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mac/PycharmProjects/results-webanalytics/plotly_aths_dashboard/Datasets/"/>
    </mc:Choice>
  </mc:AlternateContent>
  <xr:revisionPtr revIDLastSave="0" documentId="13_ncr:1_{97FE2622-905F-2E42-9554-0AFDF383C4FE}" xr6:coauthVersionLast="47" xr6:coauthVersionMax="47" xr10:uidLastSave="{00000000-0000-0000-0000-000000000000}"/>
  <bookViews>
    <workbookView xWindow="0" yWindow="500" windowWidth="28800" windowHeight="16340" xr2:uid="{564ED280-EDFD-4442-B0F6-6AEC38A6FF97}"/>
  </bookViews>
  <sheets>
    <sheet name="List of Nass Athletes" sheetId="1" r:id="rId1"/>
    <sheet name="Kelsey-Lee Barber" sheetId="4" state="hidden" r:id="rId2"/>
    <sheet name="Darcy Roper" sheetId="7" r:id="rId3"/>
    <sheet name="Event_Rankings_Top10" sheetId="5" r:id="rId4"/>
    <sheet name="Championship_Results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7" l="1"/>
  <c r="H50" i="7"/>
  <c r="H48" i="7"/>
  <c r="H47" i="7"/>
  <c r="C50" i="7"/>
  <c r="C49" i="7"/>
  <c r="C48" i="7"/>
  <c r="C47" i="7"/>
  <c r="T50" i="7"/>
  <c r="T49" i="7"/>
  <c r="T48" i="7"/>
  <c r="T47" i="7"/>
  <c r="T46" i="7"/>
  <c r="T45" i="7"/>
  <c r="T44" i="7"/>
  <c r="T43" i="7"/>
  <c r="T42" i="7"/>
  <c r="C46" i="7"/>
  <c r="C45" i="7"/>
  <c r="C44" i="7"/>
  <c r="H44" i="7"/>
  <c r="H43" i="7"/>
  <c r="H42" i="7"/>
  <c r="C43" i="7"/>
  <c r="C42" i="7"/>
  <c r="C31" i="7"/>
  <c r="C32" i="7"/>
  <c r="C33" i="7"/>
  <c r="C34" i="7"/>
  <c r="C35" i="7"/>
  <c r="C36" i="7"/>
  <c r="C37" i="7"/>
  <c r="C38" i="7"/>
  <c r="C39" i="7"/>
  <c r="C40" i="7"/>
  <c r="C41" i="7"/>
  <c r="C30" i="7"/>
  <c r="T31" i="7"/>
  <c r="T32" i="7"/>
  <c r="T33" i="7"/>
  <c r="T34" i="7"/>
  <c r="T35" i="7"/>
  <c r="T36" i="7"/>
  <c r="T37" i="7"/>
  <c r="T38" i="7"/>
  <c r="T39" i="7"/>
  <c r="T40" i="7"/>
  <c r="T41" i="7"/>
  <c r="T30" i="7"/>
  <c r="T29" i="7"/>
  <c r="H30" i="7"/>
  <c r="H31" i="7"/>
  <c r="H32" i="7"/>
  <c r="H33" i="7"/>
  <c r="H34" i="7"/>
  <c r="H35" i="7"/>
  <c r="H36" i="7"/>
  <c r="H37" i="7"/>
  <c r="H38" i="7"/>
  <c r="H39" i="7"/>
  <c r="H40" i="7"/>
  <c r="H41" i="7"/>
  <c r="H29" i="7"/>
  <c r="C29" i="7"/>
  <c r="T26" i="7"/>
  <c r="T27" i="7"/>
  <c r="T28" i="7"/>
  <c r="T25" i="7"/>
  <c r="H28" i="7"/>
  <c r="H27" i="7"/>
  <c r="H26" i="7"/>
  <c r="H25" i="7"/>
  <c r="C28" i="7"/>
  <c r="C27" i="7"/>
  <c r="C26" i="7"/>
  <c r="C25" i="7"/>
  <c r="C15" i="7"/>
  <c r="C16" i="7"/>
  <c r="C17" i="7"/>
  <c r="C18" i="7"/>
  <c r="C19" i="7"/>
  <c r="C20" i="7"/>
  <c r="C21" i="7"/>
  <c r="C22" i="7"/>
  <c r="C23" i="7"/>
  <c r="C24" i="7"/>
  <c r="C14" i="7"/>
  <c r="H15" i="7"/>
  <c r="H16" i="7"/>
  <c r="H17" i="7"/>
  <c r="H18" i="7"/>
  <c r="H19" i="7"/>
  <c r="H20" i="7"/>
  <c r="H21" i="7"/>
  <c r="H22" i="7"/>
  <c r="H23" i="7"/>
  <c r="H24" i="7"/>
  <c r="H14" i="7"/>
  <c r="T15" i="7"/>
  <c r="T16" i="7"/>
  <c r="T17" i="7"/>
  <c r="T18" i="7"/>
  <c r="T19" i="7"/>
  <c r="T20" i="7"/>
  <c r="T21" i="7"/>
  <c r="T22" i="7"/>
  <c r="T23" i="7"/>
  <c r="T24" i="7"/>
  <c r="T14" i="7"/>
  <c r="C3" i="7"/>
  <c r="C4" i="7"/>
  <c r="C5" i="7"/>
  <c r="C6" i="7"/>
  <c r="C7" i="7"/>
  <c r="C8" i="7"/>
  <c r="C9" i="7"/>
  <c r="C10" i="7"/>
  <c r="C11" i="7"/>
  <c r="C12" i="7"/>
  <c r="C13" i="7"/>
  <c r="H3" i="7"/>
  <c r="H4" i="7"/>
  <c r="H5" i="7"/>
  <c r="H6" i="7"/>
  <c r="H7" i="7"/>
  <c r="H8" i="7"/>
  <c r="H9" i="7"/>
  <c r="H10" i="7"/>
  <c r="H11" i="7"/>
  <c r="H12" i="7"/>
  <c r="H13" i="7"/>
  <c r="H2" i="7"/>
  <c r="T3" i="7"/>
  <c r="T4" i="7"/>
  <c r="T5" i="7"/>
  <c r="T6" i="7"/>
  <c r="T7" i="7"/>
  <c r="T8" i="7"/>
  <c r="T9" i="7"/>
  <c r="T10" i="7"/>
  <c r="T11" i="7"/>
  <c r="T12" i="7"/>
  <c r="T13" i="7"/>
  <c r="T2" i="7"/>
  <c r="C2" i="7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2" i="4"/>
  <c r="G92" i="4"/>
  <c r="G93" i="4"/>
  <c r="G94" i="4"/>
  <c r="G95" i="4"/>
  <c r="G96" i="4"/>
  <c r="G97" i="4"/>
  <c r="G98" i="4"/>
  <c r="G99" i="4"/>
  <c r="G100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6" i="4"/>
  <c r="G67" i="4"/>
  <c r="G68" i="4"/>
  <c r="G69" i="4"/>
  <c r="G70" i="4"/>
  <c r="G71" i="4"/>
  <c r="G72" i="4"/>
  <c r="G73" i="4"/>
  <c r="G74" i="4"/>
  <c r="G75" i="4"/>
  <c r="G76" i="4"/>
  <c r="G77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48" i="4"/>
  <c r="G45" i="4"/>
  <c r="G46" i="4"/>
  <c r="G47" i="4"/>
  <c r="G35" i="4"/>
  <c r="G36" i="4"/>
  <c r="G37" i="4"/>
  <c r="G38" i="4"/>
  <c r="G39" i="4"/>
  <c r="G40" i="4"/>
  <c r="G41" i="4"/>
  <c r="G42" i="4"/>
  <c r="G43" i="4"/>
  <c r="G44" i="4"/>
  <c r="G28" i="4"/>
  <c r="G29" i="4"/>
  <c r="G30" i="4"/>
  <c r="G31" i="4"/>
  <c r="G32" i="4"/>
  <c r="G33" i="4"/>
  <c r="G34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4"/>
  <c r="G5" i="4"/>
  <c r="G6" i="4"/>
  <c r="G7" i="4"/>
  <c r="G8" i="4"/>
  <c r="G9" i="4"/>
  <c r="G10" i="4"/>
  <c r="G11" i="4"/>
  <c r="G12" i="4"/>
  <c r="G13" i="4"/>
  <c r="G2" i="4"/>
  <c r="H3" i="4"/>
  <c r="H4" i="4"/>
  <c r="H5" i="4"/>
  <c r="H6" i="4"/>
  <c r="H7" i="4"/>
  <c r="H8" i="4"/>
  <c r="H9" i="4"/>
  <c r="H10" i="4"/>
  <c r="H11" i="4"/>
  <c r="H12" i="4"/>
  <c r="H13" i="4"/>
  <c r="H2" i="4"/>
  <c r="C2" i="4"/>
  <c r="C3" i="4"/>
  <c r="C4" i="4"/>
  <c r="C5" i="4"/>
  <c r="C6" i="4"/>
  <c r="C7" i="4"/>
  <c r="C8" i="4"/>
  <c r="C9" i="4"/>
  <c r="C10" i="4"/>
  <c r="C11" i="4"/>
  <c r="C12" i="4"/>
  <c r="C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H29" i="4"/>
  <c r="H30" i="4"/>
  <c r="H31" i="4"/>
  <c r="H32" i="4"/>
  <c r="H33" i="4"/>
  <c r="H34" i="4"/>
  <c r="H28" i="4"/>
  <c r="C28" i="4"/>
  <c r="C29" i="4"/>
  <c r="C30" i="4"/>
  <c r="C31" i="4"/>
  <c r="C32" i="4"/>
  <c r="C33" i="4"/>
  <c r="C34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35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H10" i="5"/>
  <c r="H11" i="5"/>
  <c r="H3" i="5"/>
  <c r="H4" i="5"/>
  <c r="H5" i="5"/>
  <c r="H6" i="5"/>
  <c r="H7" i="5"/>
  <c r="H8" i="5"/>
  <c r="H9" i="5"/>
  <c r="H2" i="5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9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67" i="4"/>
</calcChain>
</file>

<file path=xl/sharedStrings.xml><?xml version="1.0" encoding="utf-8"?>
<sst xmlns="http://schemas.openxmlformats.org/spreadsheetml/2006/main" count="2218" uniqueCount="625">
  <si>
    <t>GOLD</t>
  </si>
  <si>
    <t>Kelsey-Lee Barber</t>
  </si>
  <si>
    <t>PODIUM</t>
  </si>
  <si>
    <t>Ashley Moloney</t>
  </si>
  <si>
    <t>PODIUM READY</t>
  </si>
  <si>
    <t>Peter Bol</t>
  </si>
  <si>
    <t>Rhydian Cowley</t>
  </si>
  <si>
    <t>Linden Hall</t>
  </si>
  <si>
    <t>Nina Kennedy</t>
  </si>
  <si>
    <t>Mackenzie Little</t>
  </si>
  <si>
    <t>Kurtis Marschall</t>
  </si>
  <si>
    <t>Stewart McSweyn</t>
  </si>
  <si>
    <t>Kathryn Mitchell</t>
  </si>
  <si>
    <t>Jemima Montag</t>
  </si>
  <si>
    <t>Eleanor Patterson</t>
  </si>
  <si>
    <t>Brandon Starc</t>
  </si>
  <si>
    <t>PODIUM POTENTIAL</t>
  </si>
  <si>
    <t>Catriona Bisset</t>
  </si>
  <si>
    <t>Rohan Browning</t>
  </si>
  <si>
    <t>Elizabeth Clay</t>
  </si>
  <si>
    <t>Riley Day</t>
  </si>
  <si>
    <t>Sinead Diver</t>
  </si>
  <si>
    <t>Cedric Dubler</t>
  </si>
  <si>
    <t>Katie Hayward</t>
  </si>
  <si>
    <t>Oli Hoare</t>
  </si>
  <si>
    <t>Jessica Hull</t>
  </si>
  <si>
    <t>Darcy Roper</t>
  </si>
  <si>
    <t>Patrick Tiernan</t>
  </si>
  <si>
    <t>Declan Tingay</t>
  </si>
  <si>
    <t>MEDICAL</t>
  </si>
  <si>
    <t>Naa Anang</t>
  </si>
  <si>
    <t>John Gikas</t>
  </si>
  <si>
    <t>Genevieve Gregson</t>
  </si>
  <si>
    <t>Elyssia Kenshole</t>
  </si>
  <si>
    <t>DEVELOPMENT</t>
  </si>
  <si>
    <t>Angus Armstrong</t>
  </si>
  <si>
    <t>Hana Basic</t>
  </si>
  <si>
    <t>Ellie Beer</t>
  </si>
  <si>
    <t>Ella Connolly</t>
  </si>
  <si>
    <t>Jye Edwards</t>
  </si>
  <si>
    <t>Rebecca Henderson</t>
  </si>
  <si>
    <t>Alexander Kolesnikoff</t>
  </si>
  <si>
    <t>Nash Lowis</t>
  </si>
  <si>
    <t>Cameron McEntyre</t>
  </si>
  <si>
    <t>Celeste Mucci</t>
  </si>
  <si>
    <t>Bendere Oboya</t>
  </si>
  <si>
    <t>Liam O'Brien</t>
  </si>
  <si>
    <t>Ellie Pashley</t>
  </si>
  <si>
    <t>Matthew Ramsden</t>
  </si>
  <si>
    <t>Jack Rayner</t>
  </si>
  <si>
    <t>Kyle Swan</t>
  </si>
  <si>
    <t>EMERGING</t>
  </si>
  <si>
    <t>Jess Bell</t>
  </si>
  <si>
    <t>Zane Branco</t>
  </si>
  <si>
    <t>Abbey Caldwell</t>
  </si>
  <si>
    <t>Declan Carman</t>
  </si>
  <si>
    <t>Tomysha Clark</t>
  </si>
  <si>
    <t>Sam Clifford</t>
  </si>
  <si>
    <t>Joshua Cowley</t>
  </si>
  <si>
    <t>Taylah Cruttenden</t>
  </si>
  <si>
    <t>Lianna Davidson</t>
  </si>
  <si>
    <t>Corey Dickson</t>
  </si>
  <si>
    <t>Jack Downey</t>
  </si>
  <si>
    <t>Liam Gilbert</t>
  </si>
  <si>
    <t>Aiden Harvey</t>
  </si>
  <si>
    <t>Reece Holder</t>
  </si>
  <si>
    <t>Neil Janse van Rensberg </t>
  </si>
  <si>
    <t>Jack Lunn</t>
  </si>
  <si>
    <t>Howard McDonald</t>
  </si>
  <si>
    <t>Annie McGuire</t>
  </si>
  <si>
    <t>Mackenzie Mielczarek</t>
  </si>
  <si>
    <t>Oscar Miers</t>
  </si>
  <si>
    <t>Connor Murphy</t>
  </si>
  <si>
    <t>Tomas Palfrey</t>
  </si>
  <si>
    <t>Monique Quirk</t>
  </si>
  <si>
    <t>Alexandra Roberts</t>
  </si>
  <si>
    <t>Ky Robinson</t>
  </si>
  <si>
    <t>Olivia Sandery</t>
  </si>
  <si>
    <t>Erin Shaw</t>
  </si>
  <si>
    <t>Keely Small</t>
  </si>
  <si>
    <t>Jude Thomas</t>
  </si>
  <si>
    <t>Carley Thomas</t>
  </si>
  <si>
    <t>Will Thompson</t>
  </si>
  <si>
    <t>Luke Young</t>
  </si>
  <si>
    <t>REPRESENTATIVE</t>
  </si>
  <si>
    <t>Izzi Batt-Doyle</t>
  </si>
  <si>
    <t>Alex Beck</t>
  </si>
  <si>
    <t>Jacinta Beecher</t>
  </si>
  <si>
    <t>Jenny Blundell</t>
  </si>
  <si>
    <t>Ben Buckingham</t>
  </si>
  <si>
    <t>Sarah Carli</t>
  </si>
  <si>
    <t>Amy Cashin</t>
  </si>
  <si>
    <t>Milly Clark</t>
  </si>
  <si>
    <t>Matthew Clarke</t>
  </si>
  <si>
    <t>Rose Davies</t>
  </si>
  <si>
    <t>Jake Doran</t>
  </si>
  <si>
    <t>Chris Douglas</t>
  </si>
  <si>
    <t>Cara Feain-Ryan</t>
  </si>
  <si>
    <t>Brenton Foster</t>
  </si>
  <si>
    <t>Henry Frayne</t>
  </si>
  <si>
    <t>Taryn Gollshewsky</t>
  </si>
  <si>
    <t>Daniel Golubovic</t>
  </si>
  <si>
    <t>Georgia Griffith</t>
  </si>
  <si>
    <t>Jack Hale</t>
  </si>
  <si>
    <t>Nick Hough</t>
  </si>
  <si>
    <t>Alex Hulley</t>
  </si>
  <si>
    <t>Charlie Hunter</t>
  </si>
  <si>
    <t>Hannah Jones</t>
  </si>
  <si>
    <t>Bree Masters</t>
  </si>
  <si>
    <t>Morgan McDonald</t>
  </si>
  <si>
    <t>Chris Mitrevski</t>
  </si>
  <si>
    <t>Liz Parnova</t>
  </si>
  <si>
    <t>Jake Penny</t>
  </si>
  <si>
    <t>Will Roberts</t>
  </si>
  <si>
    <t>Brett Robinson</t>
  </si>
  <si>
    <t>Anneliese Rubie-Renshaw</t>
  </si>
  <si>
    <t>Steven Solomon</t>
  </si>
  <si>
    <t>Jess Stenson</t>
  </si>
  <si>
    <t>Ed Trippas</t>
  </si>
  <si>
    <t>Lisa Weightman</t>
  </si>
  <si>
    <t>Eloise Wellings</t>
  </si>
  <si>
    <t>Georgia Winkcup</t>
  </si>
  <si>
    <t xml:space="preserve">Link </t>
  </si>
  <si>
    <t>Name</t>
  </si>
  <si>
    <t>https://worldathletics.org/athletes/australia/kelsey-lee-barber-14336705</t>
  </si>
  <si>
    <t>https://worldathletics.org/athletes/australia/nicola-olyslagers-14455361</t>
  </si>
  <si>
    <t>Nicola Olyslagers</t>
  </si>
  <si>
    <t>Event</t>
  </si>
  <si>
    <t>https://worldathletics.org/athletes/australia/peter-bol-14456885</t>
  </si>
  <si>
    <t>https://worldathletics.org/athletes/australia/rhydian-cowley-14940604</t>
  </si>
  <si>
    <t>Matthew Denny</t>
  </si>
  <si>
    <t>https://worldathletics.org/athletes/australia/linden-hall-14272002</t>
  </si>
  <si>
    <t>1500m</t>
  </si>
  <si>
    <t>https://worldathletics.org/athletes/australia/nina-kennedy-14407592</t>
  </si>
  <si>
    <t>https://worldathletics.org/athletes/australia/mackenzie-little-14464527</t>
  </si>
  <si>
    <t>https://worldathletics.org/athletes/australia/kurtis-marschall-14565327</t>
  </si>
  <si>
    <t>https://worldathletics.org/athletes/australia/kathryn-mitchell-14271632</t>
  </si>
  <si>
    <t>https://worldathletics.org/athletes/australia/jemima-montag-14457807</t>
  </si>
  <si>
    <t>Long Jump</t>
  </si>
  <si>
    <t>https://worldathletics.org/athletes/australia/brandon-starc-14387190</t>
  </si>
  <si>
    <t>Brooke Buschkuehl</t>
  </si>
  <si>
    <t>https://worldathletics.org/athletes/australia/brooke-stratton-14271241?competitorid=brooke-stratton-14271241&amp;counrty=australia</t>
  </si>
  <si>
    <t>https://worldathletics.org/athletes/australia/stewart-mcsweyn-14500488</t>
  </si>
  <si>
    <t>https://worldathletics.org/athletes/australia/eleanor-patterson-14411267</t>
  </si>
  <si>
    <t>https://worldathletics.org/athletes/australia/ashley-moloney-14673644</t>
  </si>
  <si>
    <t>Objectives for dashboard:</t>
  </si>
  <si>
    <t>- plot progression of athlete </t>
  </si>
  <si>
    <t>&gt; looking for indicators / trends </t>
  </si>
  <si>
    <t>- compare progression with global event top 8’s </t>
  </si>
  <si>
    <t>&gt; got the Nass list</t>
  </si>
  <si>
    <t>&gt; build scraper to get data on all athletes for the dashboard </t>
  </si>
  <si>
    <t>Dash' allows users to build operational dashboards in python </t>
  </si>
  <si>
    <t>PB</t>
  </si>
  <si>
    <t>SB</t>
  </si>
  <si>
    <t>Season</t>
  </si>
  <si>
    <t>AACT Ch., AIS Athletics Track, Canberra</t>
  </si>
  <si>
    <t>AUS</t>
  </si>
  <si>
    <t>E</t>
  </si>
  <si>
    <t>F</t>
  </si>
  <si>
    <t>Canberra Track Classic, AIS Athletics Track, Canberra</t>
  </si>
  <si>
    <t>C</t>
  </si>
  <si>
    <t>Queensland Track Classic, QSAC, Nathan, Brisbane</t>
  </si>
  <si>
    <t>B</t>
  </si>
  <si>
    <t>Australian Ch., SOPAC, Sydney</t>
  </si>
  <si>
    <t>Q</t>
  </si>
  <si>
    <t>Oceania Invitational 1, Performance Centre, Gold Coast</t>
  </si>
  <si>
    <t>D</t>
  </si>
  <si>
    <t>Kuortane Games, Kuortaneen keskusurheilukenttä, Kuortane</t>
  </si>
  <si>
    <t>FIN</t>
  </si>
  <si>
    <t>Bislett Games, Bislett Stadion, Oslo - Diamond Discipline</t>
  </si>
  <si>
    <t>NOR</t>
  </si>
  <si>
    <t>GW</t>
  </si>
  <si>
    <t>The XXXII Olympic Games, National Stadium, Tokyo</t>
  </si>
  <si>
    <t>JPN</t>
  </si>
  <si>
    <t>OW</t>
  </si>
  <si>
    <t>Q2</t>
  </si>
  <si>
    <t>CITIUS Meeting, Stadion Wankdorf, Bern - Diamond Discipline</t>
  </si>
  <si>
    <t>SUI</t>
  </si>
  <si>
    <t>Palio Città della Quercia, Stadio Quercia, Rovereto - Diamond Discipline</t>
  </si>
  <si>
    <t>ITA</t>
  </si>
  <si>
    <t>LOTTO Silesia Memoriał Kamili Skolimowskiej, Stadion Śląski, Chorzów</t>
  </si>
  <si>
    <t>POL</t>
  </si>
  <si>
    <t>A</t>
  </si>
  <si>
    <t>Weltklasse, Letzigrund, Zürich - Diamond Discipline</t>
  </si>
  <si>
    <t>DF</t>
  </si>
  <si>
    <t>Date</t>
  </si>
  <si>
    <t>Competition</t>
  </si>
  <si>
    <t>Country</t>
  </si>
  <si>
    <t>Category</t>
  </si>
  <si>
    <t>Race</t>
  </si>
  <si>
    <t>Pl.</t>
  </si>
  <si>
    <t>Result</t>
  </si>
  <si>
    <t>Score</t>
  </si>
  <si>
    <t>Wind</t>
  </si>
  <si>
    <t>Melbourne Track Classic, Lakeside Stadium, Melbourne</t>
  </si>
  <si>
    <t>Brisbane Track Classic, QSAC, Nathan, Brisbane</t>
  </si>
  <si>
    <t>Seiko Golden Grand Prix, National Stadium, Tokyo</t>
  </si>
  <si>
    <t>Oceania Athletics Championships, Aquatic and Recreation Centre, Mackay</t>
  </si>
  <si>
    <t>GL</t>
  </si>
  <si>
    <t>Meeting de Paris, Stade Charléty, Paris - Diamond Discipline</t>
  </si>
  <si>
    <t>FRA</t>
  </si>
  <si>
    <t>2022 Pre World Championships Invitational, Foote Field, Edmonton</t>
  </si>
  <si>
    <t>CAN</t>
  </si>
  <si>
    <t>World Athletics Championships, Oregon 2022, Hayward Field, Eugene, OR</t>
  </si>
  <si>
    <t>USA</t>
  </si>
  <si>
    <t>F1</t>
  </si>
  <si>
    <t>XXII Commonwealth Games, Alexander Stadium, Birmingham</t>
  </si>
  <si>
    <t>GBR</t>
  </si>
  <si>
    <t>Queensland International Track Classic, Brisbane</t>
  </si>
  <si>
    <t>Australian Ch., Sydney</t>
  </si>
  <si>
    <t>IAAF Diamond League, Shanghai Stadium, Shanghai - Diamond Discipline</t>
  </si>
  <si>
    <t>CHN</t>
  </si>
  <si>
    <t>Oceania Invitational, Townsville</t>
  </si>
  <si>
    <t>Oceania Championships, Townsville</t>
  </si>
  <si>
    <t>Athletissima, Stade Olympique de la Pontaise, Lausanne - Diamond Discipline</t>
  </si>
  <si>
    <t>Spitzen Leichtathletik, Luzern</t>
  </si>
  <si>
    <t>Müller Anniversary Games, Olympic Stadium, London - Diamond Discipline</t>
  </si>
  <si>
    <t>IAAF World Championships in Athletics, Khalifa International Stadium, Doha</t>
  </si>
  <si>
    <t>QAT</t>
  </si>
  <si>
    <t>Q1</t>
  </si>
  <si>
    <t>Age</t>
  </si>
  <si>
    <t>DOB</t>
  </si>
  <si>
    <t>Canberra Summer Down Under, Canberra</t>
  </si>
  <si>
    <t>Canberra AACT Ch., Canberra</t>
  </si>
  <si>
    <t>Canberra</t>
  </si>
  <si>
    <t>Gold Coast Australian Ch., Gold Coast</t>
  </si>
  <si>
    <t>Sydney Athletics Grand Prix, Sydney</t>
  </si>
  <si>
    <t>Brisbane Queensland International Track Classic, Brisbane</t>
  </si>
  <si>
    <t>Gold Coast Commonwealth Games, Gold Coast</t>
  </si>
  <si>
    <t>Shanghai IAAF Diamond League, Shanghai Stadium, Shanghai - Diamond Discipline</t>
  </si>
  <si>
    <t>Oslo Bislett Games, Bislett Stadion, Oslo - Diamond Discipline</t>
  </si>
  <si>
    <t>Kuortane Motonet GP, Kuortane</t>
  </si>
  <si>
    <t>Pihtipudas</t>
  </si>
  <si>
    <t>Lahti</t>
  </si>
  <si>
    <t>London Müller Anniversary Games, Olympic Stadium, London - Diamond Discipline</t>
  </si>
  <si>
    <t>Rovereto Palio Città della Quercia, Rovereto</t>
  </si>
  <si>
    <t>Berlin ISTAF, Olympiastadion, Berlin</t>
  </si>
  <si>
    <t>GER</t>
  </si>
  <si>
    <t>Ostrava IAAF Continental Cup, Ostrava</t>
  </si>
  <si>
    <t>CZE</t>
  </si>
  <si>
    <t>Australia</t>
  </si>
  <si>
    <t>China</t>
  </si>
  <si>
    <t>Norway</t>
  </si>
  <si>
    <t>Finland</t>
  </si>
  <si>
    <t>Great Brittan</t>
  </si>
  <si>
    <t>Italy</t>
  </si>
  <si>
    <t>Germany</t>
  </si>
  <si>
    <t>Czechia</t>
  </si>
  <si>
    <t>Switzerland</t>
  </si>
  <si>
    <t>Qatar</t>
  </si>
  <si>
    <t>Japan</t>
  </si>
  <si>
    <t>Poland</t>
  </si>
  <si>
    <t>France</t>
  </si>
  <si>
    <t>Canada</t>
  </si>
  <si>
    <t>United States of America</t>
  </si>
  <si>
    <t>Continent</t>
  </si>
  <si>
    <t>Oceania</t>
  </si>
  <si>
    <t>Asia</t>
  </si>
  <si>
    <t>Europe</t>
  </si>
  <si>
    <t>Americas</t>
  </si>
  <si>
    <t>Ctry</t>
  </si>
  <si>
    <t>Competition_Count</t>
  </si>
  <si>
    <t>Rank</t>
  </si>
  <si>
    <t>Haruka KITAGUCHI</t>
  </si>
  <si>
    <t>Kelsey-Lee BARBER</t>
  </si>
  <si>
    <t>Kara WINGER</t>
  </si>
  <si>
    <t>Mackenzie LITTLE</t>
  </si>
  <si>
    <t>Nikola OGRODNÍKOVÁ</t>
  </si>
  <si>
    <t>Līna MŪZE</t>
  </si>
  <si>
    <t>LAT</t>
  </si>
  <si>
    <t>Christin HUSSONG</t>
  </si>
  <si>
    <t>Barbora ŠPOTÁKOVÁ</t>
  </si>
  <si>
    <t>Points</t>
  </si>
  <si>
    <t>Liveta JASIŪNAITĖ</t>
  </si>
  <si>
    <t>LTU</t>
  </si>
  <si>
    <t>Elina TZENGKO</t>
  </si>
  <si>
    <t>Questions:</t>
  </si>
  <si>
    <t xml:space="preserve">Map competitions across globe </t>
  </si>
  <si>
    <t xml:space="preserve">Plot results across seasons </t>
  </si>
  <si>
    <t>Compare PB &amp; SB to world Top 10</t>
  </si>
  <si>
    <t xml:space="preserve">Compare Average of top 10 results to Majors results </t>
  </si>
  <si>
    <t>POS</t>
  </si>
  <si>
    <t>BIB</t>
  </si>
  <si>
    <t>ATHLETE</t>
  </si>
  <si>
    <t>COUNTRY</t>
  </si>
  <si>
    <t>Fred KERLEY</t>
  </si>
  <si>
    <t>Marvin BRACY</t>
  </si>
  <si>
    <t>Trayvon BROMELL</t>
  </si>
  <si>
    <t>Oblique SEVILLE</t>
  </si>
  <si>
    <t>JAM</t>
  </si>
  <si>
    <t>Akani SIMBINE</t>
  </si>
  <si>
    <t>RSA</t>
  </si>
  <si>
    <t>Christian COLEMAN</t>
  </si>
  <si>
    <t>Abdul Hakim SANI BROWN</t>
  </si>
  <si>
    <t>Aaron BROWN</t>
  </si>
  <si>
    <t>Shelly-Ann FRASER-PRYCE</t>
  </si>
  <si>
    <t>Shericka JACKSON</t>
  </si>
  <si>
    <t>Elaine THOMPSON-HERAH</t>
  </si>
  <si>
    <t>Dina ASHER-SMITH</t>
  </si>
  <si>
    <t>Mujinga KAMBUNDJI</t>
  </si>
  <si>
    <t>Aleia HOBBS</t>
  </si>
  <si>
    <t>Marie-Josée TA LOU</t>
  </si>
  <si>
    <t>CIV</t>
  </si>
  <si>
    <t>Melissa JEFFERSON</t>
  </si>
  <si>
    <t>EVENT</t>
  </si>
  <si>
    <t>100_men</t>
  </si>
  <si>
    <t>100_women</t>
  </si>
  <si>
    <t>Mutaz Essa BARSHIM</t>
  </si>
  <si>
    <t>Sanghyeok WOO</t>
  </si>
  <si>
    <t>KOR</t>
  </si>
  <si>
    <t>Andriy PROTSENKO</t>
  </si>
  <si>
    <t>UKR</t>
  </si>
  <si>
    <t>Gianmarco TAMBERI</t>
  </si>
  <si>
    <t>Shelby MCEWEN</t>
  </si>
  <si>
    <t>Django LOVETT</t>
  </si>
  <si>
    <t>Luis Enrique ZAYAS</t>
  </si>
  <si>
    <t>CUB</t>
  </si>
  <si>
    <t>Tomohiro SHINNO</t>
  </si>
  <si>
    <t>JuVaughn HARRISON</t>
  </si>
  <si>
    <t>Joel BADEN</t>
  </si>
  <si>
    <t>Yonathan KAPITOLNIK</t>
  </si>
  <si>
    <t>ISR</t>
  </si>
  <si>
    <t>Mateusz PRZYBYLKO</t>
  </si>
  <si>
    <t>Edgar RIVERA</t>
  </si>
  <si>
    <t>MEX</t>
  </si>
  <si>
    <t>HJ_men</t>
  </si>
  <si>
    <t>Eleanor PATTERSON</t>
  </si>
  <si>
    <t>Yaroslava MAHUCHIKH</t>
  </si>
  <si>
    <t>Elena VALLORTIGARA</t>
  </si>
  <si>
    <t>Iryna GERASHCHENKO</t>
  </si>
  <si>
    <t>Nicola OLYSLAGERS</t>
  </si>
  <si>
    <t>Safina SADULLAYEVA</t>
  </si>
  <si>
    <t>UZB</t>
  </si>
  <si>
    <t>Karmen BRUUS</t>
  </si>
  <si>
    <t>EST</t>
  </si>
  <si>
    <t>Nadezhda DUBOVITSKAYA</t>
  </si>
  <si>
    <t>KAZ</t>
  </si>
  <si>
    <t>Lamara DISTIN</t>
  </si>
  <si>
    <t>Daniela STANCIU</t>
  </si>
  <si>
    <t>ROU</t>
  </si>
  <si>
    <t>Kimberly WILLIAMSON</t>
  </si>
  <si>
    <t>Lia APOSTOLOVSKI</t>
  </si>
  <si>
    <t>SLO</t>
  </si>
  <si>
    <t>HJ_women</t>
  </si>
  <si>
    <t>RESULT</t>
  </si>
  <si>
    <t>Kelsey-Lee BARBER</t>
  </si>
  <si>
    <t>Kara WINGER</t>
  </si>
  <si>
    <t>Haruka KITAGUCHI</t>
  </si>
  <si>
    <t>Shiying LIU</t>
  </si>
  <si>
    <t>Mackenzie LITTLE</t>
  </si>
  <si>
    <t>Līna MŪZE</t>
  </si>
  <si>
    <t>Annu RANI</t>
  </si>
  <si>
    <t>IND</t>
  </si>
  <si>
    <t>Nikola OGRODNÍKOVÁ</t>
  </si>
  <si>
    <t>Elizabeth GLEADLE</t>
  </si>
  <si>
    <t>Liveta JASIŪNAITĖ</t>
  </si>
  <si>
    <t>Sae TAKEMOTO</t>
  </si>
  <si>
    <t>Annika Marie FUCHS</t>
  </si>
  <si>
    <t>JT_women</t>
  </si>
  <si>
    <t>https://worldathletics.org/athletes/australia/matthew-denny-14436890</t>
  </si>
  <si>
    <t>Event1</t>
  </si>
  <si>
    <t>Event2</t>
  </si>
  <si>
    <t>5000m</t>
  </si>
  <si>
    <t>100m</t>
  </si>
  <si>
    <t xml:space="preserve">Tier </t>
  </si>
  <si>
    <t>Sydney NSW Ch., Sydney</t>
  </si>
  <si>
    <t>Canberra Summer of aths Grand Prix, Canberra</t>
  </si>
  <si>
    <t>Sydney Australian Ch., Sydney</t>
  </si>
  <si>
    <t>Canberra High Noon Series, Canberra</t>
  </si>
  <si>
    <t>Lahti Eliittikisat, Lahti</t>
  </si>
  <si>
    <t>Turku Paavo Nurmi Games, Paavo Nurmi Stadium, Turku</t>
  </si>
  <si>
    <t>Kuortane Elittikisat, Kuortane</t>
  </si>
  <si>
    <t>Lausanne Athletissima, Stade Olympique de la Pontaise, Lausanne - Diamond Discipline</t>
  </si>
  <si>
    <t>London IAAF World Championships in Athletics, Olympic Stadium, London</t>
  </si>
  <si>
    <t>Zürich Weltklasse, Letzigrund, Zürich - Diamond Discipline</t>
  </si>
  <si>
    <t>Canberra Track Classic, Canberra</t>
  </si>
  <si>
    <t>Melbourne IAAF World Challenge, Albert Park, Melbourne</t>
  </si>
  <si>
    <t>Pihtipudas Javelin Throw Carnival, Pihtipudas</t>
  </si>
  <si>
    <t>Ninove Memorial Geert Rasschaert, Ninove</t>
  </si>
  <si>
    <t>BEL</t>
  </si>
  <si>
    <t>Rio de Janeiro Olympic Games, Estádio Olímpico, Rio de Janeiro</t>
  </si>
  <si>
    <t>BRA</t>
  </si>
  <si>
    <t>https://worldathletics.org/athletes/australia/kelsey-lee-barber-14336700</t>
  </si>
  <si>
    <t>https://worldathletics.org/athletes/australia/kelsey-lee-barber-14336701</t>
  </si>
  <si>
    <t>https://worldathletics.org/athletes/australia/kelsey-lee-barber-14336702</t>
  </si>
  <si>
    <t>https://worldathletics.org/athletes/australia/kelsey-lee-barber-14336703</t>
  </si>
  <si>
    <t>https://worldathletics.org/athletes/australia/kelsey-lee-barber-14336704</t>
  </si>
  <si>
    <t>Belgium</t>
  </si>
  <si>
    <t>Brazil</t>
  </si>
  <si>
    <t>Adelaide</t>
  </si>
  <si>
    <t>Perth Jandakot City Track Classic, Perth</t>
  </si>
  <si>
    <t>Adelaide Track Classic, Adelaide</t>
  </si>
  <si>
    <t>Brisbane Australian Ch., Brisbane</t>
  </si>
  <si>
    <t>Memoriál Josefa Odložila, Stadion Juliska, Praha</t>
  </si>
  <si>
    <t>Leiden Gouden Spike, Leiden</t>
  </si>
  <si>
    <t>NED</t>
  </si>
  <si>
    <t>Sollentuna Folksam GP, Sollentuna</t>
  </si>
  <si>
    <t>SWE</t>
  </si>
  <si>
    <t>Chiba Juntendo Int. Meeting, Chiba</t>
  </si>
  <si>
    <t>Beijing IAAF World Championships, National Stadium, Beijing</t>
  </si>
  <si>
    <t>Netherlands</t>
  </si>
  <si>
    <t>Sweeden</t>
  </si>
  <si>
    <t>https://worldathletics.org/athletes/australia/kelsey-lee-barber-14336689</t>
  </si>
  <si>
    <t>https://worldathletics.org/athletes/australia/kelsey-lee-barber-14336690</t>
  </si>
  <si>
    <t>https://worldathletics.org/athletes/australia/kelsey-lee-barber-14336691</t>
  </si>
  <si>
    <t>https://worldathletics.org/athletes/australia/kelsey-lee-barber-14336692</t>
  </si>
  <si>
    <t>https://worldathletics.org/athletes/australia/kelsey-lee-barber-14336693</t>
  </si>
  <si>
    <t>https://worldathletics.org/athletes/australia/kelsey-lee-barber-14336694</t>
  </si>
  <si>
    <t>https://worldathletics.org/athletes/australia/kelsey-lee-barber-14336695</t>
  </si>
  <si>
    <t>https://worldathletics.org/athletes/australia/kelsey-lee-barber-14336696</t>
  </si>
  <si>
    <t>https://worldathletics.org/athletes/australia/kelsey-lee-barber-14336697</t>
  </si>
  <si>
    <t>https://worldathletics.org/athletes/australia/kelsey-lee-barber-14336698</t>
  </si>
  <si>
    <t>https://worldathletics.org/athletes/australia/kelsey-lee-barber-14336699</t>
  </si>
  <si>
    <t>Canberra AACT Summer Series, Canberra</t>
  </si>
  <si>
    <t>Perth Track Classic, Perth</t>
  </si>
  <si>
    <t>Melbourne Australian Ch., Albert Park, Melbourne</t>
  </si>
  <si>
    <t>Canberra AACT High Noon Series, Canberra</t>
  </si>
  <si>
    <t>Birmingham UK Athletics Jumps &amp; Throws Fest, Birmingham</t>
  </si>
  <si>
    <t>Glasgow Commonwealth Games, Hampden Park, Glasgow</t>
  </si>
  <si>
    <t>https://worldathletics.org/athletes/australia/kelsey-lee-barber-14336680</t>
  </si>
  <si>
    <t>https://worldathletics.org/athletes/australia/kelsey-lee-barber-14336681</t>
  </si>
  <si>
    <t>https://worldathletics.org/athletes/australia/kelsey-lee-barber-14336682</t>
  </si>
  <si>
    <t>https://worldathletics.org/athletes/australia/kelsey-lee-barber-14336683</t>
  </si>
  <si>
    <t>https://worldathletics.org/athletes/australia/kelsey-lee-barber-14336684</t>
  </si>
  <si>
    <t>https://worldathletics.org/athletes/australia/kelsey-lee-barber-14336685</t>
  </si>
  <si>
    <t>https://worldathletics.org/athletes/australia/kelsey-lee-barber-14336686</t>
  </si>
  <si>
    <t>https://worldathletics.org/athletes/australia/kelsey-lee-barber-14336687</t>
  </si>
  <si>
    <t>https://worldathletics.org/athletes/australia/kelsey-lee-barber-14336688</t>
  </si>
  <si>
    <t>CHAMPS</t>
  </si>
  <si>
    <t>WC_2022</t>
  </si>
  <si>
    <t>Sydney NSW U20 &amp; U18 &amp; U17 Ch., Sydney</t>
  </si>
  <si>
    <t>Brisbane Queensland Jun. Ch., Brisbane</t>
  </si>
  <si>
    <t>Perth Australian U20 Ch., Perth</t>
  </si>
  <si>
    <t>Sydney Australian Ch., SOPAC, Sydney</t>
  </si>
  <si>
    <t>Mannheim Bauhaus Junioren-Gala, Mannheim</t>
  </si>
  <si>
    <t>Suwałki Polish Jun Ch., Suwalki</t>
  </si>
  <si>
    <t>Bydgoszcz IAAF World U20 Championships, Zdzislaw Krzyszkowiak Stadium, Bydgoszcz</t>
  </si>
  <si>
    <t>Podium Potential</t>
  </si>
  <si>
    <t>https://worldathletics.org/athletes/australia/darcy-roper-14550669</t>
  </si>
  <si>
    <t>LJ_men</t>
  </si>
  <si>
    <t>https://worldathletics.org/athletes/australia/darcy-roper-14550670</t>
  </si>
  <si>
    <t>https://worldathletics.org/athletes/australia/darcy-roper-14550671</t>
  </si>
  <si>
    <t>https://worldathletics.org/athletes/australia/darcy-roper-14550672</t>
  </si>
  <si>
    <t>https://worldathletics.org/athletes/australia/darcy-roper-14550673</t>
  </si>
  <si>
    <t>https://worldathletics.org/athletes/australia/darcy-roper-14550674</t>
  </si>
  <si>
    <t>https://worldathletics.org/athletes/australia/darcy-roper-14550675</t>
  </si>
  <si>
    <t>https://worldathletics.org/athletes/australia/darcy-roper-14550676</t>
  </si>
  <si>
    <t>https://worldathletics.org/athletes/australia/darcy-roper-14550677</t>
  </si>
  <si>
    <t>https://worldathletics.org/athletes/australia/darcy-roper-14550678</t>
  </si>
  <si>
    <t>https://worldathletics.org/athletes/australia/darcy-roper-14550679</t>
  </si>
  <si>
    <t>https://worldathletics.org/athletes/australia/darcy-roper-14550680</t>
  </si>
  <si>
    <t>Gold Coast</t>
  </si>
  <si>
    <t>Brisbane Queensland Ch., Brisbane</t>
  </si>
  <si>
    <t>Sydney Australian U20 Ch., Sydney</t>
  </si>
  <si>
    <t>Gold Coast Down Under Ch., Gold Coast</t>
  </si>
  <si>
    <t>NWI</t>
  </si>
  <si>
    <t>Gold Coast Australian University Games, Gold Coast</t>
  </si>
  <si>
    <t>Brisbane Jai Taurima Shield, Brisbane</t>
  </si>
  <si>
    <t>Brisbane Carlee Beattie Shield, Brisbane</t>
  </si>
  <si>
    <t>F2</t>
  </si>
  <si>
    <t>https://worldathletics.org/athletes/australia/darcy-roper-14550681</t>
  </si>
  <si>
    <t>https://worldathletics.org/athletes/australia/darcy-roper-14550682</t>
  </si>
  <si>
    <t>https://worldathletics.org/athletes/australia/darcy-roper-14550683</t>
  </si>
  <si>
    <t>https://worldathletics.org/athletes/australia/darcy-roper-14550684</t>
  </si>
  <si>
    <t>https://worldathletics.org/athletes/australia/darcy-roper-14550685</t>
  </si>
  <si>
    <t>https://worldathletics.org/athletes/australia/darcy-roper-14550686</t>
  </si>
  <si>
    <t>https://worldathletics.org/athletes/australia/darcy-roper-14550687</t>
  </si>
  <si>
    <t>https://worldathletics.org/athletes/australia/darcy-roper-14550688</t>
  </si>
  <si>
    <t>https://worldathletics.org/athletes/australia/darcy-roper-14550689</t>
  </si>
  <si>
    <t>Development</t>
  </si>
  <si>
    <t>Brisbane Alana Boyd Shield, Brisbane</t>
  </si>
  <si>
    <t>Melbourne</t>
  </si>
  <si>
    <t>AV Shield, Melbourne</t>
  </si>
  <si>
    <t>Track Classic, Canberra</t>
  </si>
  <si>
    <t>AACT Ch., Canberra</t>
  </si>
  <si>
    <t>Victorian Ch., Melbourne</t>
  </si>
  <si>
    <t>Jandakot Airport Perth Track Classic, Perth</t>
  </si>
  <si>
    <t>Résisprint International, La Chaux-de-Fonds</t>
  </si>
  <si>
    <t>Universiade, Napoli</t>
  </si>
  <si>
    <t>https://worldathletics.org/athletes/australia/darcy-roper-14550690</t>
  </si>
  <si>
    <t>https://worldathletics.org/athletes/australia/darcy-roper-14550691</t>
  </si>
  <si>
    <t>https://worldathletics.org/athletes/australia/darcy-roper-14550692</t>
  </si>
  <si>
    <t>https://worldathletics.org/athletes/australia/darcy-roper-14550693</t>
  </si>
  <si>
    <t>https://worldathletics.org/athletes/australia/darcy-roper-14550694</t>
  </si>
  <si>
    <t>https://worldathletics.org/athletes/australia/darcy-roper-14550695</t>
  </si>
  <si>
    <t>https://worldathletics.org/athletes/australia/darcy-roper-14550696</t>
  </si>
  <si>
    <t>https://worldathletics.org/athletes/australia/darcy-roper-14550697</t>
  </si>
  <si>
    <t>https://worldathletics.org/athletes/australia/darcy-roper-14550698</t>
  </si>
  <si>
    <t>https://worldathletics.org/athletes/australia/darcy-roper-14550699</t>
  </si>
  <si>
    <t>https://worldathletics.org/athletes/australia/darcy-roper-14550700</t>
  </si>
  <si>
    <t>Jandakot Airport Track Classic, WA Sports Centre, Perth</t>
  </si>
  <si>
    <t>Zátopek 10, Hagenauer Reserve, Box Hill, Melbourne</t>
  </si>
  <si>
    <t>Spitzen Leichtathletik, Stadion Allmend, Luzern</t>
  </si>
  <si>
    <t>14° Triveneto Meeting Internazionale, Stadio Giuseppe Grezar, Trieste</t>
  </si>
  <si>
    <t>Invitational Meet, Barlow Park, Cairns</t>
  </si>
  <si>
    <t>XXXV Meeting Città di Padova, Stadio Colbachini, Padova</t>
  </si>
  <si>
    <t xml:space="preserve">* done 2 manually </t>
  </si>
  <si>
    <t>CE_men</t>
  </si>
  <si>
    <t>800_men</t>
  </si>
  <si>
    <t>RW_men</t>
  </si>
  <si>
    <t>DT_men</t>
  </si>
  <si>
    <t>1500_women</t>
  </si>
  <si>
    <t>PV_women</t>
  </si>
  <si>
    <t>PV_men</t>
  </si>
  <si>
    <t>1500_men</t>
  </si>
  <si>
    <t>?</t>
  </si>
  <si>
    <t>RW_women</t>
  </si>
  <si>
    <t>LJ_women</t>
  </si>
  <si>
    <t>Jianan WANG</t>
  </si>
  <si>
    <t>Miltiadis TENTOGLOU</t>
  </si>
  <si>
    <t>GRE</t>
  </si>
  <si>
    <t>Simon EHAMMER</t>
  </si>
  <si>
    <t>Maykel MASSÓ</t>
  </si>
  <si>
    <t>Steffin MCCARTER</t>
  </si>
  <si>
    <t>Marquis DENDY</t>
  </si>
  <si>
    <t>. SREESHANKAR</t>
  </si>
  <si>
    <t>Eusebio CÁCERES</t>
  </si>
  <si>
    <t>ESP</t>
  </si>
  <si>
    <t>Wayne PINNOCK</t>
  </si>
  <si>
    <t>Yuki HASHIOKA</t>
  </si>
  <si>
    <t>Thobias MONTLER</t>
  </si>
  <si>
    <t>Henry FRAYNE</t>
  </si>
  <si>
    <t>WIND</t>
  </si>
  <si>
    <t>ID</t>
  </si>
  <si>
    <t>https://worldathletics.org/athletes/australia/catriona-bisset-14463325</t>
  </si>
  <si>
    <t>https://worldathletics.org/athletes/australia/rohan-browning-14575440</t>
  </si>
  <si>
    <t>https://worldathletics.org/athletes/australia/elizabeth-clay-14455195</t>
  </si>
  <si>
    <t>https://worldathletics.org/athletes/australia/riley-day-14613323</t>
  </si>
  <si>
    <t>200_women</t>
  </si>
  <si>
    <t>https://www.worldathletics.org/athletes/australia/sinead-diver-14490253</t>
  </si>
  <si>
    <t>https://worldathletics.org/athletes/australia/cedric-dubler-14446988</t>
  </si>
  <si>
    <t>https://worldathletics.org/athletes/australia/katie-hayward-14617484</t>
  </si>
  <si>
    <t>https://worldathletics.org/athletes/australia/oliver-hoare-14667553</t>
  </si>
  <si>
    <t>https://www.worldathletics.org/athletes/australia/jessica-hull-14464506</t>
  </si>
  <si>
    <t>https://worldathletics.org/athletes/australia/patrick-tiernan-14433154</t>
  </si>
  <si>
    <t>https://worldathletics.org/athletes/australia/declan-tingay-14619618</t>
  </si>
  <si>
    <t>https://worldathletics.org/athletes/australia/naa-anang-14436876</t>
  </si>
  <si>
    <t>https://worldathletics.org/athletes/australia/john-gikas-14765461</t>
  </si>
  <si>
    <t>https://www.worldathletics.org/athletes/australia/genevieve-gregson-14271807</t>
  </si>
  <si>
    <t>https://worldathletics.org/athletes/australia/elyssia-kenshole-14831970</t>
  </si>
  <si>
    <t>https://worldathletics.org/athletes/australia/angus-armstrong-14514627</t>
  </si>
  <si>
    <t>https://worldathletics.org/athletes/australia/hana-basic-14411273</t>
  </si>
  <si>
    <t>https://worldathletics.org/athletes/australia/ellie-beer-14768392</t>
  </si>
  <si>
    <t>https://www.worldathletics.org/athletes/australia/ella-connolly-14517121</t>
  </si>
  <si>
    <t>https://worldathletics.org/athletes/australia/jye-edwards-14634207</t>
  </si>
  <si>
    <t>https://worldathletics.org/athletes/australia/rebecca-henderson-14636668</t>
  </si>
  <si>
    <t>https://worldathletics.org/athletes/australia/alexander-kolesnikoff-14674731</t>
  </si>
  <si>
    <t>https://www.worldathletics.org/athletes/australia/nash-lowis-14761633</t>
  </si>
  <si>
    <t>https://worldathletics.org/athletes/australia/cameron-mcentyre-14622433</t>
  </si>
  <si>
    <t>https://worldathletics.org/athletes/australia/celeste-mucci-14555113</t>
  </si>
  <si>
    <t>https://worldathletics.org/athletes/australia/bendere-oboya-14764890</t>
  </si>
  <si>
    <t>https://worldathletics.org/athletes/australia/liam-obrien-14517181</t>
  </si>
  <si>
    <t>https://www.worldathletics.org/athletes/australia/ellie-pashley-14448453</t>
  </si>
  <si>
    <t>https://worldathletics.org/athletes/australia/matthew-ramsden-14576384</t>
  </si>
  <si>
    <t>https://worldathletics.org/athletes/australia/jack-rayner-14517160</t>
  </si>
  <si>
    <t>https://worldathletics.org/athletes/australia/kyle-swan-14611740</t>
  </si>
  <si>
    <t>https://worldathletics.org/athletes/australia/jess-bell-14732754</t>
  </si>
  <si>
    <t>https://worldathletics.org/athletes/australia/zane-branco-14673646</t>
  </si>
  <si>
    <t>https://worldathletics.org/athletes/australia/abbey-caldwell-14636659</t>
  </si>
  <si>
    <t>https://worldathletics.org/athletes/australia/declan-carman-14733182</t>
  </si>
  <si>
    <t>https://worldathletics.org/athletes/australia/tomysha-clark-14615310</t>
  </si>
  <si>
    <t>https://worldathletics.org/athletes/australia/sam-clifford-14769938</t>
  </si>
  <si>
    <t>https://worldathletics.org/athletes/australia/joshua-cowley-14731742</t>
  </si>
  <si>
    <t>https://worldathletics.org/athletes/australia/taylah-cruttenden-14730127</t>
  </si>
  <si>
    <t>https://worldathletics.org/athletes/australia/lianna-davidson-14787531</t>
  </si>
  <si>
    <t>https://worldathletics.org/athletes/australia/corey-dickson-14730464</t>
  </si>
  <si>
    <t>https://worldathletics.org/athletes/australia/jack-downey-14769953</t>
  </si>
  <si>
    <t>https://worldathletics.org/athletes/australia/liam-gilbert-14861366</t>
  </si>
  <si>
    <t>https://worldathletics.org/athletes/australia/aiden-harvey-14609656</t>
  </si>
  <si>
    <t>https://worldathletics.org/athletes/australia/reece-holder-14820122</t>
  </si>
  <si>
    <t>https://worldathletics.org/athletes/australia/neil-janse-van-rensburg-14691224</t>
  </si>
  <si>
    <t>https://worldathletics.org/athletes/australia/jack-lunn-14861747</t>
  </si>
  <si>
    <t>https://worldathletics.org/athletes/australia/howard-mcdonald-14812564</t>
  </si>
  <si>
    <t>https://worldathletics.org/athletes/australia/annie-mcguire-14636671</t>
  </si>
  <si>
    <t>https://worldathletics.org/athletes/australia/mackenzie-mielczarek-14777855</t>
  </si>
  <si>
    <t>https://worldathletics.org/athletes/australia/oscar-miers-14774575</t>
  </si>
  <si>
    <t>https://worldathletics.org/athletes/australia/connor-murphy-14765468</t>
  </si>
  <si>
    <t>https://worldathletics.org/athletes/australia/tomas-palfrey-14814142</t>
  </si>
  <si>
    <t>https://worldathletics.org/athletes/australia/monique-quirk-14727709</t>
  </si>
  <si>
    <t>https://worldathletics.org/athletes/australia/ky-robinson-14865727</t>
  </si>
  <si>
    <t>https://worldathletics.org/athletes/australia/olivia-sandery-14815270</t>
  </si>
  <si>
    <t>https://worldathletics.org/athletes/australia/erin-shaw-14859206</t>
  </si>
  <si>
    <t>https://worldathletics.org/athletes/australia/keely-small-14576087</t>
  </si>
  <si>
    <t>https://worldathletics.org/athletes/australia/jude-thomas-14861525</t>
  </si>
  <si>
    <t>https://worldathletics.org/athletes/australia/carley-thomas-14668498</t>
  </si>
  <si>
    <t>https://worldathletics.org/athletes/australia/will-thompson-14730466</t>
  </si>
  <si>
    <t>https://worldathletics.org/athletes/australia/luke-young-14733176</t>
  </si>
  <si>
    <t>https://www.worldathletics.org/athletes/australia/isobel-batt-doyle-14519260</t>
  </si>
  <si>
    <t>https://worldathletics.org/athletes/australia/alex-beck-14360445</t>
  </si>
  <si>
    <t>https://worldathletics.org/athletes/australia/jacinta-beecher-14496696</t>
  </si>
  <si>
    <t>https://worldathletics.org/athletes/australia/jenny-blundell-14272435</t>
  </si>
  <si>
    <t>https://worldathletics.org/athletes/australia/ben-buckingham-14411012</t>
  </si>
  <si>
    <t>https://worldathletics.org/athletes/australia/sarah-carli-14406120</t>
  </si>
  <si>
    <t>https://worldathletics.org/athletes/australia/amy-cashin-14336764</t>
  </si>
  <si>
    <t>https://worldathletics.org/athletes/australia/milly-clark-14445318</t>
  </si>
  <si>
    <t>https://worldathletics.org/athletes/barbados/matthew-clarke-14689546</t>
  </si>
  <si>
    <t>https://worldathletics.org/athletes/australia/rose-davies-14517594</t>
  </si>
  <si>
    <t>https://worldathletics.org/athletes/australia/jake-doran-14731617</t>
  </si>
  <si>
    <t>https://worldathletics.org/athletes/australia/chris-douglas-14471777</t>
  </si>
  <si>
    <t>https://worldathletics.org/athletes/australia/cara-feain-ryan-14608674</t>
  </si>
  <si>
    <t>https://worldathletics.org/athletes/australia/brenton-foster-14554575</t>
  </si>
  <si>
    <t>https://worldathletics.org/athletes/australia/henry-frayne-14179673</t>
  </si>
  <si>
    <t>https://worldathletics.org/athletes/australia/taryn-gollshewsky-14272049</t>
  </si>
  <si>
    <t>https://worldathletics.org/athletes/australia/daniel-golubovic-14533629</t>
  </si>
  <si>
    <t>https://worldathletics.org/athletes/australia/georgia-griffith-14549778</t>
  </si>
  <si>
    <t>https://worldathletics.org/athletes/australia/jack-hale-14553618</t>
  </si>
  <si>
    <t>https://worldathletics.org/athletes/australia/nicholas-hough-14384288</t>
  </si>
  <si>
    <t>https://worldathletics.org/athletes/australia/alexandra-hulley-14495639</t>
  </si>
  <si>
    <t>https://worldathletics.org/athletes/australia/charlie-hunter-14514622</t>
  </si>
  <si>
    <t>https://worldathletics.org/athletes/australia/hannah-jones-14411163</t>
  </si>
  <si>
    <t>https://worldathletics.org/athletes/australia/bree-masters-14924344</t>
  </si>
  <si>
    <t>https://worldathletics.org/athletes/australia/morgan-mcdonald-14496066</t>
  </si>
  <si>
    <t>https://worldathletics.org/athletes/australia/chris-mitrevski-14552175</t>
  </si>
  <si>
    <t>https://www.worldathletics.org/athletes/australia/liz-parnov-14271509</t>
  </si>
  <si>
    <t>https://worldathletics.org/athletes/australia/jake-penny-14517173</t>
  </si>
  <si>
    <t>https://worldathletics.org/athletes/australia/will-roberts-14727680</t>
  </si>
  <si>
    <t>https://www.worldathletics.org/athletes/australia/brett-robinson-14336706</t>
  </si>
  <si>
    <t>https://worldathletics.org/athletes/australia/anneliese-rubie-renshaw-14370966</t>
  </si>
  <si>
    <t>https://www.worldathletics.org/athletes/australia/steven-solomon-14386314</t>
  </si>
  <si>
    <t>https://worldathletics.org/athletes/australia/jessica-trengove-14336656</t>
  </si>
  <si>
    <t>https://worldathletics.org/athletes/australia/edward-trippas-14668477</t>
  </si>
  <si>
    <t>https://worldathletics.org/athletes/australia/lisa-weightman-14271094</t>
  </si>
  <si>
    <t>https://worldathletics.org/athletes/australia/eloise-wellings-14271451</t>
  </si>
  <si>
    <t>https://worldathletics.org/athletes/australia/georgia-winkcup-14496063</t>
  </si>
  <si>
    <t>https://worldathletics.org/athletes/australia/alexandra-roberts-14689526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</si>
</sst>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3"/>
      <color theme="1"/>
      <name val="Arial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b/>
      <sz val="12"/>
      <color rgb="FF000000"/>
      <name val="Arial"/>
      <family val="2"/>
    </font>
    <font>
      <sz val="13"/>
      <color rgb="FF262626"/>
      <name val="Helvetica"/>
      <family val="2"/>
    </font>
    <font>
      <b/>
      <sz val="13"/>
      <color rgb="FF262626"/>
      <name val="Helvetica"/>
      <family val="2"/>
    </font>
    <font>
      <sz val="14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vertical="top"/>
    </xf>
    <xf numFmtId="0" fontId="1" fillId="4" borderId="0" xfId="0" applyFont="1" applyFill="1"/>
    <xf numFmtId="0" fontId="2" fillId="4" borderId="0" xfId="0" applyFont="1" applyFill="1" applyAlignment="1">
      <alignment vertical="top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0" fontId="1" fillId="8" borderId="0" xfId="0" applyFont="1" applyFill="1"/>
    <xf numFmtId="0" fontId="0" fillId="8" borderId="0" xfId="0" applyFill="1"/>
    <xf numFmtId="0" fontId="2" fillId="8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3" fillId="4" borderId="0" xfId="1" applyFill="1" applyAlignment="1">
      <alignment vertical="top"/>
    </xf>
    <xf numFmtId="0" fontId="5" fillId="2" borderId="0" xfId="0" applyFont="1" applyFill="1"/>
    <xf numFmtId="0" fontId="6" fillId="0" borderId="0" xfId="0" applyFont="1"/>
    <xf numFmtId="0" fontId="6" fillId="0" borderId="0" xfId="0" quotePrefix="1" applyFont="1"/>
    <xf numFmtId="15" fontId="4" fillId="0" borderId="0" xfId="0" applyNumberFormat="1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0" fontId="8" fillId="10" borderId="0" xfId="0" applyFont="1" applyFill="1"/>
    <xf numFmtId="0" fontId="2" fillId="9" borderId="0" xfId="0" applyFont="1" applyFill="1"/>
    <xf numFmtId="0" fontId="3" fillId="2" borderId="0" xfId="1" applyFill="1"/>
    <xf numFmtId="0" fontId="0" fillId="0" borderId="1" xfId="0" applyBorder="1"/>
    <xf numFmtId="0" fontId="1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2" fontId="0" fillId="0" borderId="1" xfId="0" applyNumberFormat="1" applyBorder="1"/>
    <xf numFmtId="15" fontId="4" fillId="0" borderId="1" xfId="0" applyNumberFormat="1" applyFont="1" applyBorder="1"/>
    <xf numFmtId="0" fontId="4" fillId="0" borderId="1" xfId="0" applyFont="1" applyBorder="1"/>
    <xf numFmtId="14" fontId="4" fillId="0" borderId="0" xfId="0" applyNumberFormat="1" applyFont="1"/>
    <xf numFmtId="49" fontId="4" fillId="0" borderId="0" xfId="0" applyNumberFormat="1" applyFont="1"/>
    <xf numFmtId="49" fontId="4" fillId="0" borderId="1" xfId="0" applyNumberFormat="1" applyFont="1" applyBorder="1"/>
    <xf numFmtId="14" fontId="4" fillId="0" borderId="1" xfId="0" applyNumberFormat="1" applyFont="1" applyBorder="1"/>
    <xf numFmtId="0" fontId="9" fillId="0" borderId="0" xfId="0" applyFont="1"/>
    <xf numFmtId="0" fontId="10" fillId="0" borderId="0" xfId="0" applyFont="1"/>
    <xf numFmtId="15" fontId="9" fillId="0" borderId="0" xfId="0" applyNumberFormat="1" applyFont="1"/>
    <xf numFmtId="0" fontId="0" fillId="11" borderId="0" xfId="0" applyFill="1"/>
    <xf numFmtId="0" fontId="11" fillId="0" borderId="0" xfId="0" applyFont="1"/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0" borderId="0" xfId="0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1" xfId="0" applyNumberFormat="1" applyFont="1" applyBorder="1"/>
    <xf numFmtId="0" fontId="3" fillId="0" borderId="0" xfId="1"/>
    <xf numFmtId="2" fontId="9" fillId="0" borderId="0" xfId="0" applyNumberFormat="1" applyFont="1"/>
    <xf numFmtId="2" fontId="11" fillId="0" borderId="0" xfId="0" applyNumberFormat="1" applyFont="1"/>
    <xf numFmtId="0" fontId="3" fillId="3" borderId="0" xfId="1" applyFill="1" applyAlignment="1">
      <alignment vertical="top"/>
    </xf>
    <xf numFmtId="0" fontId="3" fillId="5" borderId="0" xfId="1" applyFill="1" applyAlignment="1">
      <alignment vertical="top"/>
    </xf>
    <xf numFmtId="0" fontId="3" fillId="6" borderId="0" xfId="1" applyFill="1"/>
    <xf numFmtId="0" fontId="3" fillId="7" borderId="0" xfId="1" applyFill="1"/>
    <xf numFmtId="0" fontId="3" fillId="8" borderId="0" xfId="1" applyFill="1"/>
    <xf numFmtId="0" fontId="3" fillId="1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orldathletics.org/athletes/australia/patrick-tiernan-14433154" TargetMode="External"/><Relationship Id="rId21" Type="http://schemas.openxmlformats.org/officeDocument/2006/relationships/hyperlink" Target="https://www.worldathletics.org/athletes/australia/sinead-diver-14490253" TargetMode="External"/><Relationship Id="rId42" Type="http://schemas.openxmlformats.org/officeDocument/2006/relationships/hyperlink" Target="https://worldathletics.org/athletes/australia/bendere-oboya-14764890" TargetMode="External"/><Relationship Id="rId47" Type="http://schemas.openxmlformats.org/officeDocument/2006/relationships/hyperlink" Target="https://worldathletics.org/athletes/australia/kyle-swan-14611740" TargetMode="External"/><Relationship Id="rId63" Type="http://schemas.openxmlformats.org/officeDocument/2006/relationships/hyperlink" Target="https://worldathletics.org/athletes/australia/jack-lunn-14861747" TargetMode="External"/><Relationship Id="rId68" Type="http://schemas.openxmlformats.org/officeDocument/2006/relationships/hyperlink" Target="https://worldathletics.org/athletes/australia/connor-murphy-14765468" TargetMode="External"/><Relationship Id="rId84" Type="http://schemas.openxmlformats.org/officeDocument/2006/relationships/hyperlink" Target="https://worldathletics.org/athletes/australia/ben-buckingham-14411012" TargetMode="External"/><Relationship Id="rId89" Type="http://schemas.openxmlformats.org/officeDocument/2006/relationships/hyperlink" Target="https://worldathletics.org/athletes/australia/rose-davies-14517594" TargetMode="External"/><Relationship Id="rId112" Type="http://schemas.openxmlformats.org/officeDocument/2006/relationships/hyperlink" Target="https://worldathletics.org/athletes/australia/jessica-trengove-14336656" TargetMode="External"/><Relationship Id="rId16" Type="http://schemas.openxmlformats.org/officeDocument/2006/relationships/hyperlink" Target="https://worldathletics.org/athletes/australia/brandon-starc-14387190" TargetMode="External"/><Relationship Id="rId107" Type="http://schemas.openxmlformats.org/officeDocument/2006/relationships/hyperlink" Target="https://worldathletics.org/athletes/australia/jake-penny-14517173" TargetMode="External"/><Relationship Id="rId11" Type="http://schemas.openxmlformats.org/officeDocument/2006/relationships/hyperlink" Target="https://worldathletics.org/athletes/australia/nina-kennedy-14407592" TargetMode="External"/><Relationship Id="rId32" Type="http://schemas.openxmlformats.org/officeDocument/2006/relationships/hyperlink" Target="https://worldathletics.org/athletes/australia/angus-armstrong-14514627" TargetMode="External"/><Relationship Id="rId37" Type="http://schemas.openxmlformats.org/officeDocument/2006/relationships/hyperlink" Target="https://worldathletics.org/athletes/australia/rebecca-henderson-14636668" TargetMode="External"/><Relationship Id="rId53" Type="http://schemas.openxmlformats.org/officeDocument/2006/relationships/hyperlink" Target="https://worldathletics.org/athletes/australia/sam-clifford-14769938" TargetMode="External"/><Relationship Id="rId58" Type="http://schemas.openxmlformats.org/officeDocument/2006/relationships/hyperlink" Target="https://worldathletics.org/athletes/australia/jack-downey-14769953" TargetMode="External"/><Relationship Id="rId74" Type="http://schemas.openxmlformats.org/officeDocument/2006/relationships/hyperlink" Target="https://worldathletics.org/athletes/australia/erin-shaw-14859206" TargetMode="External"/><Relationship Id="rId79" Type="http://schemas.openxmlformats.org/officeDocument/2006/relationships/hyperlink" Target="https://worldathletics.org/athletes/australia/luke-young-14733176" TargetMode="External"/><Relationship Id="rId102" Type="http://schemas.openxmlformats.org/officeDocument/2006/relationships/hyperlink" Target="https://worldathletics.org/athletes/australia/hannah-jones-14411163" TargetMode="External"/><Relationship Id="rId5" Type="http://schemas.openxmlformats.org/officeDocument/2006/relationships/hyperlink" Target="https://worldathletics.org/athletes/australia/matthew-denny-14436890" TargetMode="External"/><Relationship Id="rId90" Type="http://schemas.openxmlformats.org/officeDocument/2006/relationships/hyperlink" Target="https://worldathletics.org/athletes/australia/jake-doran-14731617" TargetMode="External"/><Relationship Id="rId95" Type="http://schemas.openxmlformats.org/officeDocument/2006/relationships/hyperlink" Target="https://worldathletics.org/athletes/australia/taryn-gollshewsky-14272049" TargetMode="External"/><Relationship Id="rId22" Type="http://schemas.openxmlformats.org/officeDocument/2006/relationships/hyperlink" Target="https://worldathletics.org/athletes/australia/cedric-dubler-14446988" TargetMode="External"/><Relationship Id="rId27" Type="http://schemas.openxmlformats.org/officeDocument/2006/relationships/hyperlink" Target="https://worldathletics.org/athletes/australia/declan-tingay-14619618" TargetMode="External"/><Relationship Id="rId43" Type="http://schemas.openxmlformats.org/officeDocument/2006/relationships/hyperlink" Target="https://worldathletics.org/athletes/australia/liam-obrien-14517181" TargetMode="External"/><Relationship Id="rId48" Type="http://schemas.openxmlformats.org/officeDocument/2006/relationships/hyperlink" Target="https://worldathletics.org/athletes/australia/jess-bell-14732754" TargetMode="External"/><Relationship Id="rId64" Type="http://schemas.openxmlformats.org/officeDocument/2006/relationships/hyperlink" Target="https://worldathletics.org/athletes/australia/howard-mcdonald-14812564" TargetMode="External"/><Relationship Id="rId69" Type="http://schemas.openxmlformats.org/officeDocument/2006/relationships/hyperlink" Target="https://worldathletics.org/athletes/australia/tomas-palfrey-14814142" TargetMode="External"/><Relationship Id="rId113" Type="http://schemas.openxmlformats.org/officeDocument/2006/relationships/hyperlink" Target="https://worldathletics.org/athletes/australia/edward-trippas-14668477" TargetMode="External"/><Relationship Id="rId80" Type="http://schemas.openxmlformats.org/officeDocument/2006/relationships/hyperlink" Target="https://www.worldathletics.org/athletes/australia/isobel-batt-doyle-14519260" TargetMode="External"/><Relationship Id="rId85" Type="http://schemas.openxmlformats.org/officeDocument/2006/relationships/hyperlink" Target="https://worldathletics.org/athletes/australia/sarah-carli-14406120" TargetMode="External"/><Relationship Id="rId12" Type="http://schemas.openxmlformats.org/officeDocument/2006/relationships/hyperlink" Target="https://worldathletics.org/athletes/australia/mackenzie-little-14464527" TargetMode="External"/><Relationship Id="rId17" Type="http://schemas.openxmlformats.org/officeDocument/2006/relationships/hyperlink" Target="https://worldathletics.org/athletes/australia/brooke-stratton-14271241?competitorid=brooke-stratton-14271241&amp;counrty=australia" TargetMode="External"/><Relationship Id="rId33" Type="http://schemas.openxmlformats.org/officeDocument/2006/relationships/hyperlink" Target="https://worldathletics.org/athletes/australia/hana-basic-14411273" TargetMode="External"/><Relationship Id="rId38" Type="http://schemas.openxmlformats.org/officeDocument/2006/relationships/hyperlink" Target="https://worldathletics.org/athletes/australia/alexander-kolesnikoff-14674731" TargetMode="External"/><Relationship Id="rId59" Type="http://schemas.openxmlformats.org/officeDocument/2006/relationships/hyperlink" Target="https://worldathletics.org/athletes/australia/liam-gilbert-14861366" TargetMode="External"/><Relationship Id="rId103" Type="http://schemas.openxmlformats.org/officeDocument/2006/relationships/hyperlink" Target="https://worldathletics.org/athletes/australia/bree-masters-14924344" TargetMode="External"/><Relationship Id="rId108" Type="http://schemas.openxmlformats.org/officeDocument/2006/relationships/hyperlink" Target="https://worldathletics.org/athletes/australia/will-roberts-14727680" TargetMode="External"/><Relationship Id="rId54" Type="http://schemas.openxmlformats.org/officeDocument/2006/relationships/hyperlink" Target="https://worldathletics.org/athletes/australia/joshua-cowley-14731742" TargetMode="External"/><Relationship Id="rId70" Type="http://schemas.openxmlformats.org/officeDocument/2006/relationships/hyperlink" Target="https://worldathletics.org/athletes/australia/monique-quirk-14727709" TargetMode="External"/><Relationship Id="rId75" Type="http://schemas.openxmlformats.org/officeDocument/2006/relationships/hyperlink" Target="https://worldathletics.org/athletes/australia/keely-small-14576087" TargetMode="External"/><Relationship Id="rId91" Type="http://schemas.openxmlformats.org/officeDocument/2006/relationships/hyperlink" Target="https://worldathletics.org/athletes/australia/chris-douglas-14471777" TargetMode="External"/><Relationship Id="rId96" Type="http://schemas.openxmlformats.org/officeDocument/2006/relationships/hyperlink" Target="https://worldathletics.org/athletes/australia/daniel-golubovic-14533629" TargetMode="External"/><Relationship Id="rId1" Type="http://schemas.openxmlformats.org/officeDocument/2006/relationships/hyperlink" Target="https://worldathletics.org/athletes/australia/stewart-mcsweyn-14500488" TargetMode="External"/><Relationship Id="rId6" Type="http://schemas.openxmlformats.org/officeDocument/2006/relationships/hyperlink" Target="https://worldathletics.org/athletes/australia/darcy-roper-14550699" TargetMode="External"/><Relationship Id="rId15" Type="http://schemas.openxmlformats.org/officeDocument/2006/relationships/hyperlink" Target="https://worldathletics.org/athletes/australia/jemima-montag-14457807" TargetMode="External"/><Relationship Id="rId23" Type="http://schemas.openxmlformats.org/officeDocument/2006/relationships/hyperlink" Target="https://worldathletics.org/athletes/australia/katie-hayward-14617484" TargetMode="External"/><Relationship Id="rId28" Type="http://schemas.openxmlformats.org/officeDocument/2006/relationships/hyperlink" Target="https://worldathletics.org/athletes/australia/naa-anang-14436876" TargetMode="External"/><Relationship Id="rId36" Type="http://schemas.openxmlformats.org/officeDocument/2006/relationships/hyperlink" Target="https://worldathletics.org/athletes/australia/jye-edwards-14634207" TargetMode="External"/><Relationship Id="rId49" Type="http://schemas.openxmlformats.org/officeDocument/2006/relationships/hyperlink" Target="https://worldathletics.org/athletes/australia/zane-branco-14673646" TargetMode="External"/><Relationship Id="rId57" Type="http://schemas.openxmlformats.org/officeDocument/2006/relationships/hyperlink" Target="https://worldathletics.org/athletes/australia/corey-dickson-14730464" TargetMode="External"/><Relationship Id="rId106" Type="http://schemas.openxmlformats.org/officeDocument/2006/relationships/hyperlink" Target="https://www.worldathletics.org/athletes/australia/liz-parnov-14271509" TargetMode="External"/><Relationship Id="rId114" Type="http://schemas.openxmlformats.org/officeDocument/2006/relationships/hyperlink" Target="https://worldathletics.org/athletes/australia/lisa-weightman-14271094" TargetMode="External"/><Relationship Id="rId10" Type="http://schemas.openxmlformats.org/officeDocument/2006/relationships/hyperlink" Target="https://worldathletics.org/athletes/australia/linden-hall-14272002" TargetMode="External"/><Relationship Id="rId31" Type="http://schemas.openxmlformats.org/officeDocument/2006/relationships/hyperlink" Target="https://worldathletics.org/athletes/australia/elyssia-kenshole-14831970" TargetMode="External"/><Relationship Id="rId44" Type="http://schemas.openxmlformats.org/officeDocument/2006/relationships/hyperlink" Target="https://www.worldathletics.org/athletes/australia/ellie-pashley-14448453" TargetMode="External"/><Relationship Id="rId52" Type="http://schemas.openxmlformats.org/officeDocument/2006/relationships/hyperlink" Target="https://worldathletics.org/athletes/australia/tomysha-clark-14615310" TargetMode="External"/><Relationship Id="rId60" Type="http://schemas.openxmlformats.org/officeDocument/2006/relationships/hyperlink" Target="https://worldathletics.org/athletes/australia/aiden-harvey-14609656" TargetMode="External"/><Relationship Id="rId65" Type="http://schemas.openxmlformats.org/officeDocument/2006/relationships/hyperlink" Target="https://worldathletics.org/athletes/australia/annie-mcguire-14636671" TargetMode="External"/><Relationship Id="rId73" Type="http://schemas.openxmlformats.org/officeDocument/2006/relationships/hyperlink" Target="https://worldathletics.org/athletes/australia/olivia-sandery-14815270" TargetMode="External"/><Relationship Id="rId78" Type="http://schemas.openxmlformats.org/officeDocument/2006/relationships/hyperlink" Target="https://worldathletics.org/athletes/australia/will-thompson-14730466" TargetMode="External"/><Relationship Id="rId81" Type="http://schemas.openxmlformats.org/officeDocument/2006/relationships/hyperlink" Target="https://worldathletics.org/athletes/australia/alex-beck-14360445" TargetMode="External"/><Relationship Id="rId86" Type="http://schemas.openxmlformats.org/officeDocument/2006/relationships/hyperlink" Target="https://worldathletics.org/athletes/australia/amy-cashin-14336764" TargetMode="External"/><Relationship Id="rId94" Type="http://schemas.openxmlformats.org/officeDocument/2006/relationships/hyperlink" Target="https://worldathletics.org/athletes/australia/henry-frayne-14179673" TargetMode="External"/><Relationship Id="rId99" Type="http://schemas.openxmlformats.org/officeDocument/2006/relationships/hyperlink" Target="https://worldathletics.org/athletes/australia/nicholas-hough-14384288" TargetMode="External"/><Relationship Id="rId101" Type="http://schemas.openxmlformats.org/officeDocument/2006/relationships/hyperlink" Target="https://worldathletics.org/athletes/australia/charlie-hunter-14514622" TargetMode="External"/><Relationship Id="rId4" Type="http://schemas.openxmlformats.org/officeDocument/2006/relationships/hyperlink" Target="https://worldathletics.org/athletes/australia/kelsey-lee-barber-14336705" TargetMode="External"/><Relationship Id="rId9" Type="http://schemas.openxmlformats.org/officeDocument/2006/relationships/hyperlink" Target="https://worldathletics.org/athletes/australia/rhydian-cowley-14940604" TargetMode="External"/><Relationship Id="rId13" Type="http://schemas.openxmlformats.org/officeDocument/2006/relationships/hyperlink" Target="https://worldathletics.org/athletes/australia/kurtis-marschall-14565327" TargetMode="External"/><Relationship Id="rId18" Type="http://schemas.openxmlformats.org/officeDocument/2006/relationships/hyperlink" Target="https://worldathletics.org/athletes/australia/rohan-browning-14575440" TargetMode="External"/><Relationship Id="rId39" Type="http://schemas.openxmlformats.org/officeDocument/2006/relationships/hyperlink" Target="https://www.worldathletics.org/athletes/australia/nash-lowis-14761633" TargetMode="External"/><Relationship Id="rId109" Type="http://schemas.openxmlformats.org/officeDocument/2006/relationships/hyperlink" Target="https://www.worldathletics.org/athletes/australia/brett-robinson-14336706" TargetMode="External"/><Relationship Id="rId34" Type="http://schemas.openxmlformats.org/officeDocument/2006/relationships/hyperlink" Target="https://worldathletics.org/athletes/australia/ellie-beer-14768392" TargetMode="External"/><Relationship Id="rId50" Type="http://schemas.openxmlformats.org/officeDocument/2006/relationships/hyperlink" Target="https://worldathletics.org/athletes/australia/abbey-caldwell-14636659" TargetMode="External"/><Relationship Id="rId55" Type="http://schemas.openxmlformats.org/officeDocument/2006/relationships/hyperlink" Target="https://worldathletics.org/athletes/australia/taylah-cruttenden-14730127" TargetMode="External"/><Relationship Id="rId76" Type="http://schemas.openxmlformats.org/officeDocument/2006/relationships/hyperlink" Target="https://worldathletics.org/athletes/australia/jude-thomas-14861525" TargetMode="External"/><Relationship Id="rId97" Type="http://schemas.openxmlformats.org/officeDocument/2006/relationships/hyperlink" Target="https://worldathletics.org/athletes/australia/georgia-griffith-14549778" TargetMode="External"/><Relationship Id="rId104" Type="http://schemas.openxmlformats.org/officeDocument/2006/relationships/hyperlink" Target="https://worldathletics.org/athletes/australia/morgan-mcdonald-14496066" TargetMode="External"/><Relationship Id="rId7" Type="http://schemas.openxmlformats.org/officeDocument/2006/relationships/hyperlink" Target="https://worldathletics.org/athletes/australia/nicola-olyslagers-14455361" TargetMode="External"/><Relationship Id="rId71" Type="http://schemas.openxmlformats.org/officeDocument/2006/relationships/hyperlink" Target="https://worldathletics.org/athletes/australia/alexandra-roberts-14689526" TargetMode="External"/><Relationship Id="rId92" Type="http://schemas.openxmlformats.org/officeDocument/2006/relationships/hyperlink" Target="https://worldathletics.org/athletes/australia/cara-feain-ryan-14608674" TargetMode="External"/><Relationship Id="rId2" Type="http://schemas.openxmlformats.org/officeDocument/2006/relationships/hyperlink" Target="https://worldathletics.org/athletes/australia/eleanor-patterson-14411267" TargetMode="External"/><Relationship Id="rId29" Type="http://schemas.openxmlformats.org/officeDocument/2006/relationships/hyperlink" Target="https://worldathletics.org/athletes/australia/john-gikas-14765461" TargetMode="External"/><Relationship Id="rId24" Type="http://schemas.openxmlformats.org/officeDocument/2006/relationships/hyperlink" Target="https://worldathletics.org/athletes/australia/oliver-hoare-14667553" TargetMode="External"/><Relationship Id="rId40" Type="http://schemas.openxmlformats.org/officeDocument/2006/relationships/hyperlink" Target="https://worldathletics.org/athletes/australia/cameron-mcentyre-14622433" TargetMode="External"/><Relationship Id="rId45" Type="http://schemas.openxmlformats.org/officeDocument/2006/relationships/hyperlink" Target="https://worldathletics.org/athletes/australia/matthew-ramsden-14576384" TargetMode="External"/><Relationship Id="rId66" Type="http://schemas.openxmlformats.org/officeDocument/2006/relationships/hyperlink" Target="https://worldathletics.org/athletes/australia/mackenzie-mielczarek-14777855" TargetMode="External"/><Relationship Id="rId87" Type="http://schemas.openxmlformats.org/officeDocument/2006/relationships/hyperlink" Target="https://worldathletics.org/athletes/australia/milly-clark-14445318" TargetMode="External"/><Relationship Id="rId110" Type="http://schemas.openxmlformats.org/officeDocument/2006/relationships/hyperlink" Target="https://worldathletics.org/athletes/australia/anneliese-rubie-renshaw-14370966" TargetMode="External"/><Relationship Id="rId115" Type="http://schemas.openxmlformats.org/officeDocument/2006/relationships/hyperlink" Target="https://worldathletics.org/athletes/australia/eloise-wellings-14271451" TargetMode="External"/><Relationship Id="rId61" Type="http://schemas.openxmlformats.org/officeDocument/2006/relationships/hyperlink" Target="https://worldathletics.org/athletes/australia/reece-holder-14820122" TargetMode="External"/><Relationship Id="rId82" Type="http://schemas.openxmlformats.org/officeDocument/2006/relationships/hyperlink" Target="https://worldathletics.org/athletes/australia/jacinta-beecher-14496696" TargetMode="External"/><Relationship Id="rId19" Type="http://schemas.openxmlformats.org/officeDocument/2006/relationships/hyperlink" Target="https://worldathletics.org/athletes/australia/elizabeth-clay-14455195" TargetMode="External"/><Relationship Id="rId14" Type="http://schemas.openxmlformats.org/officeDocument/2006/relationships/hyperlink" Target="https://worldathletics.org/athletes/australia/kathryn-mitchell-14271632" TargetMode="External"/><Relationship Id="rId30" Type="http://schemas.openxmlformats.org/officeDocument/2006/relationships/hyperlink" Target="https://www.worldathletics.org/athletes/australia/genevieve-gregson-14271807" TargetMode="External"/><Relationship Id="rId35" Type="http://schemas.openxmlformats.org/officeDocument/2006/relationships/hyperlink" Target="https://www.worldathletics.org/athletes/australia/ella-connolly-14517121" TargetMode="External"/><Relationship Id="rId56" Type="http://schemas.openxmlformats.org/officeDocument/2006/relationships/hyperlink" Target="https://worldathletics.org/athletes/australia/lianna-davidson-14787531" TargetMode="External"/><Relationship Id="rId77" Type="http://schemas.openxmlformats.org/officeDocument/2006/relationships/hyperlink" Target="https://worldathletics.org/athletes/australia/carley-thomas-14668498" TargetMode="External"/><Relationship Id="rId100" Type="http://schemas.openxmlformats.org/officeDocument/2006/relationships/hyperlink" Target="https://worldathletics.org/athletes/australia/alexandra-hulley-14495639" TargetMode="External"/><Relationship Id="rId105" Type="http://schemas.openxmlformats.org/officeDocument/2006/relationships/hyperlink" Target="https://worldathletics.org/athletes/australia/chris-mitrevski-14552175" TargetMode="External"/><Relationship Id="rId8" Type="http://schemas.openxmlformats.org/officeDocument/2006/relationships/hyperlink" Target="https://worldathletics.org/athletes/australia/peter-bol-14456885" TargetMode="External"/><Relationship Id="rId51" Type="http://schemas.openxmlformats.org/officeDocument/2006/relationships/hyperlink" Target="https://worldathletics.org/athletes/australia/declan-carman-14733182" TargetMode="External"/><Relationship Id="rId72" Type="http://schemas.openxmlformats.org/officeDocument/2006/relationships/hyperlink" Target="https://worldathletics.org/athletes/australia/ky-robinson-14865727" TargetMode="External"/><Relationship Id="rId93" Type="http://schemas.openxmlformats.org/officeDocument/2006/relationships/hyperlink" Target="https://worldathletics.org/athletes/australia/brenton-foster-14554575" TargetMode="External"/><Relationship Id="rId98" Type="http://schemas.openxmlformats.org/officeDocument/2006/relationships/hyperlink" Target="https://worldathletics.org/athletes/australia/jack-hale-14553618" TargetMode="External"/><Relationship Id="rId3" Type="http://schemas.openxmlformats.org/officeDocument/2006/relationships/hyperlink" Target="https://worldathletics.org/athletes/australia/ashley-moloney-14673644" TargetMode="External"/><Relationship Id="rId25" Type="http://schemas.openxmlformats.org/officeDocument/2006/relationships/hyperlink" Target="https://www.worldathletics.org/athletes/australia/jessica-hull-14464506" TargetMode="External"/><Relationship Id="rId46" Type="http://schemas.openxmlformats.org/officeDocument/2006/relationships/hyperlink" Target="https://worldathletics.org/athletes/australia/jack-rayner-14517160" TargetMode="External"/><Relationship Id="rId67" Type="http://schemas.openxmlformats.org/officeDocument/2006/relationships/hyperlink" Target="https://worldathletics.org/athletes/australia/oscar-miers-14774575" TargetMode="External"/><Relationship Id="rId116" Type="http://schemas.openxmlformats.org/officeDocument/2006/relationships/hyperlink" Target="https://worldathletics.org/athletes/australia/georgia-winkcup-14496063" TargetMode="External"/><Relationship Id="rId20" Type="http://schemas.openxmlformats.org/officeDocument/2006/relationships/hyperlink" Target="https://worldathletics.org/athletes/australia/riley-day-14613323" TargetMode="External"/><Relationship Id="rId41" Type="http://schemas.openxmlformats.org/officeDocument/2006/relationships/hyperlink" Target="https://worldathletics.org/athletes/australia/celeste-mucci-14555113" TargetMode="External"/><Relationship Id="rId62" Type="http://schemas.openxmlformats.org/officeDocument/2006/relationships/hyperlink" Target="https://worldathletics.org/athletes/australia/neil-janse-van-rensburg-14691224" TargetMode="External"/><Relationship Id="rId83" Type="http://schemas.openxmlformats.org/officeDocument/2006/relationships/hyperlink" Target="https://worldathletics.org/athletes/australia/jenny-blundell-14272435" TargetMode="External"/><Relationship Id="rId88" Type="http://schemas.openxmlformats.org/officeDocument/2006/relationships/hyperlink" Target="https://worldathletics.org/athletes/barbados/matthew-clarke-14689546" TargetMode="External"/><Relationship Id="rId111" Type="http://schemas.openxmlformats.org/officeDocument/2006/relationships/hyperlink" Target="https://www.worldathletics.org/athletes/australia/steven-solomon-143863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athletics.org/athletes/australia/darcy-roper-1455069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athletics.org/athletes/athlete=228609" TargetMode="External"/><Relationship Id="rId3" Type="http://schemas.openxmlformats.org/officeDocument/2006/relationships/hyperlink" Target="https://www.worldathletics.org/athletes/athlete=314649" TargetMode="External"/><Relationship Id="rId7" Type="http://schemas.openxmlformats.org/officeDocument/2006/relationships/hyperlink" Target="https://www.worldathletics.org/athletes/athlete=306116" TargetMode="External"/><Relationship Id="rId12" Type="http://schemas.openxmlformats.org/officeDocument/2006/relationships/hyperlink" Target="https://www.worldathletics.org/athletes/athlete=238808" TargetMode="External"/><Relationship Id="rId2" Type="http://schemas.openxmlformats.org/officeDocument/2006/relationships/hyperlink" Target="https://www.worldathletics.org/athletes/athlete=299640" TargetMode="External"/><Relationship Id="rId1" Type="http://schemas.openxmlformats.org/officeDocument/2006/relationships/hyperlink" Target="https://www.worldathletics.org/athletes/athlete=270455" TargetMode="External"/><Relationship Id="rId6" Type="http://schemas.openxmlformats.org/officeDocument/2006/relationships/hyperlink" Target="https://www.worldathletics.org/athletes/athlete=250436" TargetMode="External"/><Relationship Id="rId11" Type="http://schemas.openxmlformats.org/officeDocument/2006/relationships/hyperlink" Target="https://www.worldathletics.org/athletes/athlete=293208" TargetMode="External"/><Relationship Id="rId5" Type="http://schemas.openxmlformats.org/officeDocument/2006/relationships/hyperlink" Target="https://www.worldathletics.org/athletes/athlete=303899" TargetMode="External"/><Relationship Id="rId10" Type="http://schemas.openxmlformats.org/officeDocument/2006/relationships/hyperlink" Target="https://www.worldathletics.org/athletes/athlete=305202" TargetMode="External"/><Relationship Id="rId4" Type="http://schemas.openxmlformats.org/officeDocument/2006/relationships/hyperlink" Target="https://www.worldathletics.org/athletes/athlete=296819" TargetMode="External"/><Relationship Id="rId9" Type="http://schemas.openxmlformats.org/officeDocument/2006/relationships/hyperlink" Target="https://www.worldathletics.org/athletes/athlete=315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A14-B1E0-1E4A-8B5F-586100A0B502}">
  <dimension ref="A1:I118"/>
  <sheetViews>
    <sheetView tabSelected="1" workbookViewId="0">
      <selection activeCell="I18" sqref="I18"/>
    </sheetView>
  </sheetViews>
  <sheetFormatPr baseColWidth="10" defaultRowHeight="16" x14ac:dyDescent="0.2"/>
  <cols>
    <col min="1" max="1" width="20.83203125" customWidth="1"/>
    <col min="2" max="2" width="19" customWidth="1"/>
    <col min="3" max="3" width="22" customWidth="1"/>
    <col min="4" max="4" width="22.83203125" customWidth="1"/>
    <col min="5" max="5" width="10.1640625" customWidth="1"/>
    <col min="6" max="6" width="9.5" customWidth="1"/>
    <col min="7" max="7" width="22.83203125" customWidth="1"/>
    <col min="8" max="8" width="18.33203125" customWidth="1"/>
    <col min="9" max="9" width="19.5" customWidth="1"/>
    <col min="10" max="10" width="23.1640625" bestFit="1" customWidth="1"/>
    <col min="11" max="11" width="20.5" bestFit="1" customWidth="1"/>
    <col min="12" max="12" width="22.6640625" bestFit="1" customWidth="1"/>
    <col min="13" max="13" width="26.33203125" bestFit="1" customWidth="1"/>
    <col min="14" max="14" width="26.83203125" bestFit="1" customWidth="1"/>
  </cols>
  <sheetData>
    <row r="1" spans="1:9" ht="17" x14ac:dyDescent="0.2">
      <c r="A1" s="13" t="s">
        <v>523</v>
      </c>
      <c r="B1" s="13" t="s">
        <v>123</v>
      </c>
      <c r="C1" s="13" t="s">
        <v>122</v>
      </c>
      <c r="D1" s="13" t="s">
        <v>127</v>
      </c>
      <c r="E1" s="13" t="s">
        <v>360</v>
      </c>
      <c r="F1" s="13" t="s">
        <v>361</v>
      </c>
      <c r="G1" s="13" t="s">
        <v>364</v>
      </c>
      <c r="H1" s="13"/>
      <c r="I1" s="13"/>
    </row>
    <row r="2" spans="1:9" ht="17" x14ac:dyDescent="0.2">
      <c r="A2" s="26">
        <v>14336705</v>
      </c>
      <c r="B2" s="35" t="s">
        <v>1</v>
      </c>
      <c r="C2" s="35" t="s">
        <v>124</v>
      </c>
      <c r="D2" s="26" t="s">
        <v>358</v>
      </c>
      <c r="E2" s="26"/>
      <c r="F2" s="26"/>
      <c r="G2" s="2" t="s">
        <v>0</v>
      </c>
    </row>
    <row r="3" spans="1:9" ht="17" x14ac:dyDescent="0.2">
      <c r="A3" s="23">
        <v>14455361</v>
      </c>
      <c r="B3" s="4" t="s">
        <v>126</v>
      </c>
      <c r="C3" s="66" t="s">
        <v>125</v>
      </c>
      <c r="D3" s="23" t="s">
        <v>343</v>
      </c>
      <c r="E3" s="23"/>
      <c r="F3" s="23"/>
      <c r="G3" s="5" t="s">
        <v>2</v>
      </c>
    </row>
    <row r="4" spans="1:9" ht="17" x14ac:dyDescent="0.2">
      <c r="A4" s="23">
        <v>14673644</v>
      </c>
      <c r="B4" s="4" t="s">
        <v>3</v>
      </c>
      <c r="C4" s="66" t="s">
        <v>144</v>
      </c>
      <c r="D4" s="23" t="s">
        <v>497</v>
      </c>
      <c r="E4" s="23"/>
      <c r="F4" s="23"/>
      <c r="G4" s="5" t="s">
        <v>2</v>
      </c>
    </row>
    <row r="5" spans="1:9" ht="17" x14ac:dyDescent="0.2">
      <c r="A5" s="24">
        <v>14456885</v>
      </c>
      <c r="B5" s="6" t="s">
        <v>5</v>
      </c>
      <c r="C5" s="25" t="s">
        <v>128</v>
      </c>
      <c r="D5" s="24" t="s">
        <v>498</v>
      </c>
      <c r="E5" s="24"/>
      <c r="F5" s="24"/>
      <c r="G5" s="7" t="s">
        <v>4</v>
      </c>
      <c r="H5" s="1"/>
    </row>
    <row r="6" spans="1:9" ht="17" x14ac:dyDescent="0.2">
      <c r="A6" s="24">
        <v>14940604</v>
      </c>
      <c r="B6" s="6" t="s">
        <v>6</v>
      </c>
      <c r="C6" s="25" t="s">
        <v>129</v>
      </c>
      <c r="D6" s="24" t="s">
        <v>499</v>
      </c>
      <c r="E6" s="24"/>
      <c r="F6" s="24"/>
      <c r="G6" s="7" t="s">
        <v>4</v>
      </c>
    </row>
    <row r="7" spans="1:9" ht="17" x14ac:dyDescent="0.2">
      <c r="A7" s="24">
        <v>14436890</v>
      </c>
      <c r="B7" s="6" t="s">
        <v>130</v>
      </c>
      <c r="C7" s="25" t="s">
        <v>359</v>
      </c>
      <c r="D7" s="24" t="s">
        <v>500</v>
      </c>
      <c r="E7" s="24"/>
      <c r="F7" s="24"/>
      <c r="G7" s="7" t="s">
        <v>4</v>
      </c>
      <c r="H7" s="1"/>
    </row>
    <row r="8" spans="1:9" ht="17" x14ac:dyDescent="0.2">
      <c r="A8" s="24">
        <v>14272002</v>
      </c>
      <c r="B8" s="6" t="s">
        <v>7</v>
      </c>
      <c r="C8" s="25" t="s">
        <v>131</v>
      </c>
      <c r="D8" s="24" t="s">
        <v>501</v>
      </c>
      <c r="E8" s="24"/>
      <c r="F8" s="24"/>
      <c r="G8" s="7" t="s">
        <v>4</v>
      </c>
    </row>
    <row r="9" spans="1:9" ht="17" x14ac:dyDescent="0.2">
      <c r="A9" s="24">
        <v>14407592</v>
      </c>
      <c r="B9" s="6" t="s">
        <v>8</v>
      </c>
      <c r="C9" s="25" t="s">
        <v>133</v>
      </c>
      <c r="D9" s="24" t="s">
        <v>502</v>
      </c>
      <c r="E9" s="24"/>
      <c r="F9" s="24"/>
      <c r="G9" s="7" t="s">
        <v>4</v>
      </c>
    </row>
    <row r="10" spans="1:9" ht="17" x14ac:dyDescent="0.2">
      <c r="A10" s="24">
        <v>14464527</v>
      </c>
      <c r="B10" s="6" t="s">
        <v>9</v>
      </c>
      <c r="C10" s="25" t="s">
        <v>134</v>
      </c>
      <c r="D10" s="24" t="s">
        <v>358</v>
      </c>
      <c r="E10" s="24"/>
      <c r="F10" s="24"/>
      <c r="G10" s="7" t="s">
        <v>4</v>
      </c>
    </row>
    <row r="11" spans="1:9" ht="17" x14ac:dyDescent="0.2">
      <c r="A11" s="24">
        <v>14565327</v>
      </c>
      <c r="B11" s="6" t="s">
        <v>10</v>
      </c>
      <c r="C11" s="25" t="s">
        <v>135</v>
      </c>
      <c r="D11" s="24" t="s">
        <v>503</v>
      </c>
      <c r="E11" s="24"/>
      <c r="F11" s="24"/>
      <c r="G11" s="7" t="s">
        <v>4</v>
      </c>
    </row>
    <row r="12" spans="1:9" ht="17" x14ac:dyDescent="0.2">
      <c r="A12" s="24">
        <v>14500488</v>
      </c>
      <c r="B12" s="6" t="s">
        <v>11</v>
      </c>
      <c r="C12" s="25" t="s">
        <v>142</v>
      </c>
      <c r="D12" s="24" t="s">
        <v>504</v>
      </c>
      <c r="E12" s="24" t="s">
        <v>505</v>
      </c>
      <c r="F12" s="24" t="s">
        <v>505</v>
      </c>
      <c r="G12" s="7" t="s">
        <v>4</v>
      </c>
    </row>
    <row r="13" spans="1:9" ht="17" x14ac:dyDescent="0.2">
      <c r="A13" s="24">
        <v>14271632</v>
      </c>
      <c r="B13" s="6" t="s">
        <v>12</v>
      </c>
      <c r="C13" s="25" t="s">
        <v>136</v>
      </c>
      <c r="D13" s="24" t="s">
        <v>358</v>
      </c>
      <c r="E13" s="24"/>
      <c r="F13" s="24"/>
      <c r="G13" s="7" t="s">
        <v>4</v>
      </c>
    </row>
    <row r="14" spans="1:9" ht="17" x14ac:dyDescent="0.2">
      <c r="A14" s="24">
        <v>14457807</v>
      </c>
      <c r="B14" s="6" t="s">
        <v>13</v>
      </c>
      <c r="C14" s="25" t="s">
        <v>137</v>
      </c>
      <c r="D14" s="24" t="s">
        <v>506</v>
      </c>
      <c r="E14" s="24"/>
      <c r="F14" s="24"/>
      <c r="G14" s="7" t="s">
        <v>4</v>
      </c>
    </row>
    <row r="15" spans="1:9" ht="17" x14ac:dyDescent="0.2">
      <c r="A15" s="24">
        <v>14411267</v>
      </c>
      <c r="B15" s="6" t="s">
        <v>14</v>
      </c>
      <c r="C15" s="25" t="s">
        <v>143</v>
      </c>
      <c r="D15" s="24" t="s">
        <v>343</v>
      </c>
      <c r="E15" s="24"/>
      <c r="F15" s="24"/>
      <c r="G15" s="7" t="s">
        <v>4</v>
      </c>
    </row>
    <row r="16" spans="1:9" ht="17" x14ac:dyDescent="0.2">
      <c r="A16" s="24">
        <v>14387190</v>
      </c>
      <c r="B16" s="6" t="s">
        <v>15</v>
      </c>
      <c r="C16" s="25" t="s">
        <v>139</v>
      </c>
      <c r="D16" s="24" t="s">
        <v>325</v>
      </c>
      <c r="E16" s="24"/>
      <c r="F16" s="24"/>
      <c r="G16" s="7" t="s">
        <v>4</v>
      </c>
    </row>
    <row r="17" spans="1:7" ht="17" x14ac:dyDescent="0.2">
      <c r="A17" s="24">
        <v>14271241</v>
      </c>
      <c r="B17" s="6" t="s">
        <v>140</v>
      </c>
      <c r="C17" s="25" t="s">
        <v>141</v>
      </c>
      <c r="D17" s="24" t="s">
        <v>507</v>
      </c>
      <c r="E17" s="24"/>
      <c r="F17" s="24"/>
      <c r="G17" s="7" t="s">
        <v>4</v>
      </c>
    </row>
    <row r="18" spans="1:7" ht="17" x14ac:dyDescent="0.2">
      <c r="A18" s="52">
        <v>14463325</v>
      </c>
      <c r="B18" s="8" t="s">
        <v>17</v>
      </c>
      <c r="C18" s="52" t="s">
        <v>524</v>
      </c>
      <c r="D18" s="54"/>
      <c r="E18" s="54"/>
      <c r="F18" s="54"/>
      <c r="G18" s="9" t="s">
        <v>16</v>
      </c>
    </row>
    <row r="19" spans="1:7" ht="17" x14ac:dyDescent="0.2">
      <c r="A19" s="52">
        <v>14575440</v>
      </c>
      <c r="B19" s="8" t="s">
        <v>18</v>
      </c>
      <c r="C19" s="67" t="s">
        <v>525</v>
      </c>
      <c r="D19" s="54"/>
      <c r="E19" s="54"/>
      <c r="F19" s="54"/>
      <c r="G19" s="9" t="s">
        <v>16</v>
      </c>
    </row>
    <row r="20" spans="1:7" ht="17" x14ac:dyDescent="0.2">
      <c r="A20" s="52">
        <v>14455195</v>
      </c>
      <c r="B20" s="8" t="s">
        <v>19</v>
      </c>
      <c r="C20" s="67" t="s">
        <v>526</v>
      </c>
      <c r="D20" s="54"/>
      <c r="E20" s="54"/>
      <c r="F20" s="54"/>
      <c r="G20" s="9" t="s">
        <v>16</v>
      </c>
    </row>
    <row r="21" spans="1:7" ht="17" x14ac:dyDescent="0.2">
      <c r="A21" s="52">
        <v>14613323</v>
      </c>
      <c r="B21" s="8" t="s">
        <v>20</v>
      </c>
      <c r="C21" s="67" t="s">
        <v>527</v>
      </c>
      <c r="D21" s="54" t="s">
        <v>528</v>
      </c>
      <c r="E21" s="54"/>
      <c r="F21" s="54"/>
      <c r="G21" s="9" t="s">
        <v>16</v>
      </c>
    </row>
    <row r="22" spans="1:7" ht="17" x14ac:dyDescent="0.2">
      <c r="A22" s="52">
        <v>14490253</v>
      </c>
      <c r="B22" s="8" t="s">
        <v>21</v>
      </c>
      <c r="C22" s="67" t="s">
        <v>529</v>
      </c>
      <c r="D22" s="54"/>
      <c r="E22" s="54"/>
      <c r="F22" s="54"/>
      <c r="G22" s="9" t="s">
        <v>16</v>
      </c>
    </row>
    <row r="23" spans="1:7" ht="17" x14ac:dyDescent="0.2">
      <c r="A23" s="52">
        <v>14446988</v>
      </c>
      <c r="B23" s="8" t="s">
        <v>22</v>
      </c>
      <c r="C23" s="67" t="s">
        <v>530</v>
      </c>
      <c r="D23" s="54"/>
      <c r="E23" s="54"/>
      <c r="F23" s="54"/>
      <c r="G23" s="9" t="s">
        <v>16</v>
      </c>
    </row>
    <row r="24" spans="1:7" ht="17" x14ac:dyDescent="0.2">
      <c r="A24" s="52">
        <v>14617484</v>
      </c>
      <c r="B24" s="8" t="s">
        <v>23</v>
      </c>
      <c r="C24" s="67" t="s">
        <v>531</v>
      </c>
      <c r="D24" s="54"/>
      <c r="E24" s="54"/>
      <c r="F24" s="54"/>
      <c r="G24" s="9" t="s">
        <v>16</v>
      </c>
    </row>
    <row r="25" spans="1:7" ht="17" x14ac:dyDescent="0.2">
      <c r="A25" s="52">
        <v>14667553</v>
      </c>
      <c r="B25" s="8" t="s">
        <v>24</v>
      </c>
      <c r="C25" s="67" t="s">
        <v>532</v>
      </c>
      <c r="D25" s="52" t="s">
        <v>132</v>
      </c>
      <c r="E25" s="52" t="s">
        <v>362</v>
      </c>
      <c r="F25" s="54"/>
      <c r="G25" s="9" t="s">
        <v>16</v>
      </c>
    </row>
    <row r="26" spans="1:7" ht="17" x14ac:dyDescent="0.2">
      <c r="A26" s="52">
        <v>14464506</v>
      </c>
      <c r="B26" s="8" t="s">
        <v>25</v>
      </c>
      <c r="C26" s="67" t="s">
        <v>533</v>
      </c>
      <c r="D26" s="52" t="s">
        <v>132</v>
      </c>
      <c r="E26" s="54"/>
      <c r="F26" s="54"/>
      <c r="G26" s="9" t="s">
        <v>16</v>
      </c>
    </row>
    <row r="27" spans="1:7" ht="17" x14ac:dyDescent="0.2">
      <c r="A27" s="52">
        <v>14550669</v>
      </c>
      <c r="B27" s="8" t="s">
        <v>26</v>
      </c>
      <c r="C27" s="67" t="s">
        <v>488</v>
      </c>
      <c r="D27" s="54" t="s">
        <v>439</v>
      </c>
      <c r="E27" s="54"/>
      <c r="F27" s="54"/>
      <c r="G27" s="9" t="s">
        <v>16</v>
      </c>
    </row>
    <row r="28" spans="1:7" ht="17" x14ac:dyDescent="0.2">
      <c r="A28" s="52">
        <v>14433154</v>
      </c>
      <c r="B28" s="8" t="s">
        <v>27</v>
      </c>
      <c r="C28" s="67" t="s">
        <v>534</v>
      </c>
      <c r="D28" s="54"/>
      <c r="E28" s="54"/>
      <c r="F28" s="54"/>
      <c r="G28" s="9" t="s">
        <v>16</v>
      </c>
    </row>
    <row r="29" spans="1:7" ht="17" x14ac:dyDescent="0.2">
      <c r="A29" s="52">
        <v>14619618</v>
      </c>
      <c r="B29" s="8" t="s">
        <v>28</v>
      </c>
      <c r="C29" s="67" t="s">
        <v>535</v>
      </c>
      <c r="D29" s="54"/>
      <c r="E29" s="54"/>
      <c r="F29" s="54"/>
      <c r="G29" s="9" t="s">
        <v>16</v>
      </c>
    </row>
    <row r="30" spans="1:7" ht="17" x14ac:dyDescent="0.2">
      <c r="A30" s="11">
        <v>14436876</v>
      </c>
      <c r="B30" s="10" t="s">
        <v>30</v>
      </c>
      <c r="C30" s="68" t="s">
        <v>536</v>
      </c>
      <c r="D30" s="53" t="s">
        <v>138</v>
      </c>
      <c r="E30" s="53" t="s">
        <v>363</v>
      </c>
      <c r="F30" s="11"/>
      <c r="G30" s="12" t="s">
        <v>29</v>
      </c>
    </row>
    <row r="31" spans="1:7" ht="17" x14ac:dyDescent="0.2">
      <c r="A31" s="11">
        <v>14765461</v>
      </c>
      <c r="B31" s="10" t="s">
        <v>31</v>
      </c>
      <c r="C31" s="68" t="s">
        <v>537</v>
      </c>
      <c r="D31" s="55"/>
      <c r="E31" s="55"/>
      <c r="F31" s="55"/>
      <c r="G31" s="12" t="s">
        <v>29</v>
      </c>
    </row>
    <row r="32" spans="1:7" ht="17" x14ac:dyDescent="0.2">
      <c r="A32" s="11">
        <v>14271807</v>
      </c>
      <c r="B32" s="10" t="s">
        <v>32</v>
      </c>
      <c r="C32" s="68" t="s">
        <v>538</v>
      </c>
      <c r="D32" s="55"/>
      <c r="E32" s="55"/>
      <c r="F32" s="55"/>
      <c r="G32" s="12" t="s">
        <v>29</v>
      </c>
    </row>
    <row r="33" spans="1:7" ht="17" x14ac:dyDescent="0.2">
      <c r="A33" s="11">
        <v>14831970</v>
      </c>
      <c r="B33" s="10" t="s">
        <v>33</v>
      </c>
      <c r="C33" s="68" t="s">
        <v>539</v>
      </c>
      <c r="D33" s="55"/>
      <c r="E33" s="55"/>
      <c r="F33" s="55"/>
      <c r="G33" s="12" t="s">
        <v>29</v>
      </c>
    </row>
    <row r="34" spans="1:7" ht="17" x14ac:dyDescent="0.2">
      <c r="A34" s="15">
        <v>14514627</v>
      </c>
      <c r="B34" s="14" t="s">
        <v>35</v>
      </c>
      <c r="C34" s="69" t="s">
        <v>540</v>
      </c>
      <c r="D34" s="56"/>
      <c r="E34" s="56"/>
      <c r="F34" s="56"/>
      <c r="G34" s="16" t="s">
        <v>34</v>
      </c>
    </row>
    <row r="35" spans="1:7" ht="17" x14ac:dyDescent="0.2">
      <c r="A35" s="15">
        <v>14411273</v>
      </c>
      <c r="B35" s="14" t="s">
        <v>36</v>
      </c>
      <c r="C35" s="69" t="s">
        <v>541</v>
      </c>
      <c r="D35" s="56"/>
      <c r="E35" s="56"/>
      <c r="F35" s="56"/>
      <c r="G35" s="16" t="s">
        <v>34</v>
      </c>
    </row>
    <row r="36" spans="1:7" ht="17" x14ac:dyDescent="0.2">
      <c r="A36" s="15">
        <v>14768392</v>
      </c>
      <c r="B36" s="14" t="s">
        <v>37</v>
      </c>
      <c r="C36" s="69" t="s">
        <v>542</v>
      </c>
      <c r="D36" s="56"/>
      <c r="E36" s="56"/>
      <c r="F36" s="56"/>
      <c r="G36" s="16" t="s">
        <v>34</v>
      </c>
    </row>
    <row r="37" spans="1:7" ht="17" x14ac:dyDescent="0.2">
      <c r="A37" s="15">
        <v>14517121</v>
      </c>
      <c r="B37" s="14" t="s">
        <v>38</v>
      </c>
      <c r="C37" s="69" t="s">
        <v>543</v>
      </c>
      <c r="D37" s="56"/>
      <c r="E37" s="56"/>
      <c r="F37" s="56"/>
      <c r="G37" s="16" t="s">
        <v>34</v>
      </c>
    </row>
    <row r="38" spans="1:7" ht="17" x14ac:dyDescent="0.2">
      <c r="A38" s="15">
        <v>14634207</v>
      </c>
      <c r="B38" s="14" t="s">
        <v>39</v>
      </c>
      <c r="C38" s="69" t="s">
        <v>544</v>
      </c>
      <c r="D38" s="56"/>
      <c r="E38" s="56"/>
      <c r="F38" s="56"/>
      <c r="G38" s="16" t="s">
        <v>34</v>
      </c>
    </row>
    <row r="39" spans="1:7" ht="17" x14ac:dyDescent="0.2">
      <c r="A39" s="15">
        <v>14636668</v>
      </c>
      <c r="B39" s="14" t="s">
        <v>40</v>
      </c>
      <c r="C39" s="69" t="s">
        <v>545</v>
      </c>
      <c r="D39" s="56"/>
      <c r="E39" s="56"/>
      <c r="F39" s="56"/>
      <c r="G39" s="16" t="s">
        <v>34</v>
      </c>
    </row>
    <row r="40" spans="1:7" ht="17" x14ac:dyDescent="0.2">
      <c r="A40" s="15">
        <v>14674731</v>
      </c>
      <c r="B40" s="14" t="s">
        <v>41</v>
      </c>
      <c r="C40" s="69" t="s">
        <v>546</v>
      </c>
      <c r="D40" s="56"/>
      <c r="E40" s="56"/>
      <c r="F40" s="56"/>
      <c r="G40" s="16" t="s">
        <v>34</v>
      </c>
    </row>
    <row r="41" spans="1:7" ht="17" x14ac:dyDescent="0.2">
      <c r="A41" s="15">
        <v>14761633</v>
      </c>
      <c r="B41" s="14" t="s">
        <v>42</v>
      </c>
      <c r="C41" s="69" t="s">
        <v>547</v>
      </c>
      <c r="D41" s="56"/>
      <c r="E41" s="56"/>
      <c r="F41" s="56"/>
      <c r="G41" s="16" t="s">
        <v>34</v>
      </c>
    </row>
    <row r="42" spans="1:7" ht="17" x14ac:dyDescent="0.2">
      <c r="A42" s="15">
        <v>14622433</v>
      </c>
      <c r="B42" s="14" t="s">
        <v>43</v>
      </c>
      <c r="C42" s="69" t="s">
        <v>548</v>
      </c>
      <c r="D42" s="56"/>
      <c r="E42" s="56"/>
      <c r="F42" s="56"/>
      <c r="G42" s="16" t="s">
        <v>34</v>
      </c>
    </row>
    <row r="43" spans="1:7" ht="17" x14ac:dyDescent="0.2">
      <c r="A43" s="15">
        <v>14555113</v>
      </c>
      <c r="B43" s="14" t="s">
        <v>44</v>
      </c>
      <c r="C43" s="69" t="s">
        <v>549</v>
      </c>
      <c r="D43" s="56"/>
      <c r="E43" s="56"/>
      <c r="F43" s="56"/>
      <c r="G43" s="16" t="s">
        <v>34</v>
      </c>
    </row>
    <row r="44" spans="1:7" ht="17" x14ac:dyDescent="0.2">
      <c r="A44" s="15">
        <v>14764890</v>
      </c>
      <c r="B44" s="14" t="s">
        <v>45</v>
      </c>
      <c r="C44" s="69" t="s">
        <v>550</v>
      </c>
      <c r="D44" s="56"/>
      <c r="E44" s="56"/>
      <c r="F44" s="56"/>
      <c r="G44" s="16" t="s">
        <v>34</v>
      </c>
    </row>
    <row r="45" spans="1:7" ht="17" x14ac:dyDescent="0.2">
      <c r="A45" s="15">
        <v>14517181</v>
      </c>
      <c r="B45" s="14" t="s">
        <v>46</v>
      </c>
      <c r="C45" s="69" t="s">
        <v>551</v>
      </c>
      <c r="D45" s="56"/>
      <c r="E45" s="56"/>
      <c r="F45" s="56"/>
      <c r="G45" s="16" t="s">
        <v>34</v>
      </c>
    </row>
    <row r="46" spans="1:7" ht="17" x14ac:dyDescent="0.2">
      <c r="A46" s="15">
        <v>14448453</v>
      </c>
      <c r="B46" s="14" t="s">
        <v>47</v>
      </c>
      <c r="C46" s="69" t="s">
        <v>552</v>
      </c>
      <c r="D46" s="56"/>
      <c r="E46" s="56"/>
      <c r="F46" s="56"/>
      <c r="G46" s="16" t="s">
        <v>34</v>
      </c>
    </row>
    <row r="47" spans="1:7" ht="17" x14ac:dyDescent="0.2">
      <c r="A47" s="15">
        <v>14576384</v>
      </c>
      <c r="B47" s="14" t="s">
        <v>48</v>
      </c>
      <c r="C47" s="69" t="s">
        <v>553</v>
      </c>
      <c r="D47" s="56"/>
      <c r="E47" s="56"/>
      <c r="F47" s="56"/>
      <c r="G47" s="16" t="s">
        <v>34</v>
      </c>
    </row>
    <row r="48" spans="1:7" ht="17" x14ac:dyDescent="0.2">
      <c r="A48" s="15">
        <v>14517160</v>
      </c>
      <c r="B48" s="14" t="s">
        <v>49</v>
      </c>
      <c r="C48" s="69" t="s">
        <v>554</v>
      </c>
      <c r="D48" s="56"/>
      <c r="E48" s="56"/>
      <c r="F48" s="56"/>
      <c r="G48" s="16" t="s">
        <v>34</v>
      </c>
    </row>
    <row r="49" spans="1:7" ht="17" x14ac:dyDescent="0.2">
      <c r="A49" s="15">
        <v>14611740</v>
      </c>
      <c r="B49" s="14" t="s">
        <v>50</v>
      </c>
      <c r="C49" s="69" t="s">
        <v>555</v>
      </c>
      <c r="D49" s="56"/>
      <c r="E49" s="56"/>
      <c r="F49" s="56"/>
      <c r="G49" s="16" t="s">
        <v>34</v>
      </c>
    </row>
    <row r="50" spans="1:7" ht="17" x14ac:dyDescent="0.2">
      <c r="A50" s="18">
        <v>14732754</v>
      </c>
      <c r="B50" s="17" t="s">
        <v>52</v>
      </c>
      <c r="C50" s="70" t="s">
        <v>556</v>
      </c>
      <c r="D50" s="57"/>
      <c r="E50" s="57"/>
      <c r="F50" s="57"/>
      <c r="G50" s="19" t="s">
        <v>51</v>
      </c>
    </row>
    <row r="51" spans="1:7" ht="17" x14ac:dyDescent="0.2">
      <c r="A51" s="18">
        <v>14673646</v>
      </c>
      <c r="B51" s="17" t="s">
        <v>53</v>
      </c>
      <c r="C51" s="70" t="s">
        <v>557</v>
      </c>
      <c r="D51" s="57"/>
      <c r="E51" s="57"/>
      <c r="F51" s="57"/>
      <c r="G51" s="19" t="s">
        <v>51</v>
      </c>
    </row>
    <row r="52" spans="1:7" ht="17" x14ac:dyDescent="0.2">
      <c r="A52" s="18">
        <v>14636659</v>
      </c>
      <c r="B52" s="17" t="s">
        <v>54</v>
      </c>
      <c r="C52" s="70" t="s">
        <v>558</v>
      </c>
      <c r="D52" s="57"/>
      <c r="E52" s="57"/>
      <c r="F52" s="57"/>
      <c r="G52" s="19" t="s">
        <v>51</v>
      </c>
    </row>
    <row r="53" spans="1:7" ht="17" x14ac:dyDescent="0.2">
      <c r="A53" s="18">
        <v>14733182</v>
      </c>
      <c r="B53" s="17" t="s">
        <v>55</v>
      </c>
      <c r="C53" s="70" t="s">
        <v>559</v>
      </c>
      <c r="D53" s="57"/>
      <c r="E53" s="57"/>
      <c r="F53" s="57"/>
      <c r="G53" s="19" t="s">
        <v>51</v>
      </c>
    </row>
    <row r="54" spans="1:7" ht="17" x14ac:dyDescent="0.2">
      <c r="A54" s="18">
        <v>14615310</v>
      </c>
      <c r="B54" s="17" t="s">
        <v>56</v>
      </c>
      <c r="C54" s="70" t="s">
        <v>560</v>
      </c>
      <c r="D54" s="57"/>
      <c r="E54" s="57"/>
      <c r="F54" s="57"/>
      <c r="G54" s="19" t="s">
        <v>51</v>
      </c>
    </row>
    <row r="55" spans="1:7" ht="17" x14ac:dyDescent="0.2">
      <c r="A55" s="18">
        <v>14769938</v>
      </c>
      <c r="B55" s="17" t="s">
        <v>57</v>
      </c>
      <c r="C55" s="70" t="s">
        <v>561</v>
      </c>
      <c r="D55" s="57"/>
      <c r="E55" s="57"/>
      <c r="F55" s="57"/>
      <c r="G55" s="19" t="s">
        <v>51</v>
      </c>
    </row>
    <row r="56" spans="1:7" ht="17" x14ac:dyDescent="0.2">
      <c r="A56" s="18">
        <v>14731742</v>
      </c>
      <c r="B56" s="17" t="s">
        <v>58</v>
      </c>
      <c r="C56" s="70" t="s">
        <v>562</v>
      </c>
      <c r="D56" s="57"/>
      <c r="E56" s="57"/>
      <c r="F56" s="57"/>
      <c r="G56" s="19" t="s">
        <v>51</v>
      </c>
    </row>
    <row r="57" spans="1:7" ht="17" x14ac:dyDescent="0.2">
      <c r="A57" s="18">
        <v>14730127</v>
      </c>
      <c r="B57" s="17" t="s">
        <v>59</v>
      </c>
      <c r="C57" s="70" t="s">
        <v>563</v>
      </c>
      <c r="D57" s="57"/>
      <c r="E57" s="57"/>
      <c r="F57" s="57"/>
      <c r="G57" s="19" t="s">
        <v>51</v>
      </c>
    </row>
    <row r="58" spans="1:7" ht="17" x14ac:dyDescent="0.2">
      <c r="A58" s="18">
        <v>14787531</v>
      </c>
      <c r="B58" s="17" t="s">
        <v>60</v>
      </c>
      <c r="C58" s="70" t="s">
        <v>564</v>
      </c>
      <c r="D58" s="57"/>
      <c r="E58" s="57"/>
      <c r="F58" s="57"/>
      <c r="G58" s="19" t="s">
        <v>51</v>
      </c>
    </row>
    <row r="59" spans="1:7" ht="17" x14ac:dyDescent="0.2">
      <c r="A59" s="18">
        <v>14730464</v>
      </c>
      <c r="B59" s="17" t="s">
        <v>61</v>
      </c>
      <c r="C59" s="70" t="s">
        <v>565</v>
      </c>
      <c r="D59" s="57"/>
      <c r="E59" s="57"/>
      <c r="F59" s="57"/>
      <c r="G59" s="19" t="s">
        <v>51</v>
      </c>
    </row>
    <row r="60" spans="1:7" ht="17" x14ac:dyDescent="0.2">
      <c r="A60" s="18">
        <v>14769953</v>
      </c>
      <c r="B60" s="17" t="s">
        <v>62</v>
      </c>
      <c r="C60" s="70" t="s">
        <v>566</v>
      </c>
      <c r="D60" s="57"/>
      <c r="E60" s="57"/>
      <c r="F60" s="57"/>
      <c r="G60" s="19" t="s">
        <v>51</v>
      </c>
    </row>
    <row r="61" spans="1:7" ht="17" x14ac:dyDescent="0.2">
      <c r="A61" s="18">
        <v>14861366</v>
      </c>
      <c r="B61" s="17" t="s">
        <v>63</v>
      </c>
      <c r="C61" s="70" t="s">
        <v>567</v>
      </c>
      <c r="D61" s="57"/>
      <c r="E61" s="57"/>
      <c r="F61" s="57"/>
      <c r="G61" s="19" t="s">
        <v>51</v>
      </c>
    </row>
    <row r="62" spans="1:7" ht="17" x14ac:dyDescent="0.2">
      <c r="A62" s="18">
        <v>14609656</v>
      </c>
      <c r="B62" s="17" t="s">
        <v>64</v>
      </c>
      <c r="C62" s="70" t="s">
        <v>568</v>
      </c>
      <c r="D62" s="57"/>
      <c r="E62" s="57"/>
      <c r="F62" s="57"/>
      <c r="G62" s="19" t="s">
        <v>51</v>
      </c>
    </row>
    <row r="63" spans="1:7" ht="17" x14ac:dyDescent="0.2">
      <c r="A63" s="18">
        <v>14820122</v>
      </c>
      <c r="B63" s="17" t="s">
        <v>65</v>
      </c>
      <c r="C63" s="70" t="s">
        <v>569</v>
      </c>
      <c r="D63" s="57"/>
      <c r="E63" s="57"/>
      <c r="F63" s="57"/>
      <c r="G63" s="19" t="s">
        <v>51</v>
      </c>
    </row>
    <row r="64" spans="1:7" ht="17" x14ac:dyDescent="0.2">
      <c r="A64" s="18">
        <v>14691224</v>
      </c>
      <c r="B64" s="17" t="s">
        <v>66</v>
      </c>
      <c r="C64" s="70" t="s">
        <v>570</v>
      </c>
      <c r="D64" s="57"/>
      <c r="E64" s="57"/>
      <c r="F64" s="57"/>
      <c r="G64" s="19" t="s">
        <v>51</v>
      </c>
    </row>
    <row r="65" spans="1:7" ht="17" x14ac:dyDescent="0.2">
      <c r="A65" s="18">
        <v>14861747</v>
      </c>
      <c r="B65" s="17" t="s">
        <v>67</v>
      </c>
      <c r="C65" s="70" t="s">
        <v>571</v>
      </c>
      <c r="D65" s="57"/>
      <c r="E65" s="57"/>
      <c r="F65" s="57"/>
      <c r="G65" s="19" t="s">
        <v>51</v>
      </c>
    </row>
    <row r="66" spans="1:7" ht="17" x14ac:dyDescent="0.2">
      <c r="A66" s="18">
        <v>14812564</v>
      </c>
      <c r="B66" s="17" t="s">
        <v>68</v>
      </c>
      <c r="C66" s="70" t="s">
        <v>572</v>
      </c>
      <c r="D66" s="57"/>
      <c r="E66" s="57"/>
      <c r="F66" s="57"/>
      <c r="G66" s="19" t="s">
        <v>51</v>
      </c>
    </row>
    <row r="67" spans="1:7" ht="17" x14ac:dyDescent="0.2">
      <c r="A67" s="18">
        <v>14636671</v>
      </c>
      <c r="B67" s="17" t="s">
        <v>69</v>
      </c>
      <c r="C67" s="70" t="s">
        <v>573</v>
      </c>
      <c r="D67" s="57"/>
      <c r="E67" s="57"/>
      <c r="F67" s="57"/>
      <c r="G67" s="19" t="s">
        <v>51</v>
      </c>
    </row>
    <row r="68" spans="1:7" ht="17" x14ac:dyDescent="0.2">
      <c r="A68" s="18">
        <v>14777855</v>
      </c>
      <c r="B68" s="17" t="s">
        <v>70</v>
      </c>
      <c r="C68" s="70" t="s">
        <v>574</v>
      </c>
      <c r="D68" s="57"/>
      <c r="E68" s="57"/>
      <c r="F68" s="57"/>
      <c r="G68" s="19" t="s">
        <v>51</v>
      </c>
    </row>
    <row r="69" spans="1:7" ht="17" x14ac:dyDescent="0.2">
      <c r="A69" s="18">
        <v>14774575</v>
      </c>
      <c r="B69" s="17" t="s">
        <v>71</v>
      </c>
      <c r="C69" s="70" t="s">
        <v>575</v>
      </c>
      <c r="D69" s="57"/>
      <c r="E69" s="57"/>
      <c r="F69" s="57"/>
      <c r="G69" s="19" t="s">
        <v>51</v>
      </c>
    </row>
    <row r="70" spans="1:7" ht="17" x14ac:dyDescent="0.2">
      <c r="A70" s="18">
        <v>14765468</v>
      </c>
      <c r="B70" s="17" t="s">
        <v>72</v>
      </c>
      <c r="C70" s="70" t="s">
        <v>576</v>
      </c>
      <c r="D70" s="57"/>
      <c r="E70" s="57"/>
      <c r="F70" s="57"/>
      <c r="G70" s="19" t="s">
        <v>51</v>
      </c>
    </row>
    <row r="71" spans="1:7" ht="17" x14ac:dyDescent="0.2">
      <c r="A71" s="18">
        <v>14814142</v>
      </c>
      <c r="B71" s="17" t="s">
        <v>73</v>
      </c>
      <c r="C71" s="70" t="s">
        <v>577</v>
      </c>
      <c r="D71" s="57"/>
      <c r="E71" s="57"/>
      <c r="F71" s="57"/>
      <c r="G71" s="19" t="s">
        <v>51</v>
      </c>
    </row>
    <row r="72" spans="1:7" ht="17" x14ac:dyDescent="0.2">
      <c r="A72" s="18">
        <v>14727709</v>
      </c>
      <c r="B72" s="17" t="s">
        <v>74</v>
      </c>
      <c r="C72" s="70" t="s">
        <v>578</v>
      </c>
      <c r="D72" s="57"/>
      <c r="E72" s="57"/>
      <c r="F72" s="57"/>
      <c r="G72" s="19" t="s">
        <v>51</v>
      </c>
    </row>
    <row r="73" spans="1:7" ht="17" x14ac:dyDescent="0.2">
      <c r="A73" s="18">
        <v>14689526</v>
      </c>
      <c r="B73" s="17" t="s">
        <v>75</v>
      </c>
      <c r="C73" s="70" t="s">
        <v>624</v>
      </c>
      <c r="D73" s="57"/>
      <c r="E73" s="57"/>
      <c r="F73" s="57"/>
      <c r="G73" s="19" t="s">
        <v>51</v>
      </c>
    </row>
    <row r="74" spans="1:7" ht="17" x14ac:dyDescent="0.2">
      <c r="A74" s="18">
        <v>14865727</v>
      </c>
      <c r="B74" s="17" t="s">
        <v>76</v>
      </c>
      <c r="C74" s="70" t="s">
        <v>579</v>
      </c>
      <c r="D74" s="57"/>
      <c r="E74" s="57"/>
      <c r="F74" s="57"/>
      <c r="G74" s="19" t="s">
        <v>51</v>
      </c>
    </row>
    <row r="75" spans="1:7" ht="17" x14ac:dyDescent="0.2">
      <c r="A75" s="18">
        <v>14815270</v>
      </c>
      <c r="B75" s="17" t="s">
        <v>77</v>
      </c>
      <c r="C75" s="70" t="s">
        <v>580</v>
      </c>
      <c r="D75" s="57"/>
      <c r="E75" s="57"/>
      <c r="F75" s="57"/>
      <c r="G75" s="19" t="s">
        <v>51</v>
      </c>
    </row>
    <row r="76" spans="1:7" ht="17" x14ac:dyDescent="0.2">
      <c r="A76" s="18">
        <v>14859206</v>
      </c>
      <c r="B76" s="17" t="s">
        <v>78</v>
      </c>
      <c r="C76" s="70" t="s">
        <v>581</v>
      </c>
      <c r="D76" s="57"/>
      <c r="E76" s="57"/>
      <c r="F76" s="57"/>
      <c r="G76" s="19" t="s">
        <v>51</v>
      </c>
    </row>
    <row r="77" spans="1:7" ht="17" x14ac:dyDescent="0.2">
      <c r="A77" s="18">
        <v>14576087</v>
      </c>
      <c r="B77" s="17" t="s">
        <v>79</v>
      </c>
      <c r="C77" s="70" t="s">
        <v>582</v>
      </c>
      <c r="D77" s="57"/>
      <c r="E77" s="57"/>
      <c r="F77" s="57"/>
      <c r="G77" s="19" t="s">
        <v>51</v>
      </c>
    </row>
    <row r="78" spans="1:7" ht="17" x14ac:dyDescent="0.2">
      <c r="A78" s="18">
        <v>14861525</v>
      </c>
      <c r="B78" s="17" t="s">
        <v>80</v>
      </c>
      <c r="C78" s="70" t="s">
        <v>583</v>
      </c>
      <c r="D78" s="57"/>
      <c r="E78" s="57"/>
      <c r="F78" s="57"/>
      <c r="G78" s="19" t="s">
        <v>51</v>
      </c>
    </row>
    <row r="79" spans="1:7" ht="17" x14ac:dyDescent="0.2">
      <c r="A79" s="18">
        <v>14668498</v>
      </c>
      <c r="B79" s="17" t="s">
        <v>81</v>
      </c>
      <c r="C79" s="70" t="s">
        <v>584</v>
      </c>
      <c r="D79" s="57"/>
      <c r="E79" s="57"/>
      <c r="F79" s="57"/>
      <c r="G79" s="19" t="s">
        <v>51</v>
      </c>
    </row>
    <row r="80" spans="1:7" ht="17" x14ac:dyDescent="0.2">
      <c r="A80" s="18">
        <v>14730466</v>
      </c>
      <c r="B80" s="17" t="s">
        <v>82</v>
      </c>
      <c r="C80" s="70" t="s">
        <v>585</v>
      </c>
      <c r="D80" s="57"/>
      <c r="E80" s="57"/>
      <c r="F80" s="57"/>
      <c r="G80" s="19" t="s">
        <v>51</v>
      </c>
    </row>
    <row r="81" spans="1:7" ht="17" x14ac:dyDescent="0.2">
      <c r="A81" s="18">
        <v>14733176</v>
      </c>
      <c r="B81" s="17" t="s">
        <v>83</v>
      </c>
      <c r="C81" s="70" t="s">
        <v>586</v>
      </c>
      <c r="D81" s="57"/>
      <c r="E81" s="57"/>
      <c r="F81" s="57"/>
      <c r="G81" s="19" t="s">
        <v>51</v>
      </c>
    </row>
    <row r="82" spans="1:7" ht="17" x14ac:dyDescent="0.2">
      <c r="A82" s="21">
        <v>14519260</v>
      </c>
      <c r="B82" s="20" t="s">
        <v>85</v>
      </c>
      <c r="C82" s="71" t="s">
        <v>587</v>
      </c>
      <c r="D82" s="58"/>
      <c r="E82" s="58"/>
      <c r="F82" s="58"/>
      <c r="G82" s="22" t="s">
        <v>84</v>
      </c>
    </row>
    <row r="83" spans="1:7" ht="17" x14ac:dyDescent="0.2">
      <c r="A83" s="21">
        <v>14360445</v>
      </c>
      <c r="B83" s="20" t="s">
        <v>86</v>
      </c>
      <c r="C83" s="71" t="s">
        <v>588</v>
      </c>
      <c r="D83" s="58"/>
      <c r="E83" s="58"/>
      <c r="F83" s="58"/>
      <c r="G83" s="22" t="s">
        <v>84</v>
      </c>
    </row>
    <row r="84" spans="1:7" ht="17" x14ac:dyDescent="0.2">
      <c r="A84" s="21">
        <v>14496696</v>
      </c>
      <c r="B84" s="20" t="s">
        <v>87</v>
      </c>
      <c r="C84" s="71" t="s">
        <v>589</v>
      </c>
      <c r="D84" s="58"/>
      <c r="E84" s="58"/>
      <c r="F84" s="58"/>
      <c r="G84" s="22" t="s">
        <v>84</v>
      </c>
    </row>
    <row r="85" spans="1:7" ht="17" x14ac:dyDescent="0.2">
      <c r="A85" s="21">
        <v>14272435</v>
      </c>
      <c r="B85" s="20" t="s">
        <v>88</v>
      </c>
      <c r="C85" s="71" t="s">
        <v>590</v>
      </c>
      <c r="D85" s="58"/>
      <c r="E85" s="58"/>
      <c r="F85" s="58"/>
      <c r="G85" s="22" t="s">
        <v>84</v>
      </c>
    </row>
    <row r="86" spans="1:7" ht="17" x14ac:dyDescent="0.2">
      <c r="A86" s="21">
        <v>14411012</v>
      </c>
      <c r="B86" s="20" t="s">
        <v>89</v>
      </c>
      <c r="C86" s="71" t="s">
        <v>591</v>
      </c>
      <c r="D86" s="58"/>
      <c r="E86" s="58"/>
      <c r="F86" s="58"/>
      <c r="G86" s="22" t="s">
        <v>84</v>
      </c>
    </row>
    <row r="87" spans="1:7" ht="17" x14ac:dyDescent="0.2">
      <c r="A87" s="21">
        <v>14406120</v>
      </c>
      <c r="B87" s="20" t="s">
        <v>90</v>
      </c>
      <c r="C87" s="71" t="s">
        <v>592</v>
      </c>
      <c r="D87" s="58"/>
      <c r="E87" s="58"/>
      <c r="F87" s="58"/>
      <c r="G87" s="22" t="s">
        <v>84</v>
      </c>
    </row>
    <row r="88" spans="1:7" ht="17" x14ac:dyDescent="0.2">
      <c r="A88" s="21">
        <v>14336764</v>
      </c>
      <c r="B88" s="20" t="s">
        <v>91</v>
      </c>
      <c r="C88" s="71" t="s">
        <v>593</v>
      </c>
      <c r="D88" s="58"/>
      <c r="E88" s="58"/>
      <c r="F88" s="58"/>
      <c r="G88" s="22" t="s">
        <v>84</v>
      </c>
    </row>
    <row r="89" spans="1:7" ht="17" x14ac:dyDescent="0.2">
      <c r="A89" s="21">
        <v>14445318</v>
      </c>
      <c r="B89" s="20" t="s">
        <v>92</v>
      </c>
      <c r="C89" s="71" t="s">
        <v>594</v>
      </c>
      <c r="D89" s="58"/>
      <c r="E89" s="58"/>
      <c r="F89" s="58"/>
      <c r="G89" s="22" t="s">
        <v>84</v>
      </c>
    </row>
    <row r="90" spans="1:7" ht="17" x14ac:dyDescent="0.2">
      <c r="A90" s="21">
        <v>14689546</v>
      </c>
      <c r="B90" s="20" t="s">
        <v>93</v>
      </c>
      <c r="C90" s="71" t="s">
        <v>595</v>
      </c>
      <c r="D90" s="58"/>
      <c r="E90" s="58"/>
      <c r="F90" s="58"/>
      <c r="G90" s="22" t="s">
        <v>84</v>
      </c>
    </row>
    <row r="91" spans="1:7" ht="17" x14ac:dyDescent="0.2">
      <c r="A91" s="21">
        <v>14517594</v>
      </c>
      <c r="B91" s="20" t="s">
        <v>94</v>
      </c>
      <c r="C91" s="71" t="s">
        <v>596</v>
      </c>
      <c r="D91" s="58"/>
      <c r="E91" s="58"/>
      <c r="F91" s="58"/>
      <c r="G91" s="22" t="s">
        <v>84</v>
      </c>
    </row>
    <row r="92" spans="1:7" ht="17" x14ac:dyDescent="0.2">
      <c r="A92" s="21">
        <v>14731617</v>
      </c>
      <c r="B92" s="20" t="s">
        <v>95</v>
      </c>
      <c r="C92" s="71" t="s">
        <v>597</v>
      </c>
      <c r="D92" s="58"/>
      <c r="E92" s="58"/>
      <c r="F92" s="58"/>
      <c r="G92" s="22" t="s">
        <v>84</v>
      </c>
    </row>
    <row r="93" spans="1:7" ht="17" x14ac:dyDescent="0.2">
      <c r="A93" s="21">
        <v>14471777</v>
      </c>
      <c r="B93" s="20" t="s">
        <v>96</v>
      </c>
      <c r="C93" s="71" t="s">
        <v>598</v>
      </c>
      <c r="D93" s="58"/>
      <c r="E93" s="58"/>
      <c r="F93" s="58"/>
      <c r="G93" s="22" t="s">
        <v>84</v>
      </c>
    </row>
    <row r="94" spans="1:7" ht="17" x14ac:dyDescent="0.2">
      <c r="A94" s="21">
        <v>14608674</v>
      </c>
      <c r="B94" s="20" t="s">
        <v>97</v>
      </c>
      <c r="C94" s="71" t="s">
        <v>599</v>
      </c>
      <c r="D94" s="58"/>
      <c r="E94" s="58"/>
      <c r="F94" s="58"/>
      <c r="G94" s="22" t="s">
        <v>84</v>
      </c>
    </row>
    <row r="95" spans="1:7" ht="17" x14ac:dyDescent="0.2">
      <c r="A95" s="21">
        <v>14554575</v>
      </c>
      <c r="B95" s="20" t="s">
        <v>98</v>
      </c>
      <c r="C95" s="71" t="s">
        <v>600</v>
      </c>
      <c r="D95" s="58"/>
      <c r="E95" s="58"/>
      <c r="F95" s="58"/>
      <c r="G95" s="22" t="s">
        <v>84</v>
      </c>
    </row>
    <row r="96" spans="1:7" ht="17" x14ac:dyDescent="0.2">
      <c r="A96" s="21">
        <v>14179673</v>
      </c>
      <c r="B96" s="20" t="s">
        <v>99</v>
      </c>
      <c r="C96" s="71" t="s">
        <v>601</v>
      </c>
      <c r="D96" s="58"/>
      <c r="E96" s="58"/>
      <c r="F96" s="58"/>
      <c r="G96" s="22" t="s">
        <v>84</v>
      </c>
    </row>
    <row r="97" spans="1:7" ht="17" x14ac:dyDescent="0.2">
      <c r="A97" s="21">
        <v>14272049</v>
      </c>
      <c r="B97" s="20" t="s">
        <v>100</v>
      </c>
      <c r="C97" s="71" t="s">
        <v>602</v>
      </c>
      <c r="D97" s="58"/>
      <c r="E97" s="58"/>
      <c r="F97" s="58"/>
      <c r="G97" s="22" t="s">
        <v>84</v>
      </c>
    </row>
    <row r="98" spans="1:7" ht="17" x14ac:dyDescent="0.2">
      <c r="A98" s="21">
        <v>14533629</v>
      </c>
      <c r="B98" s="20" t="s">
        <v>101</v>
      </c>
      <c r="C98" s="71" t="s">
        <v>603</v>
      </c>
      <c r="D98" s="58"/>
      <c r="E98" s="58"/>
      <c r="F98" s="58"/>
      <c r="G98" s="22" t="s">
        <v>84</v>
      </c>
    </row>
    <row r="99" spans="1:7" ht="17" x14ac:dyDescent="0.2">
      <c r="A99" s="21">
        <v>14549778</v>
      </c>
      <c r="B99" s="20" t="s">
        <v>102</v>
      </c>
      <c r="C99" s="71" t="s">
        <v>604</v>
      </c>
      <c r="D99" s="58"/>
      <c r="E99" s="58"/>
      <c r="F99" s="58"/>
      <c r="G99" s="22" t="s">
        <v>84</v>
      </c>
    </row>
    <row r="100" spans="1:7" ht="17" x14ac:dyDescent="0.2">
      <c r="A100" s="21">
        <v>14553618</v>
      </c>
      <c r="B100" s="20" t="s">
        <v>103</v>
      </c>
      <c r="C100" s="71" t="s">
        <v>605</v>
      </c>
      <c r="D100" s="58"/>
      <c r="E100" s="58"/>
      <c r="F100" s="58"/>
      <c r="G100" s="22" t="s">
        <v>84</v>
      </c>
    </row>
    <row r="101" spans="1:7" ht="17" x14ac:dyDescent="0.2">
      <c r="A101" s="21">
        <v>14384288</v>
      </c>
      <c r="B101" s="20" t="s">
        <v>104</v>
      </c>
      <c r="C101" s="71" t="s">
        <v>606</v>
      </c>
      <c r="D101" s="58"/>
      <c r="E101" s="58"/>
      <c r="F101" s="58"/>
      <c r="G101" s="22" t="s">
        <v>84</v>
      </c>
    </row>
    <row r="102" spans="1:7" ht="17" x14ac:dyDescent="0.2">
      <c r="A102" s="21">
        <v>14495639</v>
      </c>
      <c r="B102" s="20" t="s">
        <v>105</v>
      </c>
      <c r="C102" s="71" t="s">
        <v>607</v>
      </c>
      <c r="D102" s="58"/>
      <c r="E102" s="58"/>
      <c r="F102" s="58"/>
      <c r="G102" s="22" t="s">
        <v>84</v>
      </c>
    </row>
    <row r="103" spans="1:7" ht="17" x14ac:dyDescent="0.2">
      <c r="A103" s="21">
        <v>14514622</v>
      </c>
      <c r="B103" s="20" t="s">
        <v>106</v>
      </c>
      <c r="C103" s="71" t="s">
        <v>608</v>
      </c>
      <c r="D103" s="58"/>
      <c r="E103" s="58"/>
      <c r="F103" s="58"/>
      <c r="G103" s="22" t="s">
        <v>84</v>
      </c>
    </row>
    <row r="104" spans="1:7" ht="17" x14ac:dyDescent="0.2">
      <c r="A104" s="21">
        <v>14411163</v>
      </c>
      <c r="B104" s="20" t="s">
        <v>107</v>
      </c>
      <c r="C104" s="71" t="s">
        <v>609</v>
      </c>
      <c r="D104" s="58"/>
      <c r="E104" s="58"/>
      <c r="F104" s="58"/>
      <c r="G104" s="22" t="s">
        <v>84</v>
      </c>
    </row>
    <row r="105" spans="1:7" ht="17" x14ac:dyDescent="0.2">
      <c r="A105" s="21">
        <v>14924344</v>
      </c>
      <c r="B105" s="20" t="s">
        <v>108</v>
      </c>
      <c r="C105" s="71" t="s">
        <v>610</v>
      </c>
      <c r="D105" s="58"/>
      <c r="E105" s="58"/>
      <c r="F105" s="58"/>
      <c r="G105" s="22" t="s">
        <v>84</v>
      </c>
    </row>
    <row r="106" spans="1:7" ht="17" x14ac:dyDescent="0.2">
      <c r="A106" s="21">
        <v>14496066</v>
      </c>
      <c r="B106" s="20" t="s">
        <v>109</v>
      </c>
      <c r="C106" s="71" t="s">
        <v>611</v>
      </c>
      <c r="D106" s="58"/>
      <c r="E106" s="58"/>
      <c r="F106" s="58"/>
      <c r="G106" s="22" t="s">
        <v>84</v>
      </c>
    </row>
    <row r="107" spans="1:7" ht="17" x14ac:dyDescent="0.2">
      <c r="A107" s="21">
        <v>14552175</v>
      </c>
      <c r="B107" s="20" t="s">
        <v>110</v>
      </c>
      <c r="C107" s="71" t="s">
        <v>612</v>
      </c>
      <c r="D107" s="58"/>
      <c r="E107" s="58"/>
      <c r="F107" s="58"/>
      <c r="G107" s="22" t="s">
        <v>84</v>
      </c>
    </row>
    <row r="108" spans="1:7" ht="17" x14ac:dyDescent="0.2">
      <c r="A108" s="21">
        <v>14271509</v>
      </c>
      <c r="B108" s="20" t="s">
        <v>111</v>
      </c>
      <c r="C108" s="71" t="s">
        <v>613</v>
      </c>
      <c r="D108" s="58"/>
      <c r="E108" s="58"/>
      <c r="F108" s="58"/>
      <c r="G108" s="22" t="s">
        <v>84</v>
      </c>
    </row>
    <row r="109" spans="1:7" ht="17" x14ac:dyDescent="0.2">
      <c r="A109" s="21">
        <v>14517173</v>
      </c>
      <c r="B109" s="20" t="s">
        <v>112</v>
      </c>
      <c r="C109" s="71" t="s">
        <v>614</v>
      </c>
      <c r="D109" s="58"/>
      <c r="E109" s="58"/>
      <c r="F109" s="58"/>
      <c r="G109" s="22" t="s">
        <v>84</v>
      </c>
    </row>
    <row r="110" spans="1:7" ht="17" x14ac:dyDescent="0.2">
      <c r="A110" s="21">
        <v>14727680</v>
      </c>
      <c r="B110" s="20" t="s">
        <v>113</v>
      </c>
      <c r="C110" s="71" t="s">
        <v>615</v>
      </c>
      <c r="D110" s="58"/>
      <c r="E110" s="58"/>
      <c r="F110" s="58"/>
      <c r="G110" s="22" t="s">
        <v>84</v>
      </c>
    </row>
    <row r="111" spans="1:7" ht="17" x14ac:dyDescent="0.2">
      <c r="A111" s="21">
        <v>14336706</v>
      </c>
      <c r="B111" s="20" t="s">
        <v>114</v>
      </c>
      <c r="C111" s="71" t="s">
        <v>616</v>
      </c>
      <c r="D111" s="58"/>
      <c r="E111" s="58"/>
      <c r="F111" s="58"/>
      <c r="G111" s="22" t="s">
        <v>84</v>
      </c>
    </row>
    <row r="112" spans="1:7" ht="17" x14ac:dyDescent="0.2">
      <c r="A112" s="21">
        <v>14370966</v>
      </c>
      <c r="B112" s="20" t="s">
        <v>115</v>
      </c>
      <c r="C112" s="71" t="s">
        <v>617</v>
      </c>
      <c r="D112" s="58"/>
      <c r="E112" s="58"/>
      <c r="F112" s="58"/>
      <c r="G112" s="22" t="s">
        <v>84</v>
      </c>
    </row>
    <row r="113" spans="1:7" ht="17" x14ac:dyDescent="0.2">
      <c r="A113" s="21">
        <v>14386314</v>
      </c>
      <c r="B113" s="20" t="s">
        <v>116</v>
      </c>
      <c r="C113" s="71" t="s">
        <v>618</v>
      </c>
      <c r="D113" s="58"/>
      <c r="E113" s="58"/>
      <c r="F113" s="58"/>
      <c r="G113" s="22" t="s">
        <v>84</v>
      </c>
    </row>
    <row r="114" spans="1:7" ht="17" x14ac:dyDescent="0.2">
      <c r="A114" s="21">
        <v>14336656</v>
      </c>
      <c r="B114" s="20" t="s">
        <v>117</v>
      </c>
      <c r="C114" s="71" t="s">
        <v>619</v>
      </c>
      <c r="D114" s="58"/>
      <c r="E114" s="58"/>
      <c r="F114" s="58"/>
      <c r="G114" s="22" t="s">
        <v>84</v>
      </c>
    </row>
    <row r="115" spans="1:7" ht="17" x14ac:dyDescent="0.2">
      <c r="A115" s="21">
        <v>14668477</v>
      </c>
      <c r="B115" s="20" t="s">
        <v>118</v>
      </c>
      <c r="C115" s="71" t="s">
        <v>620</v>
      </c>
      <c r="D115" s="58"/>
      <c r="E115" s="58"/>
      <c r="F115" s="58"/>
      <c r="G115" s="22" t="s">
        <v>84</v>
      </c>
    </row>
    <row r="116" spans="1:7" ht="17" x14ac:dyDescent="0.2">
      <c r="A116" s="21">
        <v>14271094</v>
      </c>
      <c r="B116" s="20" t="s">
        <v>119</v>
      </c>
      <c r="C116" s="71" t="s">
        <v>621</v>
      </c>
      <c r="D116" s="58"/>
      <c r="E116" s="58"/>
      <c r="F116" s="58"/>
      <c r="G116" s="22" t="s">
        <v>84</v>
      </c>
    </row>
    <row r="117" spans="1:7" ht="17" x14ac:dyDescent="0.2">
      <c r="A117" s="21">
        <v>14271451</v>
      </c>
      <c r="B117" s="20" t="s">
        <v>120</v>
      </c>
      <c r="C117" s="71" t="s">
        <v>622</v>
      </c>
      <c r="D117" s="58"/>
      <c r="E117" s="58"/>
      <c r="F117" s="58"/>
      <c r="G117" s="22" t="s">
        <v>84</v>
      </c>
    </row>
    <row r="118" spans="1:7" ht="17" x14ac:dyDescent="0.2">
      <c r="A118" s="21">
        <v>14496063</v>
      </c>
      <c r="B118" s="20" t="s">
        <v>121</v>
      </c>
      <c r="C118" s="71" t="s">
        <v>623</v>
      </c>
      <c r="D118" s="58"/>
      <c r="E118" s="58"/>
      <c r="F118" s="58"/>
      <c r="G118" s="22" t="s">
        <v>84</v>
      </c>
    </row>
  </sheetData>
  <hyperlinks>
    <hyperlink ref="C12" r:id="rId1" xr:uid="{5BDFE520-16CB-BE40-829B-429EB66B038B}"/>
    <hyperlink ref="C15" r:id="rId2" xr:uid="{3481D53A-307E-674D-A840-500C7C7CD5BB}"/>
    <hyperlink ref="C4" r:id="rId3" xr:uid="{7A78C07C-40D0-D348-BF4F-66FE88DE6606}"/>
    <hyperlink ref="C2" r:id="rId4" xr:uid="{010259FB-FD37-A446-A991-DC0C5BB29D41}"/>
    <hyperlink ref="C7" r:id="rId5" xr:uid="{4BBAFCBD-C8B7-DF4D-B12A-8CB01E9588D0}"/>
    <hyperlink ref="B2" location="'Kelsey-Lee Barber'!A1" display="Kelsey-Lee Barber" xr:uid="{2D01CD26-BFD2-7A41-A196-8776D7A49D94}"/>
    <hyperlink ref="C27" r:id="rId6" xr:uid="{2E28AF3A-87F9-7343-9A2A-931A843114F2}"/>
    <hyperlink ref="C3" r:id="rId7" xr:uid="{31A1224D-37DA-BE4F-B256-AC0EB8D527EC}"/>
    <hyperlink ref="C5" r:id="rId8" xr:uid="{6D28681E-4964-C646-9E3C-3767D0D14F61}"/>
    <hyperlink ref="C6" r:id="rId9" xr:uid="{221595B9-899F-894A-8A74-831DC44AD9B9}"/>
    <hyperlink ref="C8" r:id="rId10" xr:uid="{1E552513-B49A-3846-A87F-88B02C1030EE}"/>
    <hyperlink ref="C9" r:id="rId11" xr:uid="{B30551CC-C456-4842-ACD8-D3E3527DB9EE}"/>
    <hyperlink ref="C10" r:id="rId12" xr:uid="{EDBB6029-09CD-3347-8F80-65D4F059C0E6}"/>
    <hyperlink ref="C11" r:id="rId13" xr:uid="{8B27AC48-7484-4B4B-BC9D-C722C70C8BE4}"/>
    <hyperlink ref="C13" r:id="rId14" xr:uid="{E834035D-BEF9-D940-8110-C191CE719DF0}"/>
    <hyperlink ref="C14" r:id="rId15" xr:uid="{B49B3EF7-CC08-E940-89CB-7B6D9864D6A2}"/>
    <hyperlink ref="C16" r:id="rId16" xr:uid="{DEC2D618-3DC6-5547-AC81-6D692EB59D8E}"/>
    <hyperlink ref="C17" r:id="rId17" xr:uid="{A7FB5AF4-CE5F-244B-B896-633C6FCE6741}"/>
    <hyperlink ref="C19" r:id="rId18" xr:uid="{C50AEB72-0FF2-0748-87C7-47042211A2E1}"/>
    <hyperlink ref="C20" r:id="rId19" xr:uid="{2CC8784A-DEB4-374A-A8A8-96B0A55003D6}"/>
    <hyperlink ref="C21" r:id="rId20" xr:uid="{287065AB-7882-0F49-A80B-B8AB56121E78}"/>
    <hyperlink ref="C22" r:id="rId21" xr:uid="{4E319D69-1913-5648-B88A-41943885DA78}"/>
    <hyperlink ref="C23" r:id="rId22" xr:uid="{474569AF-4507-A746-874F-FD6A08858B7C}"/>
    <hyperlink ref="C24" r:id="rId23" xr:uid="{2369EDB3-7966-E045-B17C-7D49F4209D6E}"/>
    <hyperlink ref="C25" r:id="rId24" xr:uid="{2B82700B-E01B-054A-8463-E042DA8DE9E9}"/>
    <hyperlink ref="C26" r:id="rId25" xr:uid="{5B299B8D-FC15-EA4D-A348-8A1107CDB87C}"/>
    <hyperlink ref="C28" r:id="rId26" xr:uid="{BD8E03B5-7734-5040-A036-639A7312D848}"/>
    <hyperlink ref="C29" r:id="rId27" xr:uid="{FDB94F7B-8157-8242-8215-2D53E0471795}"/>
    <hyperlink ref="C30" r:id="rId28" xr:uid="{177E86F2-865F-7D43-AB64-69111B1208C5}"/>
    <hyperlink ref="C31" r:id="rId29" xr:uid="{2DB786D5-70DB-1A44-B6F6-93449E477FC6}"/>
    <hyperlink ref="C32" r:id="rId30" xr:uid="{57CCA506-517A-4E40-BD77-DB0F896C9B95}"/>
    <hyperlink ref="C33" r:id="rId31" xr:uid="{96B3516C-363B-724E-B25F-EAE3ABAF4583}"/>
    <hyperlink ref="C34" r:id="rId32" xr:uid="{8EEF7748-9274-684A-BCE6-BE42033ADB1C}"/>
    <hyperlink ref="C35" r:id="rId33" xr:uid="{87B9DF1B-08C6-3041-A13C-C127BEBDF4AD}"/>
    <hyperlink ref="C36" r:id="rId34" xr:uid="{FA8A4992-D850-874A-B6BD-56FC04FCD5E6}"/>
    <hyperlink ref="C37" r:id="rId35" xr:uid="{D6288D2E-DA9D-E547-9245-16D9A182C272}"/>
    <hyperlink ref="C38" r:id="rId36" xr:uid="{88C5EC7C-3DAC-A348-8A03-C2B7C66BF20C}"/>
    <hyperlink ref="C39" r:id="rId37" xr:uid="{C3F6C6F5-0124-7F48-8DC3-BDDB8F4EDDA4}"/>
    <hyperlink ref="C40" r:id="rId38" xr:uid="{C93F0D03-27D1-1E4D-BF44-44DDE934F4E9}"/>
    <hyperlink ref="C41" r:id="rId39" xr:uid="{58CC83D5-1A5B-994E-9A37-F15C7870D073}"/>
    <hyperlink ref="C42" r:id="rId40" xr:uid="{3CDA131E-3AE0-7942-9995-938DC87D782A}"/>
    <hyperlink ref="C43" r:id="rId41" xr:uid="{4B250D2B-1CD4-9B44-B7FE-AD066E3BEA54}"/>
    <hyperlink ref="C44" r:id="rId42" xr:uid="{29F4B7A5-8619-A743-9399-ADAEC0A753D1}"/>
    <hyperlink ref="C45" r:id="rId43" xr:uid="{0939C258-7394-C748-80D9-391806ED9D14}"/>
    <hyperlink ref="C46" r:id="rId44" xr:uid="{F8B63064-E333-FF45-81B0-889D2F1505A5}"/>
    <hyperlink ref="C47" r:id="rId45" xr:uid="{A62A9B4B-F302-524C-9A65-5F1040899869}"/>
    <hyperlink ref="C48" r:id="rId46" xr:uid="{8878D9DB-DEC9-0C4C-B59F-1CF79FB91494}"/>
    <hyperlink ref="C49" r:id="rId47" xr:uid="{2084E062-884B-5849-80A4-1C05B9AF4A47}"/>
    <hyperlink ref="C50" r:id="rId48" xr:uid="{7DFACB67-663C-CC44-BA70-37058F5D2698}"/>
    <hyperlink ref="C51" r:id="rId49" xr:uid="{AC023A00-B6F8-3C44-AAB1-B3043C42A9CE}"/>
    <hyperlink ref="C52" r:id="rId50" xr:uid="{A37153EC-59B2-874B-BC3F-9947AD3DB30A}"/>
    <hyperlink ref="C53" r:id="rId51" xr:uid="{E12FA655-E81A-284D-A722-EA11646AF1F8}"/>
    <hyperlink ref="C54" r:id="rId52" xr:uid="{C0966C0C-180F-3A4D-919D-DFE512488EA5}"/>
    <hyperlink ref="C55" r:id="rId53" xr:uid="{B0CBF1FD-A766-304F-865D-A32D69EF1725}"/>
    <hyperlink ref="C56" r:id="rId54" xr:uid="{CAD6F9E1-90AC-334B-BE3D-98099554C92B}"/>
    <hyperlink ref="C57" r:id="rId55" xr:uid="{6AFF6CEA-E226-9E4A-B907-3D734788CAD3}"/>
    <hyperlink ref="C58" r:id="rId56" xr:uid="{94BC9E5E-144E-AF46-BA5D-A0BA88D16B0D}"/>
    <hyperlink ref="C59" r:id="rId57" xr:uid="{71E318A3-E18E-5F4A-9455-FE10EECE3515}"/>
    <hyperlink ref="C60" r:id="rId58" xr:uid="{69480926-796C-8B4F-A6E4-C1630B69848C}"/>
    <hyperlink ref="C61" r:id="rId59" xr:uid="{8CC09D2B-E2B5-FB43-8E18-27997E5F2A79}"/>
    <hyperlink ref="C62" r:id="rId60" xr:uid="{7450F356-66DB-8F4A-BDD2-11EA57CFA65D}"/>
    <hyperlink ref="C63" r:id="rId61" xr:uid="{0ABC35D4-7688-CE43-9DCC-962C086DA771}"/>
    <hyperlink ref="C64" r:id="rId62" xr:uid="{6A133C70-C98B-8A4D-A57B-FBB1B89BA6A6}"/>
    <hyperlink ref="C65" r:id="rId63" xr:uid="{F7E40578-04C2-1844-95DD-1189FB21ED86}"/>
    <hyperlink ref="C66" r:id="rId64" xr:uid="{5DBEEC89-1E69-BA4C-9D30-9392E4A1CD1F}"/>
    <hyperlink ref="C67" r:id="rId65" xr:uid="{676675DE-0420-1F46-999E-A9A4B9C4D92D}"/>
    <hyperlink ref="C68" r:id="rId66" xr:uid="{581D84B7-1434-F540-AF7D-D9EF1A585C0C}"/>
    <hyperlink ref="C69" r:id="rId67" xr:uid="{FD33E4EC-99D4-0B4C-95CC-421E11538DF5}"/>
    <hyperlink ref="C70" r:id="rId68" xr:uid="{4E776B8A-605E-0143-9BAF-BCC57B0E8F2E}"/>
    <hyperlink ref="C71" r:id="rId69" xr:uid="{C43FC6B3-0824-AD42-9496-5C68D734C501}"/>
    <hyperlink ref="C72" r:id="rId70" xr:uid="{9802629D-5D55-0249-9099-741458B7BC29}"/>
    <hyperlink ref="C73" r:id="rId71" xr:uid="{D46B3B2A-D6B1-0040-9D3E-054145F9259B}"/>
    <hyperlink ref="C74" r:id="rId72" xr:uid="{1D99EB58-95A6-6645-98CA-5B921BE294A9}"/>
    <hyperlink ref="C75" r:id="rId73" xr:uid="{143CBC70-6770-714C-A69F-12E5DF7335AB}"/>
    <hyperlink ref="C76" r:id="rId74" xr:uid="{3BFC8891-CE66-DD45-8D1E-A293F9B7326C}"/>
    <hyperlink ref="C77" r:id="rId75" xr:uid="{5EB02429-24C1-5D4A-9739-CA89C5573927}"/>
    <hyperlink ref="C78" r:id="rId76" xr:uid="{A2135472-423A-DB4E-9951-7A1107F28934}"/>
    <hyperlink ref="C79" r:id="rId77" xr:uid="{ED48B4D1-D3BD-9047-ABBD-548A8AEA7FDF}"/>
    <hyperlink ref="C80" r:id="rId78" xr:uid="{A8F94266-9771-ED44-9548-DB8F6272BE83}"/>
    <hyperlink ref="C81" r:id="rId79" xr:uid="{7AE0C37A-6826-D249-9298-2D106534E3AD}"/>
    <hyperlink ref="C82" r:id="rId80" xr:uid="{3195422C-6DFE-5F40-A5BB-E122E3970222}"/>
    <hyperlink ref="C83" r:id="rId81" xr:uid="{90AF666D-E065-EC43-B407-3D42A1C3BE83}"/>
    <hyperlink ref="C84" r:id="rId82" xr:uid="{F7015498-7FFA-EE44-BDAE-02DB3CF503E6}"/>
    <hyperlink ref="C85" r:id="rId83" xr:uid="{79D9211A-13FA-6448-A881-630F0B52B466}"/>
    <hyperlink ref="C86" r:id="rId84" xr:uid="{BC89CF87-5182-7B48-BEE1-AAF8896C2626}"/>
    <hyperlink ref="C87" r:id="rId85" xr:uid="{F697BEF6-2B0D-014B-A69E-8CCE894F2620}"/>
    <hyperlink ref="C88" r:id="rId86" xr:uid="{BE3A6C63-D36B-364A-8C7F-EEFD51F6275D}"/>
    <hyperlink ref="C89" r:id="rId87" xr:uid="{38352BF4-579A-744C-9360-CCF4C778AA72}"/>
    <hyperlink ref="C90" r:id="rId88" xr:uid="{76C8F907-4650-7B41-AB35-7C56B06422E9}"/>
    <hyperlink ref="C91" r:id="rId89" xr:uid="{5C805822-10A4-2849-9C47-399CB05267E4}"/>
    <hyperlink ref="C92" r:id="rId90" xr:uid="{77C0DCF5-CA34-FE48-8C65-688EBD7E6A8D}"/>
    <hyperlink ref="C93" r:id="rId91" xr:uid="{699637CC-BC28-B14B-8FD1-8A62C00E3A61}"/>
    <hyperlink ref="C94" r:id="rId92" xr:uid="{872178CD-7B2A-C446-8502-28770B2E1E2E}"/>
    <hyperlink ref="C95" r:id="rId93" xr:uid="{FA43C457-1276-624A-B279-4F949719DFC4}"/>
    <hyperlink ref="C96" r:id="rId94" xr:uid="{39A5A3C4-DD38-0546-A1DF-A574F04F0DFC}"/>
    <hyperlink ref="C97" r:id="rId95" xr:uid="{DFC0E445-2535-B741-ADD1-E356999DDBC9}"/>
    <hyperlink ref="C98" r:id="rId96" xr:uid="{C00692C4-8F00-FD40-8EEE-322FC9F880BC}"/>
    <hyperlink ref="C99" r:id="rId97" xr:uid="{FB022B8E-1BDF-9649-98FB-192623922FE6}"/>
    <hyperlink ref="C100" r:id="rId98" xr:uid="{06647445-D515-8242-8CFA-31A9878A11E3}"/>
    <hyperlink ref="C101" r:id="rId99" xr:uid="{BE15C2D0-2F68-164C-B3BE-6B615620EF74}"/>
    <hyperlink ref="C102" r:id="rId100" xr:uid="{A9B41A96-EEBA-974D-9BA9-43823202BF2A}"/>
    <hyperlink ref="C103" r:id="rId101" xr:uid="{2A6B66F7-B5D9-7642-B029-0B9904099CDE}"/>
    <hyperlink ref="C104" r:id="rId102" xr:uid="{8EF3A48F-EF0A-2842-B728-350F40F0364D}"/>
    <hyperlink ref="C105" r:id="rId103" xr:uid="{2C6ADAD6-A34F-5246-9AD8-0AE5F732FB0D}"/>
    <hyperlink ref="C106" r:id="rId104" xr:uid="{EB8278F6-CE6B-F342-A5A1-B9484460F748}"/>
    <hyperlink ref="C107" r:id="rId105" xr:uid="{AD1DCBF6-F10C-EF4A-9345-04D801E98577}"/>
    <hyperlink ref="C108" r:id="rId106" xr:uid="{01DC53B2-FE96-F047-8162-D263C7D9B2DA}"/>
    <hyperlink ref="C109" r:id="rId107" xr:uid="{A0A099D6-D2C6-D34B-8E96-51EDF4B471AA}"/>
    <hyperlink ref="C110" r:id="rId108" xr:uid="{554E1262-5B19-5E48-9CCA-870501460B21}"/>
    <hyperlink ref="C111" r:id="rId109" xr:uid="{D30F9D7C-B08E-D04B-B73E-D90CE69D332D}"/>
    <hyperlink ref="C112" r:id="rId110" xr:uid="{3C93F053-BEB9-FF42-8688-2F0AFFE85842}"/>
    <hyperlink ref="C113" r:id="rId111" xr:uid="{11DE9BCC-8008-E548-A3E0-FA49D87658ED}"/>
    <hyperlink ref="C114" r:id="rId112" xr:uid="{0356E5CA-B5BD-BF44-927A-EED27AB2626D}"/>
    <hyperlink ref="C115" r:id="rId113" xr:uid="{0D0EBDB7-E780-D844-AABA-12D6F001C671}"/>
    <hyperlink ref="C116" r:id="rId114" xr:uid="{E5F3DA9F-28D1-6D46-B13E-10C7627D022B}"/>
    <hyperlink ref="C117" r:id="rId115" xr:uid="{7333DB2D-41C6-8E49-AF25-E85A69C1D19D}"/>
    <hyperlink ref="C118" r:id="rId116" xr:uid="{B123718A-2720-7944-A6EF-4CC619F7FA19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C5C5-42D1-294F-8EBE-5DB2AB981F3D}">
  <dimension ref="A1:V100"/>
  <sheetViews>
    <sheetView topLeftCell="A53" workbookViewId="0">
      <selection activeCell="K75" sqref="K75"/>
    </sheetView>
  </sheetViews>
  <sheetFormatPr baseColWidth="10" defaultRowHeight="16" x14ac:dyDescent="0.2"/>
  <cols>
    <col min="3" max="3" width="5.6640625" customWidth="1"/>
    <col min="10" max="10" width="12.5" customWidth="1"/>
  </cols>
  <sheetData>
    <row r="1" spans="1:21" ht="17" x14ac:dyDescent="0.2">
      <c r="A1" s="13" t="s">
        <v>154</v>
      </c>
      <c r="B1" s="13" t="s">
        <v>123</v>
      </c>
      <c r="C1" s="13" t="s">
        <v>220</v>
      </c>
      <c r="D1" s="13" t="s">
        <v>122</v>
      </c>
      <c r="E1" s="13" t="s">
        <v>127</v>
      </c>
      <c r="F1" s="13" t="s">
        <v>364</v>
      </c>
      <c r="G1" s="34" t="s">
        <v>152</v>
      </c>
      <c r="H1" s="34" t="s">
        <v>153</v>
      </c>
      <c r="I1" s="22" t="s">
        <v>185</v>
      </c>
      <c r="J1" s="22" t="s">
        <v>186</v>
      </c>
      <c r="K1" s="22" t="s">
        <v>260</v>
      </c>
      <c r="L1" s="22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187</v>
      </c>
      <c r="S1" s="33" t="s">
        <v>255</v>
      </c>
      <c r="T1" s="33" t="s">
        <v>261</v>
      </c>
      <c r="U1" s="33" t="s">
        <v>221</v>
      </c>
    </row>
    <row r="2" spans="1:21" ht="17" x14ac:dyDescent="0.2">
      <c r="A2">
        <v>2014</v>
      </c>
      <c r="B2" s="3" t="s">
        <v>1</v>
      </c>
      <c r="C2" s="3">
        <f t="shared" ref="C2:C11" si="0">DATEDIF($U$2,I2, "y")</f>
        <v>22</v>
      </c>
      <c r="D2" s="26" t="s">
        <v>419</v>
      </c>
      <c r="E2" s="26" t="s">
        <v>358</v>
      </c>
      <c r="F2" s="2" t="s">
        <v>0</v>
      </c>
      <c r="G2" s="32">
        <f>MAX($O$2:O2)</f>
        <v>60.12</v>
      </c>
      <c r="H2" s="32">
        <f>MAX($O$2:O2)</f>
        <v>60.12</v>
      </c>
      <c r="I2" s="29">
        <v>41663</v>
      </c>
      <c r="J2" s="30" t="s">
        <v>413</v>
      </c>
      <c r="K2" s="30" t="s">
        <v>156</v>
      </c>
      <c r="L2" s="30" t="s">
        <v>158</v>
      </c>
      <c r="M2" s="30" t="s">
        <v>158</v>
      </c>
      <c r="N2" s="59">
        <v>1</v>
      </c>
      <c r="O2" s="30">
        <v>60.12</v>
      </c>
      <c r="P2" s="30">
        <v>1080</v>
      </c>
      <c r="Q2" s="30"/>
      <c r="R2" s="30" t="s">
        <v>240</v>
      </c>
      <c r="S2" t="s">
        <v>256</v>
      </c>
      <c r="T2">
        <f>COUNTIF($K$2:$K$100, K2)</f>
        <v>49</v>
      </c>
      <c r="U2" s="43">
        <v>33501</v>
      </c>
    </row>
    <row r="3" spans="1:21" ht="17" x14ac:dyDescent="0.2">
      <c r="A3">
        <v>2014</v>
      </c>
      <c r="B3" s="3" t="s">
        <v>1</v>
      </c>
      <c r="C3" s="3">
        <f t="shared" si="0"/>
        <v>22</v>
      </c>
      <c r="D3" s="26" t="s">
        <v>420</v>
      </c>
      <c r="E3" s="26" t="s">
        <v>358</v>
      </c>
      <c r="F3" s="2" t="s">
        <v>0</v>
      </c>
      <c r="G3" s="32">
        <f>MAX($O$2:O3)</f>
        <v>63.92</v>
      </c>
      <c r="H3" s="32">
        <f>MAX($O$2:O3)</f>
        <v>63.92</v>
      </c>
      <c r="I3" s="29">
        <v>41678</v>
      </c>
      <c r="J3" s="30" t="s">
        <v>223</v>
      </c>
      <c r="K3" s="30" t="s">
        <v>156</v>
      </c>
      <c r="L3" s="30" t="s">
        <v>158</v>
      </c>
      <c r="M3" s="30" t="s">
        <v>158</v>
      </c>
      <c r="N3" s="59">
        <v>1</v>
      </c>
      <c r="O3" s="30">
        <v>63.92</v>
      </c>
      <c r="P3" s="30">
        <v>1151</v>
      </c>
      <c r="Q3" s="30"/>
      <c r="R3" s="30" t="s">
        <v>240</v>
      </c>
      <c r="S3" t="s">
        <v>256</v>
      </c>
      <c r="T3">
        <f t="shared" ref="T3:T66" si="1">COUNTIF($K$2:$K$100, K3)</f>
        <v>49</v>
      </c>
      <c r="U3" s="43"/>
    </row>
    <row r="4" spans="1:21" ht="17" x14ac:dyDescent="0.2">
      <c r="A4">
        <v>2014</v>
      </c>
      <c r="B4" s="3" t="s">
        <v>1</v>
      </c>
      <c r="C4" s="3">
        <f t="shared" si="0"/>
        <v>22</v>
      </c>
      <c r="D4" s="26" t="s">
        <v>421</v>
      </c>
      <c r="E4" s="26" t="s">
        <v>358</v>
      </c>
      <c r="F4" s="2" t="s">
        <v>0</v>
      </c>
      <c r="G4" s="32">
        <f>MAX($O$2:O4)</f>
        <v>63.92</v>
      </c>
      <c r="H4" s="32">
        <f>MAX($O$2:O4)</f>
        <v>63.92</v>
      </c>
      <c r="I4" s="29">
        <v>41685</v>
      </c>
      <c r="J4" s="30" t="s">
        <v>391</v>
      </c>
      <c r="K4" s="30" t="s">
        <v>156</v>
      </c>
      <c r="L4" s="30" t="s">
        <v>158</v>
      </c>
      <c r="M4" s="30" t="s">
        <v>158</v>
      </c>
      <c r="N4" s="59">
        <v>3</v>
      </c>
      <c r="O4" s="30">
        <v>55.02</v>
      </c>
      <c r="P4" s="30">
        <v>986</v>
      </c>
      <c r="Q4" s="30"/>
      <c r="R4" s="30" t="s">
        <v>240</v>
      </c>
      <c r="S4" t="s">
        <v>256</v>
      </c>
      <c r="T4">
        <f t="shared" si="1"/>
        <v>49</v>
      </c>
      <c r="U4" s="43"/>
    </row>
    <row r="5" spans="1:21" ht="17" x14ac:dyDescent="0.2">
      <c r="A5">
        <v>2014</v>
      </c>
      <c r="B5" s="3" t="s">
        <v>1</v>
      </c>
      <c r="C5" s="3">
        <f t="shared" si="0"/>
        <v>22</v>
      </c>
      <c r="D5" s="26" t="s">
        <v>422</v>
      </c>
      <c r="E5" s="26" t="s">
        <v>358</v>
      </c>
      <c r="F5" s="2" t="s">
        <v>0</v>
      </c>
      <c r="G5" s="32">
        <f>MAX($O$2:O5)</f>
        <v>63.92</v>
      </c>
      <c r="H5" s="32">
        <f>MAX($O$2:O5)</f>
        <v>63.92</v>
      </c>
      <c r="I5" s="29">
        <v>41692</v>
      </c>
      <c r="J5" s="30" t="s">
        <v>414</v>
      </c>
      <c r="K5" s="30" t="s">
        <v>156</v>
      </c>
      <c r="L5" s="30" t="s">
        <v>158</v>
      </c>
      <c r="M5" s="30" t="s">
        <v>158</v>
      </c>
      <c r="N5" s="59">
        <v>2</v>
      </c>
      <c r="O5" s="30">
        <v>61.99</v>
      </c>
      <c r="P5" s="30">
        <v>1115</v>
      </c>
      <c r="Q5" s="30"/>
      <c r="R5" s="30" t="s">
        <v>240</v>
      </c>
      <c r="S5" t="s">
        <v>256</v>
      </c>
      <c r="T5">
        <f t="shared" si="1"/>
        <v>49</v>
      </c>
      <c r="U5" s="43"/>
    </row>
    <row r="6" spans="1:21" ht="17" x14ac:dyDescent="0.2">
      <c r="A6">
        <v>2014</v>
      </c>
      <c r="B6" s="3" t="s">
        <v>1</v>
      </c>
      <c r="C6" s="3">
        <f t="shared" si="0"/>
        <v>22</v>
      </c>
      <c r="D6" s="26" t="s">
        <v>423</v>
      </c>
      <c r="E6" s="26" t="s">
        <v>358</v>
      </c>
      <c r="F6" s="2" t="s">
        <v>0</v>
      </c>
      <c r="G6" s="32">
        <f>MAX($O$2:O6)</f>
        <v>63.92</v>
      </c>
      <c r="H6" s="32">
        <f>MAX($O$2:O6)</f>
        <v>63.92</v>
      </c>
      <c r="I6" s="29">
        <v>41720</v>
      </c>
      <c r="J6" s="30" t="s">
        <v>376</v>
      </c>
      <c r="K6" s="30" t="s">
        <v>156</v>
      </c>
      <c r="L6" s="30" t="s">
        <v>162</v>
      </c>
      <c r="M6" s="30" t="s">
        <v>158</v>
      </c>
      <c r="N6" s="59">
        <v>3</v>
      </c>
      <c r="O6" s="30">
        <v>56.7</v>
      </c>
      <c r="P6" s="30">
        <v>1017</v>
      </c>
      <c r="Q6" s="30"/>
      <c r="R6" s="30" t="s">
        <v>240</v>
      </c>
      <c r="S6" t="s">
        <v>256</v>
      </c>
      <c r="T6">
        <f t="shared" si="1"/>
        <v>49</v>
      </c>
      <c r="U6" s="43"/>
    </row>
    <row r="7" spans="1:21" ht="17" x14ac:dyDescent="0.2">
      <c r="A7">
        <v>2014</v>
      </c>
      <c r="B7" s="3" t="s">
        <v>1</v>
      </c>
      <c r="C7" s="3">
        <f t="shared" si="0"/>
        <v>22</v>
      </c>
      <c r="D7" s="26" t="s">
        <v>424</v>
      </c>
      <c r="E7" s="26" t="s">
        <v>358</v>
      </c>
      <c r="F7" s="2" t="s">
        <v>0</v>
      </c>
      <c r="G7" s="32">
        <f>MAX($O$2:O7)</f>
        <v>63.92</v>
      </c>
      <c r="H7" s="32">
        <f>MAX($O$2:O7)</f>
        <v>63.92</v>
      </c>
      <c r="I7" s="29">
        <v>41733</v>
      </c>
      <c r="J7" s="30" t="s">
        <v>415</v>
      </c>
      <c r="K7" s="30" t="s">
        <v>156</v>
      </c>
      <c r="L7" s="30" t="s">
        <v>162</v>
      </c>
      <c r="M7" s="30" t="s">
        <v>164</v>
      </c>
      <c r="N7" s="59">
        <v>3</v>
      </c>
      <c r="O7" s="30">
        <v>54.75</v>
      </c>
      <c r="P7" s="30">
        <v>981</v>
      </c>
      <c r="Q7" s="30"/>
      <c r="R7" s="30" t="s">
        <v>240</v>
      </c>
      <c r="S7" t="s">
        <v>256</v>
      </c>
      <c r="T7">
        <f t="shared" si="1"/>
        <v>49</v>
      </c>
      <c r="U7" s="43"/>
    </row>
    <row r="8" spans="1:21" ht="17" x14ac:dyDescent="0.2">
      <c r="A8">
        <v>2014</v>
      </c>
      <c r="B8" s="3" t="s">
        <v>1</v>
      </c>
      <c r="C8" s="3">
        <f t="shared" si="0"/>
        <v>22</v>
      </c>
      <c r="D8" s="26" t="s">
        <v>425</v>
      </c>
      <c r="E8" s="26" t="s">
        <v>358</v>
      </c>
      <c r="F8" s="2" t="s">
        <v>0</v>
      </c>
      <c r="G8" s="32">
        <f>MAX($O$2:O8)</f>
        <v>63.92</v>
      </c>
      <c r="H8" s="32">
        <f>MAX($O$2:O8)</f>
        <v>63.92</v>
      </c>
      <c r="I8" s="29">
        <v>41734</v>
      </c>
      <c r="J8" s="30" t="s">
        <v>415</v>
      </c>
      <c r="K8" s="30" t="s">
        <v>156</v>
      </c>
      <c r="L8" s="30" t="s">
        <v>162</v>
      </c>
      <c r="M8" s="30" t="s">
        <v>158</v>
      </c>
      <c r="N8" s="59">
        <v>2</v>
      </c>
      <c r="O8" s="30">
        <v>58.58</v>
      </c>
      <c r="P8" s="30">
        <v>1052</v>
      </c>
      <c r="Q8" s="30"/>
      <c r="R8" s="30" t="s">
        <v>240</v>
      </c>
      <c r="S8" t="s">
        <v>256</v>
      </c>
      <c r="T8">
        <f t="shared" si="1"/>
        <v>49</v>
      </c>
      <c r="U8" s="43"/>
    </row>
    <row r="9" spans="1:21" ht="17" x14ac:dyDescent="0.2">
      <c r="A9">
        <v>2014</v>
      </c>
      <c r="B9" s="3" t="s">
        <v>1</v>
      </c>
      <c r="C9" s="3">
        <f t="shared" si="0"/>
        <v>22</v>
      </c>
      <c r="D9" s="26" t="s">
        <v>426</v>
      </c>
      <c r="E9" s="26" t="s">
        <v>358</v>
      </c>
      <c r="F9" s="2" t="s">
        <v>0</v>
      </c>
      <c r="G9" s="32">
        <f>MAX($O$2:O9)</f>
        <v>63.92</v>
      </c>
      <c r="H9" s="32">
        <f>MAX($O$2:O9)</f>
        <v>63.92</v>
      </c>
      <c r="I9" s="29">
        <v>41805</v>
      </c>
      <c r="J9" s="30" t="s">
        <v>416</v>
      </c>
      <c r="K9" s="30" t="s">
        <v>156</v>
      </c>
      <c r="L9" s="30" t="s">
        <v>158</v>
      </c>
      <c r="M9" s="30" t="s">
        <v>158</v>
      </c>
      <c r="N9" s="59">
        <v>1</v>
      </c>
      <c r="O9" s="30">
        <v>51.98</v>
      </c>
      <c r="P9" s="30">
        <v>930</v>
      </c>
      <c r="Q9" s="30"/>
      <c r="R9" s="30" t="s">
        <v>240</v>
      </c>
      <c r="S9" t="s">
        <v>256</v>
      </c>
      <c r="T9">
        <f t="shared" si="1"/>
        <v>49</v>
      </c>
      <c r="U9" s="43"/>
    </row>
    <row r="10" spans="1:21" ht="17" x14ac:dyDescent="0.2">
      <c r="A10">
        <v>2014</v>
      </c>
      <c r="B10" s="3" t="s">
        <v>1</v>
      </c>
      <c r="C10" s="3">
        <f t="shared" si="0"/>
        <v>22</v>
      </c>
      <c r="D10" s="26" t="s">
        <v>427</v>
      </c>
      <c r="E10" s="26" t="s">
        <v>358</v>
      </c>
      <c r="F10" s="2" t="s">
        <v>0</v>
      </c>
      <c r="G10" s="32">
        <f>MAX($O$2:O10)</f>
        <v>63.92</v>
      </c>
      <c r="H10" s="32">
        <f>MAX($O$2:O10)</f>
        <v>63.92</v>
      </c>
      <c r="I10" s="29">
        <v>41819</v>
      </c>
      <c r="J10" s="30" t="s">
        <v>416</v>
      </c>
      <c r="K10" s="30" t="s">
        <v>156</v>
      </c>
      <c r="L10" s="30" t="s">
        <v>158</v>
      </c>
      <c r="M10" s="30" t="s">
        <v>158</v>
      </c>
      <c r="N10" s="59">
        <v>1</v>
      </c>
      <c r="O10" s="30">
        <v>53.28</v>
      </c>
      <c r="P10" s="30">
        <v>954</v>
      </c>
      <c r="Q10" s="30"/>
      <c r="R10" s="30" t="s">
        <v>240</v>
      </c>
      <c r="S10" t="s">
        <v>256</v>
      </c>
      <c r="T10">
        <f t="shared" si="1"/>
        <v>49</v>
      </c>
      <c r="U10" s="43"/>
    </row>
    <row r="11" spans="1:21" ht="17" x14ac:dyDescent="0.2">
      <c r="A11">
        <v>2014</v>
      </c>
      <c r="B11" s="3" t="s">
        <v>1</v>
      </c>
      <c r="C11" s="3">
        <f t="shared" si="0"/>
        <v>22</v>
      </c>
      <c r="D11" s="26" t="s">
        <v>402</v>
      </c>
      <c r="E11" s="26" t="s">
        <v>358</v>
      </c>
      <c r="F11" s="2" t="s">
        <v>0</v>
      </c>
      <c r="G11" s="32">
        <f>MAX($O$2:O11)</f>
        <v>63.92</v>
      </c>
      <c r="H11" s="32">
        <f>MAX($O$2:O11)</f>
        <v>63.92</v>
      </c>
      <c r="I11" s="29">
        <v>41840</v>
      </c>
      <c r="J11" s="30" t="s">
        <v>417</v>
      </c>
      <c r="K11" s="30" t="s">
        <v>207</v>
      </c>
      <c r="L11" s="30" t="s">
        <v>158</v>
      </c>
      <c r="M11" s="30" t="s">
        <v>158</v>
      </c>
      <c r="N11" s="59">
        <v>1</v>
      </c>
      <c r="O11" s="30">
        <v>58.38</v>
      </c>
      <c r="P11" s="30">
        <v>1048</v>
      </c>
      <c r="Q11" s="30"/>
      <c r="R11" s="30" t="s">
        <v>244</v>
      </c>
      <c r="S11" t="s">
        <v>258</v>
      </c>
      <c r="T11">
        <f t="shared" si="1"/>
        <v>8</v>
      </c>
      <c r="U11" s="43"/>
    </row>
    <row r="12" spans="1:21" ht="17" x14ac:dyDescent="0.2">
      <c r="A12">
        <v>2014</v>
      </c>
      <c r="B12" s="3" t="s">
        <v>1</v>
      </c>
      <c r="C12" s="3">
        <f t="shared" ref="C12" si="2">DATEDIF($U$2,I12, "y")</f>
        <v>22</v>
      </c>
      <c r="D12" s="26" t="s">
        <v>403</v>
      </c>
      <c r="E12" s="26" t="s">
        <v>358</v>
      </c>
      <c r="F12" s="2" t="s">
        <v>0</v>
      </c>
      <c r="G12" s="32">
        <f>MAX($O$2:O12)</f>
        <v>63.92</v>
      </c>
      <c r="H12" s="32">
        <f>MAX($O$2:O12)</f>
        <v>63.92</v>
      </c>
      <c r="I12" s="29">
        <v>41850</v>
      </c>
      <c r="J12" s="30" t="s">
        <v>418</v>
      </c>
      <c r="K12" s="30" t="s">
        <v>207</v>
      </c>
      <c r="L12" s="30" t="s">
        <v>182</v>
      </c>
      <c r="M12" s="30" t="s">
        <v>158</v>
      </c>
      <c r="N12" s="59">
        <v>3</v>
      </c>
      <c r="O12" s="30">
        <v>62.95</v>
      </c>
      <c r="P12" s="30">
        <v>1133</v>
      </c>
      <c r="Q12" s="30"/>
      <c r="R12" s="30" t="s">
        <v>244</v>
      </c>
      <c r="S12" t="s">
        <v>258</v>
      </c>
      <c r="T12">
        <f t="shared" si="1"/>
        <v>8</v>
      </c>
      <c r="U12" s="43"/>
    </row>
    <row r="13" spans="1:21" ht="17" x14ac:dyDescent="0.2">
      <c r="A13" s="36">
        <v>2014</v>
      </c>
      <c r="B13" s="37" t="s">
        <v>1</v>
      </c>
      <c r="C13" s="37">
        <f t="shared" ref="C13" si="3">DATEDIF($U$2,I13, "y")</f>
        <v>23</v>
      </c>
      <c r="D13" s="38" t="s">
        <v>403</v>
      </c>
      <c r="E13" s="38" t="s">
        <v>358</v>
      </c>
      <c r="F13" s="39" t="s">
        <v>0</v>
      </c>
      <c r="G13" s="40">
        <f>MAX($O$2:O13)</f>
        <v>63.92</v>
      </c>
      <c r="H13" s="40">
        <f>MAX($O$2:O13)</f>
        <v>63.92</v>
      </c>
      <c r="I13" s="41">
        <v>41987</v>
      </c>
      <c r="J13" s="42" t="s">
        <v>413</v>
      </c>
      <c r="K13" s="42" t="s">
        <v>156</v>
      </c>
      <c r="L13" s="42" t="s">
        <v>158</v>
      </c>
      <c r="M13" s="42" t="s">
        <v>158</v>
      </c>
      <c r="N13" s="60">
        <v>1</v>
      </c>
      <c r="O13" s="42">
        <v>53.3</v>
      </c>
      <c r="P13" s="42">
        <v>954</v>
      </c>
      <c r="Q13" s="36"/>
      <c r="R13" s="36" t="s">
        <v>240</v>
      </c>
      <c r="S13" s="36" t="s">
        <v>256</v>
      </c>
      <c r="T13">
        <f t="shared" si="1"/>
        <v>49</v>
      </c>
      <c r="U13" s="43"/>
    </row>
    <row r="14" spans="1:21" ht="17" x14ac:dyDescent="0.2">
      <c r="A14">
        <v>2015</v>
      </c>
      <c r="B14" s="3" t="s">
        <v>1</v>
      </c>
      <c r="C14" s="3">
        <f t="shared" ref="C14:C25" si="4">DATEDIF($U$2,I14, "y")</f>
        <v>23</v>
      </c>
      <c r="D14" s="26" t="s">
        <v>402</v>
      </c>
      <c r="E14" s="26" t="s">
        <v>358</v>
      </c>
      <c r="F14" s="2" t="s">
        <v>0</v>
      </c>
      <c r="G14" s="32">
        <f>MAX($O$2:O14)</f>
        <v>63.92</v>
      </c>
      <c r="H14" s="32">
        <f>MAX($O$14:O14)</f>
        <v>57.85</v>
      </c>
      <c r="I14" s="29">
        <v>42034</v>
      </c>
      <c r="J14" s="30" t="s">
        <v>224</v>
      </c>
      <c r="K14" s="30" t="s">
        <v>156</v>
      </c>
      <c r="L14" s="30" t="s">
        <v>158</v>
      </c>
      <c r="M14" s="30" t="s">
        <v>158</v>
      </c>
      <c r="N14" s="59">
        <v>1</v>
      </c>
      <c r="O14" s="30">
        <v>57.85</v>
      </c>
      <c r="P14" s="30">
        <v>1038</v>
      </c>
      <c r="Q14" s="30"/>
      <c r="R14" s="30" t="s">
        <v>240</v>
      </c>
      <c r="S14" t="s">
        <v>256</v>
      </c>
      <c r="T14">
        <f t="shared" si="1"/>
        <v>49</v>
      </c>
      <c r="U14" s="43"/>
    </row>
    <row r="15" spans="1:21" ht="17" x14ac:dyDescent="0.2">
      <c r="A15">
        <v>2015</v>
      </c>
      <c r="B15" s="3" t="s">
        <v>1</v>
      </c>
      <c r="C15" s="3">
        <f t="shared" si="4"/>
        <v>23</v>
      </c>
      <c r="D15" s="26" t="s">
        <v>403</v>
      </c>
      <c r="E15" s="26" t="s">
        <v>358</v>
      </c>
      <c r="F15" s="2" t="s">
        <v>0</v>
      </c>
      <c r="G15" s="32">
        <f>MAX($O$2:O15)</f>
        <v>63.92</v>
      </c>
      <c r="H15" s="32">
        <f>MAX($O$14:O15)</f>
        <v>59.71</v>
      </c>
      <c r="I15" s="29">
        <v>42036</v>
      </c>
      <c r="J15" s="30" t="s">
        <v>389</v>
      </c>
      <c r="K15" s="30" t="s">
        <v>156</v>
      </c>
      <c r="L15" s="30" t="s">
        <v>158</v>
      </c>
      <c r="M15" s="30" t="s">
        <v>158</v>
      </c>
      <c r="N15" s="59">
        <v>3</v>
      </c>
      <c r="O15" s="30">
        <v>59.71</v>
      </c>
      <c r="P15" s="30">
        <v>1073</v>
      </c>
      <c r="Q15" s="30"/>
      <c r="R15" s="30" t="s">
        <v>240</v>
      </c>
      <c r="S15" t="s">
        <v>256</v>
      </c>
      <c r="T15">
        <f t="shared" si="1"/>
        <v>49</v>
      </c>
      <c r="U15" s="43"/>
    </row>
    <row r="16" spans="1:21" ht="17" x14ac:dyDescent="0.2">
      <c r="A16">
        <v>2015</v>
      </c>
      <c r="B16" s="3" t="s">
        <v>1</v>
      </c>
      <c r="C16" s="3">
        <f t="shared" si="4"/>
        <v>23</v>
      </c>
      <c r="D16" s="26" t="s">
        <v>404</v>
      </c>
      <c r="E16" s="26" t="s">
        <v>358</v>
      </c>
      <c r="F16" s="2" t="s">
        <v>0</v>
      </c>
      <c r="G16" s="32">
        <f>MAX($O$2:O16)</f>
        <v>63.92</v>
      </c>
      <c r="H16" s="32">
        <f>MAX($O$14:O16)</f>
        <v>63.78</v>
      </c>
      <c r="I16" s="29">
        <v>42042</v>
      </c>
      <c r="J16" s="30" t="s">
        <v>375</v>
      </c>
      <c r="K16" s="30" t="s">
        <v>156</v>
      </c>
      <c r="L16" s="30" t="s">
        <v>158</v>
      </c>
      <c r="M16" s="30" t="s">
        <v>158</v>
      </c>
      <c r="N16" s="59">
        <v>1</v>
      </c>
      <c r="O16" s="30">
        <v>63.78</v>
      </c>
      <c r="P16" s="30">
        <v>1148</v>
      </c>
      <c r="Q16" s="30"/>
      <c r="R16" s="30" t="s">
        <v>240</v>
      </c>
      <c r="S16" t="s">
        <v>256</v>
      </c>
      <c r="T16">
        <f t="shared" si="1"/>
        <v>49</v>
      </c>
      <c r="U16" s="43"/>
    </row>
    <row r="17" spans="1:21" ht="17" x14ac:dyDescent="0.2">
      <c r="A17">
        <v>2015</v>
      </c>
      <c r="B17" s="3" t="s">
        <v>1</v>
      </c>
      <c r="C17" s="3">
        <f t="shared" si="4"/>
        <v>23</v>
      </c>
      <c r="D17" s="26" t="s">
        <v>405</v>
      </c>
      <c r="E17" s="26" t="s">
        <v>358</v>
      </c>
      <c r="F17" s="2" t="s">
        <v>0</v>
      </c>
      <c r="G17" s="32">
        <f>MAX($O$2:O17)</f>
        <v>63.92</v>
      </c>
      <c r="H17" s="32">
        <f>MAX($O$14:O17)</f>
        <v>63.78</v>
      </c>
      <c r="I17" s="29">
        <v>42049</v>
      </c>
      <c r="J17" s="30" t="s">
        <v>390</v>
      </c>
      <c r="K17" s="30" t="s">
        <v>156</v>
      </c>
      <c r="L17" s="30" t="s">
        <v>158</v>
      </c>
      <c r="M17" s="30" t="s">
        <v>158</v>
      </c>
      <c r="N17" s="59">
        <v>3</v>
      </c>
      <c r="O17" s="30">
        <v>58.5</v>
      </c>
      <c r="P17" s="30">
        <v>1050</v>
      </c>
      <c r="Q17" s="30"/>
      <c r="R17" s="30" t="s">
        <v>240</v>
      </c>
      <c r="S17" t="s">
        <v>256</v>
      </c>
      <c r="T17">
        <f t="shared" si="1"/>
        <v>49</v>
      </c>
      <c r="U17" s="43"/>
    </row>
    <row r="18" spans="1:21" ht="17" x14ac:dyDescent="0.2">
      <c r="A18">
        <v>2015</v>
      </c>
      <c r="B18" s="3" t="s">
        <v>1</v>
      </c>
      <c r="C18" s="3">
        <f t="shared" si="4"/>
        <v>23</v>
      </c>
      <c r="D18" s="26" t="s">
        <v>406</v>
      </c>
      <c r="E18" s="26" t="s">
        <v>358</v>
      </c>
      <c r="F18" s="2" t="s">
        <v>0</v>
      </c>
      <c r="G18" s="32">
        <f>MAX($O$2:O18)</f>
        <v>63.92</v>
      </c>
      <c r="H18" s="32">
        <f>MAX($O$14:O18)</f>
        <v>63.78</v>
      </c>
      <c r="I18" s="29">
        <v>42056</v>
      </c>
      <c r="J18" s="30" t="s">
        <v>391</v>
      </c>
      <c r="K18" s="30" t="s">
        <v>156</v>
      </c>
      <c r="L18" s="30" t="s">
        <v>158</v>
      </c>
      <c r="M18" s="30" t="s">
        <v>158</v>
      </c>
      <c r="N18" s="59">
        <v>3</v>
      </c>
      <c r="O18" s="30">
        <v>59.71</v>
      </c>
      <c r="P18" s="30">
        <v>1073</v>
      </c>
      <c r="Q18" s="30"/>
      <c r="R18" s="30" t="s">
        <v>240</v>
      </c>
      <c r="S18" t="s">
        <v>256</v>
      </c>
      <c r="T18">
        <f t="shared" si="1"/>
        <v>49</v>
      </c>
      <c r="U18" s="43"/>
    </row>
    <row r="19" spans="1:21" ht="17" x14ac:dyDescent="0.2">
      <c r="A19">
        <v>2015</v>
      </c>
      <c r="B19" s="3" t="s">
        <v>1</v>
      </c>
      <c r="C19" s="3">
        <f t="shared" si="4"/>
        <v>23</v>
      </c>
      <c r="D19" s="26" t="s">
        <v>407</v>
      </c>
      <c r="E19" s="26" t="s">
        <v>358</v>
      </c>
      <c r="F19" s="2" t="s">
        <v>0</v>
      </c>
      <c r="G19" s="32">
        <f>MAX($O$2:O19)</f>
        <v>63.92</v>
      </c>
      <c r="H19" s="32">
        <f>MAX($O$14:O19)</f>
        <v>63.78</v>
      </c>
      <c r="I19" s="29">
        <v>42084</v>
      </c>
      <c r="J19" s="30" t="s">
        <v>376</v>
      </c>
      <c r="K19" s="30" t="s">
        <v>156</v>
      </c>
      <c r="L19" s="30" t="s">
        <v>162</v>
      </c>
      <c r="M19" s="30" t="s">
        <v>158</v>
      </c>
      <c r="N19" s="59">
        <v>4</v>
      </c>
      <c r="O19" s="30">
        <v>62.22</v>
      </c>
      <c r="P19" s="30">
        <v>1119</v>
      </c>
      <c r="Q19" s="30"/>
      <c r="R19" s="30" t="s">
        <v>240</v>
      </c>
      <c r="S19" t="s">
        <v>256</v>
      </c>
      <c r="T19">
        <f t="shared" si="1"/>
        <v>49</v>
      </c>
      <c r="U19" s="43"/>
    </row>
    <row r="20" spans="1:21" ht="17" x14ac:dyDescent="0.2">
      <c r="A20">
        <v>2015</v>
      </c>
      <c r="B20" s="3" t="s">
        <v>1</v>
      </c>
      <c r="C20" s="3">
        <f t="shared" si="4"/>
        <v>23</v>
      </c>
      <c r="D20" s="26" t="s">
        <v>408</v>
      </c>
      <c r="E20" s="26" t="s">
        <v>358</v>
      </c>
      <c r="F20" s="2" t="s">
        <v>0</v>
      </c>
      <c r="G20" s="32">
        <f>MAX($O$2:O20)</f>
        <v>63.92</v>
      </c>
      <c r="H20" s="32">
        <f>MAX($O$14:O20)</f>
        <v>63.78</v>
      </c>
      <c r="I20" s="29">
        <v>42090</v>
      </c>
      <c r="J20" s="30" t="s">
        <v>392</v>
      </c>
      <c r="K20" s="30" t="s">
        <v>156</v>
      </c>
      <c r="L20" s="30" t="s">
        <v>162</v>
      </c>
      <c r="M20" s="30" t="s">
        <v>164</v>
      </c>
      <c r="N20" s="59">
        <v>2</v>
      </c>
      <c r="O20" s="30">
        <v>56.48</v>
      </c>
      <c r="P20" s="30">
        <v>1013</v>
      </c>
      <c r="Q20" s="30"/>
      <c r="R20" s="30" t="s">
        <v>240</v>
      </c>
      <c r="S20" t="s">
        <v>256</v>
      </c>
      <c r="T20">
        <f t="shared" si="1"/>
        <v>49</v>
      </c>
      <c r="U20" s="43"/>
    </row>
    <row r="21" spans="1:21" ht="17" x14ac:dyDescent="0.2">
      <c r="A21">
        <v>2015</v>
      </c>
      <c r="B21" s="3" t="s">
        <v>1</v>
      </c>
      <c r="C21" s="3">
        <f t="shared" si="4"/>
        <v>23</v>
      </c>
      <c r="D21" s="26" t="s">
        <v>409</v>
      </c>
      <c r="E21" s="26" t="s">
        <v>358</v>
      </c>
      <c r="F21" s="2" t="s">
        <v>0</v>
      </c>
      <c r="G21" s="32">
        <f>MAX($O$2:O21)</f>
        <v>63.92</v>
      </c>
      <c r="H21" s="32">
        <f>MAX($O$14:O21)</f>
        <v>63.78</v>
      </c>
      <c r="I21" s="29">
        <v>42091</v>
      </c>
      <c r="J21" s="30" t="s">
        <v>392</v>
      </c>
      <c r="K21" s="30" t="s">
        <v>156</v>
      </c>
      <c r="L21" s="30" t="s">
        <v>162</v>
      </c>
      <c r="M21" s="30" t="s">
        <v>158</v>
      </c>
      <c r="N21" s="59">
        <v>2</v>
      </c>
      <c r="O21" s="30">
        <v>58.61</v>
      </c>
      <c r="P21" s="30">
        <v>1052</v>
      </c>
      <c r="Q21" s="30"/>
      <c r="R21" s="30" t="s">
        <v>240</v>
      </c>
      <c r="S21" t="s">
        <v>256</v>
      </c>
      <c r="T21">
        <f t="shared" si="1"/>
        <v>49</v>
      </c>
      <c r="U21" s="43"/>
    </row>
    <row r="22" spans="1:21" ht="17" x14ac:dyDescent="0.2">
      <c r="A22">
        <v>2015</v>
      </c>
      <c r="B22" s="3" t="s">
        <v>1</v>
      </c>
      <c r="C22" s="3">
        <f t="shared" si="4"/>
        <v>23</v>
      </c>
      <c r="D22" s="26" t="s">
        <v>410</v>
      </c>
      <c r="E22" s="26" t="s">
        <v>358</v>
      </c>
      <c r="F22" s="2" t="s">
        <v>0</v>
      </c>
      <c r="G22" s="32">
        <f>MAX($O$2:O22)</f>
        <v>63.92</v>
      </c>
      <c r="H22" s="32">
        <f>MAX($O$14:O22)</f>
        <v>63.78</v>
      </c>
      <c r="I22" s="29">
        <v>42163</v>
      </c>
      <c r="J22" s="30" t="s">
        <v>393</v>
      </c>
      <c r="K22" s="30" t="s">
        <v>239</v>
      </c>
      <c r="L22" s="30" t="s">
        <v>160</v>
      </c>
      <c r="M22" s="30" t="s">
        <v>158</v>
      </c>
      <c r="N22" s="59">
        <v>8</v>
      </c>
      <c r="O22" s="30">
        <v>58.87</v>
      </c>
      <c r="P22" s="30">
        <v>1057</v>
      </c>
      <c r="Q22" s="30"/>
      <c r="R22" s="30" t="s">
        <v>247</v>
      </c>
      <c r="S22" t="s">
        <v>258</v>
      </c>
      <c r="T22">
        <f t="shared" si="1"/>
        <v>2</v>
      </c>
    </row>
    <row r="23" spans="1:21" ht="17" x14ac:dyDescent="0.2">
      <c r="A23">
        <v>2015</v>
      </c>
      <c r="B23" s="3" t="s">
        <v>1</v>
      </c>
      <c r="C23" s="3">
        <f t="shared" si="4"/>
        <v>23</v>
      </c>
      <c r="D23" s="26" t="s">
        <v>411</v>
      </c>
      <c r="E23" s="26" t="s">
        <v>358</v>
      </c>
      <c r="F23" s="2" t="s">
        <v>0</v>
      </c>
      <c r="G23" s="32">
        <f>MAX($O$2:O23)</f>
        <v>63.92</v>
      </c>
      <c r="H23" s="32">
        <f>MAX($O$14:O23)</f>
        <v>63.78</v>
      </c>
      <c r="I23" s="29">
        <v>42168</v>
      </c>
      <c r="J23" s="30" t="s">
        <v>394</v>
      </c>
      <c r="K23" s="30" t="s">
        <v>395</v>
      </c>
      <c r="L23" s="30" t="s">
        <v>157</v>
      </c>
      <c r="M23" s="30" t="s">
        <v>158</v>
      </c>
      <c r="N23" s="59">
        <v>1</v>
      </c>
      <c r="O23" s="30">
        <v>59.45</v>
      </c>
      <c r="P23" s="30">
        <v>1068</v>
      </c>
      <c r="Q23" s="30"/>
      <c r="R23" s="30" t="s">
        <v>400</v>
      </c>
      <c r="S23" t="s">
        <v>258</v>
      </c>
      <c r="T23">
        <f t="shared" si="1"/>
        <v>1</v>
      </c>
    </row>
    <row r="24" spans="1:21" ht="17" x14ac:dyDescent="0.2">
      <c r="A24">
        <v>2015</v>
      </c>
      <c r="B24" s="3" t="s">
        <v>1</v>
      </c>
      <c r="C24" s="3">
        <f t="shared" si="4"/>
        <v>23</v>
      </c>
      <c r="D24" s="26" t="s">
        <v>412</v>
      </c>
      <c r="E24" s="26" t="s">
        <v>358</v>
      </c>
      <c r="F24" s="2" t="s">
        <v>0</v>
      </c>
      <c r="G24" s="32">
        <f>MAX($O$2:O24)</f>
        <v>63.92</v>
      </c>
      <c r="H24" s="32">
        <f>MAX($O$14:O24)</f>
        <v>63.78</v>
      </c>
      <c r="I24" s="29">
        <v>42180</v>
      </c>
      <c r="J24" s="30" t="s">
        <v>396</v>
      </c>
      <c r="K24" s="30" t="s">
        <v>397</v>
      </c>
      <c r="L24" s="30" t="s">
        <v>166</v>
      </c>
      <c r="M24" s="30" t="s">
        <v>158</v>
      </c>
      <c r="N24" s="59">
        <v>1</v>
      </c>
      <c r="O24" s="30">
        <v>63.17</v>
      </c>
      <c r="P24" s="30">
        <v>1137</v>
      </c>
      <c r="Q24" s="30"/>
      <c r="R24" s="30" t="s">
        <v>401</v>
      </c>
      <c r="S24" t="s">
        <v>258</v>
      </c>
      <c r="T24">
        <f t="shared" si="1"/>
        <v>1</v>
      </c>
    </row>
    <row r="25" spans="1:21" ht="17" x14ac:dyDescent="0.2">
      <c r="A25">
        <v>2015</v>
      </c>
      <c r="B25" s="3" t="s">
        <v>1</v>
      </c>
      <c r="C25" s="3">
        <f t="shared" si="4"/>
        <v>23</v>
      </c>
      <c r="D25" s="26" t="s">
        <v>382</v>
      </c>
      <c r="E25" s="26" t="s">
        <v>358</v>
      </c>
      <c r="F25" s="2" t="s">
        <v>0</v>
      </c>
      <c r="G25" s="32">
        <f>MAX($O$2:O25)</f>
        <v>63.92</v>
      </c>
      <c r="H25" s="32">
        <f>MAX($O$14:O25)</f>
        <v>63.78</v>
      </c>
      <c r="I25" s="29">
        <v>42183</v>
      </c>
      <c r="J25" s="30" t="s">
        <v>377</v>
      </c>
      <c r="K25" s="30" t="s">
        <v>168</v>
      </c>
      <c r="L25" s="30" t="s">
        <v>158</v>
      </c>
      <c r="M25" s="30" t="s">
        <v>205</v>
      </c>
      <c r="N25" s="59">
        <v>1</v>
      </c>
      <c r="O25" s="30">
        <v>61.74</v>
      </c>
      <c r="P25" s="30">
        <v>1110</v>
      </c>
      <c r="Q25" s="30"/>
      <c r="R25" s="30" t="s">
        <v>243</v>
      </c>
      <c r="S25" t="s">
        <v>258</v>
      </c>
      <c r="T25">
        <f t="shared" si="1"/>
        <v>10</v>
      </c>
    </row>
    <row r="26" spans="1:21" ht="17" x14ac:dyDescent="0.2">
      <c r="A26">
        <v>2015</v>
      </c>
      <c r="B26" s="3" t="s">
        <v>1</v>
      </c>
      <c r="C26" s="3">
        <f t="shared" ref="C26" si="5">DATEDIF($U$2,I26, "y")</f>
        <v>23</v>
      </c>
      <c r="D26" s="26" t="s">
        <v>383</v>
      </c>
      <c r="E26" s="26" t="s">
        <v>358</v>
      </c>
      <c r="F26" s="2" t="s">
        <v>0</v>
      </c>
      <c r="G26" s="32">
        <f>MAX($O$2:O26)</f>
        <v>63.92</v>
      </c>
      <c r="H26" s="32">
        <f>MAX($O$14:O26)</f>
        <v>63.78</v>
      </c>
      <c r="I26" s="29">
        <v>42231</v>
      </c>
      <c r="J26" s="30" t="s">
        <v>398</v>
      </c>
      <c r="K26" s="30" t="s">
        <v>173</v>
      </c>
      <c r="L26" s="30" t="s">
        <v>157</v>
      </c>
      <c r="M26" s="30" t="s">
        <v>158</v>
      </c>
      <c r="N26" s="59">
        <v>1</v>
      </c>
      <c r="O26" s="30">
        <v>59.58</v>
      </c>
      <c r="P26" s="30">
        <v>1070</v>
      </c>
      <c r="Q26" s="30"/>
      <c r="R26" s="30" t="s">
        <v>250</v>
      </c>
      <c r="S26" t="s">
        <v>257</v>
      </c>
      <c r="T26">
        <f t="shared" si="1"/>
        <v>4</v>
      </c>
    </row>
    <row r="27" spans="1:21" ht="17" x14ac:dyDescent="0.2">
      <c r="A27" s="36">
        <v>2015</v>
      </c>
      <c r="B27" s="37" t="s">
        <v>1</v>
      </c>
      <c r="C27" s="37">
        <f t="shared" ref="C27" si="6">DATEDIF($U$2,I27, "y")</f>
        <v>23</v>
      </c>
      <c r="D27" s="38" t="s">
        <v>383</v>
      </c>
      <c r="E27" s="38" t="s">
        <v>358</v>
      </c>
      <c r="F27" s="39" t="s">
        <v>0</v>
      </c>
      <c r="G27" s="40">
        <f>MAX($O$2:O27)</f>
        <v>63.92</v>
      </c>
      <c r="H27" s="40">
        <f>MAX($O$14:O27)</f>
        <v>63.78</v>
      </c>
      <c r="I27" s="41">
        <v>42244</v>
      </c>
      <c r="J27" s="42" t="s">
        <v>399</v>
      </c>
      <c r="K27" s="42" t="s">
        <v>211</v>
      </c>
      <c r="L27" s="42" t="s">
        <v>174</v>
      </c>
      <c r="M27" s="42" t="s">
        <v>219</v>
      </c>
      <c r="N27" s="60">
        <v>10</v>
      </c>
      <c r="O27" s="42">
        <v>60.18</v>
      </c>
      <c r="P27" s="42">
        <v>1081</v>
      </c>
      <c r="Q27" s="36"/>
      <c r="R27" s="42" t="s">
        <v>241</v>
      </c>
      <c r="S27" s="36" t="s">
        <v>257</v>
      </c>
      <c r="T27">
        <f t="shared" si="1"/>
        <v>3</v>
      </c>
    </row>
    <row r="28" spans="1:21" ht="17" x14ac:dyDescent="0.2">
      <c r="A28">
        <v>2016</v>
      </c>
      <c r="B28" s="3" t="s">
        <v>1</v>
      </c>
      <c r="C28" s="3">
        <f t="shared" ref="C28:C32" si="7">DATEDIF($U$2,I28, "y")</f>
        <v>24</v>
      </c>
      <c r="D28" s="26" t="s">
        <v>382</v>
      </c>
      <c r="E28" s="26" t="s">
        <v>358</v>
      </c>
      <c r="F28" s="2" t="s">
        <v>0</v>
      </c>
      <c r="G28" s="32">
        <f>MAX($O$2:O28)</f>
        <v>63.92</v>
      </c>
      <c r="H28" s="32">
        <f>MAX($O$28:O28)</f>
        <v>57.92</v>
      </c>
      <c r="I28" s="29">
        <v>42406</v>
      </c>
      <c r="J28" s="30" t="s">
        <v>223</v>
      </c>
      <c r="K28" s="30" t="s">
        <v>156</v>
      </c>
      <c r="L28" s="30" t="s">
        <v>158</v>
      </c>
      <c r="M28" s="30" t="s">
        <v>158</v>
      </c>
      <c r="N28" s="59">
        <v>1</v>
      </c>
      <c r="O28" s="30">
        <v>57.92</v>
      </c>
      <c r="P28" s="30">
        <v>1039</v>
      </c>
      <c r="Q28" s="30"/>
      <c r="R28" s="30" t="s">
        <v>240</v>
      </c>
      <c r="S28" t="s">
        <v>256</v>
      </c>
      <c r="T28">
        <f t="shared" si="1"/>
        <v>49</v>
      </c>
    </row>
    <row r="29" spans="1:21" ht="17" x14ac:dyDescent="0.2">
      <c r="A29">
        <v>2016</v>
      </c>
      <c r="B29" s="3" t="s">
        <v>1</v>
      </c>
      <c r="C29" s="3">
        <f t="shared" si="7"/>
        <v>24</v>
      </c>
      <c r="D29" s="26" t="s">
        <v>383</v>
      </c>
      <c r="E29" s="26" t="s">
        <v>358</v>
      </c>
      <c r="F29" s="2" t="s">
        <v>0</v>
      </c>
      <c r="G29" s="32">
        <f>MAX($O$2:O29)</f>
        <v>63.92</v>
      </c>
      <c r="H29" s="32">
        <f>MAX($O$28:O29)</f>
        <v>59.02</v>
      </c>
      <c r="I29" s="29">
        <v>42420</v>
      </c>
      <c r="J29" s="30" t="s">
        <v>375</v>
      </c>
      <c r="K29" s="30" t="s">
        <v>156</v>
      </c>
      <c r="L29" s="30" t="s">
        <v>158</v>
      </c>
      <c r="M29" s="30" t="s">
        <v>158</v>
      </c>
      <c r="N29" s="59">
        <v>1</v>
      </c>
      <c r="O29" s="30">
        <v>59.02</v>
      </c>
      <c r="P29" s="30">
        <v>1060</v>
      </c>
      <c r="Q29" s="30"/>
      <c r="R29" s="30" t="s">
        <v>240</v>
      </c>
      <c r="S29" t="s">
        <v>256</v>
      </c>
      <c r="T29">
        <f t="shared" si="1"/>
        <v>49</v>
      </c>
    </row>
    <row r="30" spans="1:21" ht="17" x14ac:dyDescent="0.2">
      <c r="A30">
        <v>2016</v>
      </c>
      <c r="B30" s="3" t="s">
        <v>1</v>
      </c>
      <c r="C30" s="3">
        <f t="shared" si="7"/>
        <v>24</v>
      </c>
      <c r="D30" s="26" t="s">
        <v>384</v>
      </c>
      <c r="E30" s="26" t="s">
        <v>358</v>
      </c>
      <c r="F30" s="2" t="s">
        <v>0</v>
      </c>
      <c r="G30" s="32">
        <f>MAX($O$2:O30)</f>
        <v>63.92</v>
      </c>
      <c r="H30" s="32">
        <f>MAX($O$28:O30)</f>
        <v>59.02</v>
      </c>
      <c r="I30" s="29">
        <v>42434</v>
      </c>
      <c r="J30" s="30" t="s">
        <v>376</v>
      </c>
      <c r="K30" s="30" t="s">
        <v>156</v>
      </c>
      <c r="L30" s="30" t="s">
        <v>162</v>
      </c>
      <c r="M30" s="30" t="s">
        <v>158</v>
      </c>
      <c r="N30" s="59">
        <v>2</v>
      </c>
      <c r="O30" s="30">
        <v>56.1</v>
      </c>
      <c r="P30" s="30">
        <v>1006</v>
      </c>
      <c r="Q30" s="30"/>
      <c r="R30" s="30" t="s">
        <v>240</v>
      </c>
      <c r="S30" t="s">
        <v>256</v>
      </c>
      <c r="T30">
        <f t="shared" si="1"/>
        <v>49</v>
      </c>
    </row>
    <row r="31" spans="1:21" ht="17" x14ac:dyDescent="0.2">
      <c r="A31">
        <v>2016</v>
      </c>
      <c r="B31" s="3" t="s">
        <v>1</v>
      </c>
      <c r="C31" s="3">
        <f t="shared" si="7"/>
        <v>24</v>
      </c>
      <c r="D31" s="26" t="s">
        <v>385</v>
      </c>
      <c r="E31" s="26" t="s">
        <v>358</v>
      </c>
      <c r="F31" s="2" t="s">
        <v>0</v>
      </c>
      <c r="G31" s="32">
        <f>MAX($O$2:O31)</f>
        <v>63.92</v>
      </c>
      <c r="H31" s="32">
        <f>MAX($O$28:O31)</f>
        <v>59.02</v>
      </c>
      <c r="I31" s="29">
        <v>42554</v>
      </c>
      <c r="J31" s="30" t="s">
        <v>377</v>
      </c>
      <c r="K31" s="30" t="s">
        <v>168</v>
      </c>
      <c r="L31" s="30" t="s">
        <v>158</v>
      </c>
      <c r="M31" s="30" t="s">
        <v>205</v>
      </c>
      <c r="N31" s="59">
        <v>2</v>
      </c>
      <c r="O31" s="30">
        <v>57.47</v>
      </c>
      <c r="P31" s="30">
        <v>1031</v>
      </c>
      <c r="Q31" s="30"/>
      <c r="R31" s="30" t="s">
        <v>243</v>
      </c>
      <c r="S31" t="s">
        <v>258</v>
      </c>
      <c r="T31">
        <f t="shared" si="1"/>
        <v>10</v>
      </c>
    </row>
    <row r="32" spans="1:21" ht="17" x14ac:dyDescent="0.2">
      <c r="A32">
        <v>2016</v>
      </c>
      <c r="B32" s="3" t="s">
        <v>1</v>
      </c>
      <c r="C32" s="3">
        <f t="shared" si="7"/>
        <v>24</v>
      </c>
      <c r="D32" s="26" t="s">
        <v>386</v>
      </c>
      <c r="E32" s="26" t="s">
        <v>358</v>
      </c>
      <c r="F32" s="2" t="s">
        <v>0</v>
      </c>
      <c r="G32" s="32">
        <f>MAX($O$2:O32)</f>
        <v>63.92</v>
      </c>
      <c r="H32" s="32">
        <f>MAX($O$28:O32)</f>
        <v>59.02</v>
      </c>
      <c r="I32" s="29">
        <v>42565</v>
      </c>
      <c r="J32" s="30" t="s">
        <v>233</v>
      </c>
      <c r="K32" s="30" t="s">
        <v>168</v>
      </c>
      <c r="L32" s="30" t="s">
        <v>158</v>
      </c>
      <c r="M32" s="30" t="s">
        <v>158</v>
      </c>
      <c r="N32" s="59">
        <v>3</v>
      </c>
      <c r="O32" s="30">
        <v>58.52</v>
      </c>
      <c r="P32" s="30">
        <v>1051</v>
      </c>
      <c r="Q32" s="30"/>
      <c r="R32" s="30" t="s">
        <v>243</v>
      </c>
      <c r="S32" t="s">
        <v>258</v>
      </c>
      <c r="T32">
        <f t="shared" si="1"/>
        <v>10</v>
      </c>
    </row>
    <row r="33" spans="1:20" ht="17" x14ac:dyDescent="0.2">
      <c r="A33">
        <v>2016</v>
      </c>
      <c r="B33" s="3" t="s">
        <v>1</v>
      </c>
      <c r="C33" s="3">
        <f t="shared" ref="C33:C66" si="8">DATEDIF($U$2,I33, "y")</f>
        <v>24</v>
      </c>
      <c r="D33" s="26" t="s">
        <v>124</v>
      </c>
      <c r="E33" s="26" t="s">
        <v>358</v>
      </c>
      <c r="F33" s="2" t="s">
        <v>0</v>
      </c>
      <c r="G33" s="32">
        <f>MAX($O$2:O33)</f>
        <v>63.92</v>
      </c>
      <c r="H33" s="32">
        <f>MAX($O$28:O33)</f>
        <v>59.02</v>
      </c>
      <c r="I33" s="29">
        <v>42574</v>
      </c>
      <c r="J33" s="30" t="s">
        <v>378</v>
      </c>
      <c r="K33" s="30" t="s">
        <v>379</v>
      </c>
      <c r="L33" s="30" t="s">
        <v>157</v>
      </c>
      <c r="M33" s="30" t="s">
        <v>158</v>
      </c>
      <c r="N33" s="59">
        <v>2</v>
      </c>
      <c r="O33" s="30">
        <v>52.43</v>
      </c>
      <c r="P33" s="30">
        <v>938</v>
      </c>
      <c r="Q33" s="30"/>
      <c r="R33" s="30" t="s">
        <v>387</v>
      </c>
      <c r="S33" t="s">
        <v>258</v>
      </c>
      <c r="T33">
        <f t="shared" si="1"/>
        <v>1</v>
      </c>
    </row>
    <row r="34" spans="1:20" ht="17" x14ac:dyDescent="0.2">
      <c r="A34" s="36">
        <v>2016</v>
      </c>
      <c r="B34" s="37" t="s">
        <v>1</v>
      </c>
      <c r="C34" s="37">
        <f t="shared" si="8"/>
        <v>24</v>
      </c>
      <c r="D34" s="38" t="s">
        <v>124</v>
      </c>
      <c r="E34" s="26" t="s">
        <v>358</v>
      </c>
      <c r="F34" s="39" t="s">
        <v>0</v>
      </c>
      <c r="G34" s="40">
        <f>MAX($O$2:O34)</f>
        <v>63.92</v>
      </c>
      <c r="H34" s="40">
        <f>MAX($O$28:O34)</f>
        <v>59.02</v>
      </c>
      <c r="I34" s="41">
        <v>42598</v>
      </c>
      <c r="J34" s="42" t="s">
        <v>380</v>
      </c>
      <c r="K34" s="42" t="s">
        <v>381</v>
      </c>
      <c r="L34" s="42" t="s">
        <v>174</v>
      </c>
      <c r="M34" s="42" t="s">
        <v>175</v>
      </c>
      <c r="N34" s="60">
        <v>13</v>
      </c>
      <c r="O34" s="42">
        <v>55.25</v>
      </c>
      <c r="P34" s="42">
        <v>990</v>
      </c>
      <c r="Q34" s="36"/>
      <c r="R34" s="42" t="s">
        <v>388</v>
      </c>
      <c r="S34" s="36" t="s">
        <v>259</v>
      </c>
      <c r="T34">
        <f t="shared" si="1"/>
        <v>1</v>
      </c>
    </row>
    <row r="35" spans="1:20" ht="17" x14ac:dyDescent="0.2">
      <c r="A35">
        <v>2017</v>
      </c>
      <c r="B35" s="3" t="s">
        <v>1</v>
      </c>
      <c r="C35" s="3">
        <f t="shared" si="8"/>
        <v>25</v>
      </c>
      <c r="D35" s="26" t="s">
        <v>124</v>
      </c>
      <c r="E35" s="26" t="s">
        <v>358</v>
      </c>
      <c r="F35" s="2" t="s">
        <v>0</v>
      </c>
      <c r="G35" s="32">
        <f>MAX($O$2:O35)</f>
        <v>63.92</v>
      </c>
      <c r="H35" s="32">
        <f>MAX($O$35:O35)</f>
        <v>59.2</v>
      </c>
      <c r="I35" s="43">
        <v>42783</v>
      </c>
      <c r="J35" s="30" t="s">
        <v>223</v>
      </c>
      <c r="K35" s="30" t="s">
        <v>156</v>
      </c>
      <c r="L35" s="30" t="s">
        <v>158</v>
      </c>
      <c r="M35" s="30" t="s">
        <v>158</v>
      </c>
      <c r="N35" s="59">
        <v>1</v>
      </c>
      <c r="O35" s="30">
        <v>59.2</v>
      </c>
      <c r="P35" s="30">
        <v>1063</v>
      </c>
      <c r="Q35" s="30"/>
      <c r="R35" s="30" t="s">
        <v>240</v>
      </c>
      <c r="S35" t="s">
        <v>256</v>
      </c>
      <c r="T35">
        <f t="shared" si="1"/>
        <v>49</v>
      </c>
    </row>
    <row r="36" spans="1:20" ht="17" x14ac:dyDescent="0.2">
      <c r="A36">
        <v>2017</v>
      </c>
      <c r="B36" s="3" t="s">
        <v>1</v>
      </c>
      <c r="C36" s="3">
        <f t="shared" si="8"/>
        <v>25</v>
      </c>
      <c r="D36" s="26" t="s">
        <v>124</v>
      </c>
      <c r="E36" s="26" t="s">
        <v>358</v>
      </c>
      <c r="F36" s="2" t="s">
        <v>0</v>
      </c>
      <c r="G36" s="32">
        <f>MAX($O$2:O36)</f>
        <v>63.92</v>
      </c>
      <c r="H36" s="32">
        <f>MAX($O$35:O36)</f>
        <v>59.2</v>
      </c>
      <c r="I36" s="43">
        <v>42790</v>
      </c>
      <c r="J36" s="30" t="s">
        <v>365</v>
      </c>
      <c r="K36" s="30" t="s">
        <v>156</v>
      </c>
      <c r="L36" s="30" t="s">
        <v>158</v>
      </c>
      <c r="M36" s="30" t="s">
        <v>158</v>
      </c>
      <c r="N36" s="59">
        <v>1</v>
      </c>
      <c r="O36" s="30">
        <v>59.18</v>
      </c>
      <c r="P36" s="30">
        <v>1063</v>
      </c>
      <c r="Q36" s="30"/>
      <c r="R36" s="30" t="s">
        <v>240</v>
      </c>
      <c r="S36" t="s">
        <v>256</v>
      </c>
      <c r="T36">
        <f t="shared" si="1"/>
        <v>49</v>
      </c>
    </row>
    <row r="37" spans="1:20" ht="17" x14ac:dyDescent="0.2">
      <c r="A37">
        <v>2017</v>
      </c>
      <c r="B37" s="3" t="s">
        <v>1</v>
      </c>
      <c r="C37" s="3">
        <f t="shared" si="8"/>
        <v>25</v>
      </c>
      <c r="D37" s="26" t="s">
        <v>124</v>
      </c>
      <c r="E37" s="26" t="s">
        <v>358</v>
      </c>
      <c r="F37" s="2" t="s">
        <v>0</v>
      </c>
      <c r="G37" s="32">
        <f>MAX($O$2:O37)</f>
        <v>63.92</v>
      </c>
      <c r="H37" s="32">
        <f>MAX($O$35:O37)</f>
        <v>60.96</v>
      </c>
      <c r="I37" s="43">
        <v>42806</v>
      </c>
      <c r="J37" s="30" t="s">
        <v>366</v>
      </c>
      <c r="K37" s="30" t="s">
        <v>156</v>
      </c>
      <c r="L37" s="30" t="s">
        <v>158</v>
      </c>
      <c r="M37" s="30" t="s">
        <v>158</v>
      </c>
      <c r="N37" s="59">
        <v>1</v>
      </c>
      <c r="O37" s="30">
        <v>60.96</v>
      </c>
      <c r="P37" s="30">
        <v>1096</v>
      </c>
      <c r="Q37" s="30"/>
      <c r="R37" s="30" t="s">
        <v>240</v>
      </c>
      <c r="S37" t="s">
        <v>256</v>
      </c>
      <c r="T37">
        <f t="shared" si="1"/>
        <v>49</v>
      </c>
    </row>
    <row r="38" spans="1:20" ht="17" x14ac:dyDescent="0.2">
      <c r="A38">
        <v>2017</v>
      </c>
      <c r="B38" s="3" t="s">
        <v>1</v>
      </c>
      <c r="C38" s="3">
        <f t="shared" si="8"/>
        <v>25</v>
      </c>
      <c r="D38" s="26" t="s">
        <v>124</v>
      </c>
      <c r="E38" s="26" t="s">
        <v>358</v>
      </c>
      <c r="F38" s="2" t="s">
        <v>0</v>
      </c>
      <c r="G38" s="32">
        <f>MAX($O$2:O38)</f>
        <v>63.92</v>
      </c>
      <c r="H38" s="32">
        <f>MAX($O$35:O38)</f>
        <v>60.96</v>
      </c>
      <c r="I38" s="43">
        <v>42824</v>
      </c>
      <c r="J38" s="30" t="s">
        <v>367</v>
      </c>
      <c r="K38" s="30" t="s">
        <v>156</v>
      </c>
      <c r="L38" s="30" t="s">
        <v>162</v>
      </c>
      <c r="M38" s="30" t="s">
        <v>164</v>
      </c>
      <c r="N38" s="59">
        <v>1</v>
      </c>
      <c r="O38" s="30">
        <v>56.21</v>
      </c>
      <c r="P38" s="30">
        <v>1008</v>
      </c>
      <c r="Q38" s="30"/>
      <c r="R38" s="30" t="s">
        <v>240</v>
      </c>
      <c r="S38" t="s">
        <v>256</v>
      </c>
      <c r="T38">
        <f t="shared" si="1"/>
        <v>49</v>
      </c>
    </row>
    <row r="39" spans="1:20" ht="17" x14ac:dyDescent="0.2">
      <c r="A39">
        <v>2017</v>
      </c>
      <c r="B39" s="3" t="s">
        <v>1</v>
      </c>
      <c r="C39" s="3">
        <f t="shared" si="8"/>
        <v>25</v>
      </c>
      <c r="D39" s="26" t="s">
        <v>124</v>
      </c>
      <c r="E39" s="26" t="s">
        <v>358</v>
      </c>
      <c r="F39" s="2" t="s">
        <v>0</v>
      </c>
      <c r="G39" s="32">
        <f>MAX($O$2:O39)</f>
        <v>63.92</v>
      </c>
      <c r="H39" s="32">
        <f>MAX($O$35:O39)</f>
        <v>61.4</v>
      </c>
      <c r="I39" s="43">
        <v>42826</v>
      </c>
      <c r="J39" s="30" t="s">
        <v>367</v>
      </c>
      <c r="K39" s="30" t="s">
        <v>156</v>
      </c>
      <c r="L39" s="30" t="s">
        <v>162</v>
      </c>
      <c r="M39" s="30" t="s">
        <v>158</v>
      </c>
      <c r="N39" s="59">
        <v>1</v>
      </c>
      <c r="O39" s="30">
        <v>61.4</v>
      </c>
      <c r="P39" s="30">
        <v>1104</v>
      </c>
      <c r="Q39" s="30"/>
      <c r="R39" s="30" t="s">
        <v>240</v>
      </c>
      <c r="S39" t="s">
        <v>256</v>
      </c>
      <c r="T39">
        <f t="shared" si="1"/>
        <v>49</v>
      </c>
    </row>
    <row r="40" spans="1:20" ht="17" x14ac:dyDescent="0.2">
      <c r="A40">
        <v>2017</v>
      </c>
      <c r="B40" s="3" t="s">
        <v>1</v>
      </c>
      <c r="C40" s="3">
        <f t="shared" si="8"/>
        <v>25</v>
      </c>
      <c r="D40" s="26" t="s">
        <v>124</v>
      </c>
      <c r="E40" s="26" t="s">
        <v>358</v>
      </c>
      <c r="F40" s="2" t="s">
        <v>0</v>
      </c>
      <c r="G40" s="32">
        <f>MAX($O$2:O40)</f>
        <v>63.92</v>
      </c>
      <c r="H40" s="32">
        <f>MAX($O$35:O40)</f>
        <v>61.4</v>
      </c>
      <c r="I40" s="43">
        <v>42862</v>
      </c>
      <c r="J40" s="30" t="s">
        <v>368</v>
      </c>
      <c r="K40" s="30" t="s">
        <v>156</v>
      </c>
      <c r="L40" s="30" t="s">
        <v>158</v>
      </c>
      <c r="M40" s="30" t="s">
        <v>158</v>
      </c>
      <c r="N40" s="59">
        <v>1</v>
      </c>
      <c r="O40" s="30">
        <v>57.37</v>
      </c>
      <c r="P40" s="30">
        <v>1029</v>
      </c>
      <c r="Q40" s="30"/>
      <c r="R40" s="30" t="s">
        <v>240</v>
      </c>
      <c r="S40" t="s">
        <v>256</v>
      </c>
      <c r="T40">
        <f t="shared" si="1"/>
        <v>49</v>
      </c>
    </row>
    <row r="41" spans="1:20" ht="17" x14ac:dyDescent="0.2">
      <c r="A41">
        <v>2017</v>
      </c>
      <c r="B41" s="3" t="s">
        <v>1</v>
      </c>
      <c r="C41" s="3">
        <f t="shared" si="8"/>
        <v>25</v>
      </c>
      <c r="D41" s="26" t="s">
        <v>124</v>
      </c>
      <c r="E41" s="26" t="s">
        <v>358</v>
      </c>
      <c r="F41" s="2" t="s">
        <v>0</v>
      </c>
      <c r="G41" s="32">
        <f>MAX($O$2:O41)</f>
        <v>63.92</v>
      </c>
      <c r="H41" s="32">
        <f>MAX($O$35:O41)</f>
        <v>61.4</v>
      </c>
      <c r="I41" s="43">
        <v>42895</v>
      </c>
      <c r="J41" s="30" t="s">
        <v>369</v>
      </c>
      <c r="K41" s="30" t="s">
        <v>168</v>
      </c>
      <c r="L41" s="30" t="s">
        <v>158</v>
      </c>
      <c r="M41" s="30" t="s">
        <v>158</v>
      </c>
      <c r="N41" s="59">
        <v>5</v>
      </c>
      <c r="O41" s="30">
        <v>55.44</v>
      </c>
      <c r="P41" s="30">
        <v>994</v>
      </c>
      <c r="Q41" s="30"/>
      <c r="R41" s="30" t="s">
        <v>243</v>
      </c>
      <c r="S41" t="s">
        <v>258</v>
      </c>
      <c r="T41">
        <f t="shared" si="1"/>
        <v>10</v>
      </c>
    </row>
    <row r="42" spans="1:20" ht="17" x14ac:dyDescent="0.2">
      <c r="A42">
        <v>2017</v>
      </c>
      <c r="B42" s="3" t="s">
        <v>1</v>
      </c>
      <c r="C42" s="3">
        <f t="shared" si="8"/>
        <v>25</v>
      </c>
      <c r="D42" s="26" t="s">
        <v>124</v>
      </c>
      <c r="E42" s="26" t="s">
        <v>358</v>
      </c>
      <c r="F42" s="2" t="s">
        <v>0</v>
      </c>
      <c r="G42" s="32">
        <f>MAX($O$2:O42)</f>
        <v>64.06</v>
      </c>
      <c r="H42" s="32">
        <f>MAX($O$35:O42)</f>
        <v>64.06</v>
      </c>
      <c r="I42" s="43">
        <v>42899</v>
      </c>
      <c r="J42" s="30" t="s">
        <v>370</v>
      </c>
      <c r="K42" s="30" t="s">
        <v>168</v>
      </c>
      <c r="L42" s="30" t="s">
        <v>182</v>
      </c>
      <c r="M42" s="30" t="s">
        <v>158</v>
      </c>
      <c r="N42" s="59">
        <v>2</v>
      </c>
      <c r="O42" s="30">
        <v>64.06</v>
      </c>
      <c r="P42" s="30">
        <v>1153</v>
      </c>
      <c r="Q42" s="30"/>
      <c r="R42" s="30" t="s">
        <v>243</v>
      </c>
      <c r="S42" t="s">
        <v>258</v>
      </c>
      <c r="T42">
        <f t="shared" si="1"/>
        <v>10</v>
      </c>
    </row>
    <row r="43" spans="1:20" ht="17" x14ac:dyDescent="0.2">
      <c r="A43">
        <v>2017</v>
      </c>
      <c r="B43" s="3" t="s">
        <v>1</v>
      </c>
      <c r="C43" s="3">
        <f t="shared" si="8"/>
        <v>25</v>
      </c>
      <c r="D43" s="26" t="s">
        <v>124</v>
      </c>
      <c r="E43" s="26" t="s">
        <v>358</v>
      </c>
      <c r="F43" s="2" t="s">
        <v>0</v>
      </c>
      <c r="G43" s="32">
        <f>MAX($O$2:O43)</f>
        <v>64.06</v>
      </c>
      <c r="H43" s="32">
        <f>MAX($O$35:O43)</f>
        <v>64.06</v>
      </c>
      <c r="I43" s="43">
        <v>42903</v>
      </c>
      <c r="J43" s="30" t="s">
        <v>371</v>
      </c>
      <c r="K43" s="30" t="s">
        <v>168</v>
      </c>
      <c r="L43" s="30" t="s">
        <v>157</v>
      </c>
      <c r="M43" s="30" t="s">
        <v>158</v>
      </c>
      <c r="N43" s="59">
        <v>1</v>
      </c>
      <c r="O43" s="30">
        <v>60.09</v>
      </c>
      <c r="P43" s="30">
        <v>1080</v>
      </c>
      <c r="Q43" s="30"/>
      <c r="R43" s="30" t="s">
        <v>243</v>
      </c>
      <c r="S43" t="s">
        <v>258</v>
      </c>
      <c r="T43">
        <f t="shared" si="1"/>
        <v>10</v>
      </c>
    </row>
    <row r="44" spans="1:20" ht="17" x14ac:dyDescent="0.2">
      <c r="A44">
        <v>2017</v>
      </c>
      <c r="B44" s="3" t="s">
        <v>1</v>
      </c>
      <c r="C44" s="3">
        <f t="shared" si="8"/>
        <v>25</v>
      </c>
      <c r="D44" s="26" t="s">
        <v>124</v>
      </c>
      <c r="E44" s="26" t="s">
        <v>358</v>
      </c>
      <c r="F44" s="2" t="s">
        <v>0</v>
      </c>
      <c r="G44" s="32">
        <f>MAX($O$2:O44)</f>
        <v>64.06</v>
      </c>
      <c r="H44" s="32">
        <f>MAX($O$35:O44)</f>
        <v>64.06</v>
      </c>
      <c r="I44" s="43">
        <v>42922</v>
      </c>
      <c r="J44" s="30" t="s">
        <v>372</v>
      </c>
      <c r="K44" s="30" t="s">
        <v>177</v>
      </c>
      <c r="L44" s="30" t="s">
        <v>171</v>
      </c>
      <c r="M44" s="30" t="s">
        <v>158</v>
      </c>
      <c r="N44" s="59">
        <v>4</v>
      </c>
      <c r="O44" s="30">
        <v>64.06</v>
      </c>
      <c r="P44" s="30">
        <v>1153</v>
      </c>
      <c r="Q44" s="30"/>
      <c r="R44" s="30" t="s">
        <v>248</v>
      </c>
      <c r="S44" t="s">
        <v>258</v>
      </c>
      <c r="T44">
        <f t="shared" si="1"/>
        <v>7</v>
      </c>
    </row>
    <row r="45" spans="1:20" ht="17" x14ac:dyDescent="0.2">
      <c r="A45">
        <v>2017</v>
      </c>
      <c r="B45" s="3" t="s">
        <v>1</v>
      </c>
      <c r="C45" s="3">
        <f t="shared" si="8"/>
        <v>25</v>
      </c>
      <c r="D45" s="26" t="s">
        <v>124</v>
      </c>
      <c r="E45" s="26" t="s">
        <v>358</v>
      </c>
      <c r="F45" s="2" t="s">
        <v>0</v>
      </c>
      <c r="G45" s="32">
        <f>MAX($O$2:O45)</f>
        <v>64.38</v>
      </c>
      <c r="H45" s="32">
        <f>MAX($O$35:O45)</f>
        <v>64.38</v>
      </c>
      <c r="I45" s="43">
        <v>42925</v>
      </c>
      <c r="J45" s="30" t="s">
        <v>234</v>
      </c>
      <c r="K45" s="30" t="s">
        <v>207</v>
      </c>
      <c r="L45" s="30" t="s">
        <v>171</v>
      </c>
      <c r="M45" s="30" t="s">
        <v>158</v>
      </c>
      <c r="N45" s="59">
        <v>5</v>
      </c>
      <c r="O45" s="30">
        <v>64.38</v>
      </c>
      <c r="P45" s="30">
        <v>1159</v>
      </c>
      <c r="Q45" s="30"/>
      <c r="R45" s="30" t="s">
        <v>244</v>
      </c>
      <c r="S45" t="s">
        <v>258</v>
      </c>
      <c r="T45">
        <f t="shared" si="1"/>
        <v>8</v>
      </c>
    </row>
    <row r="46" spans="1:20" ht="17" x14ac:dyDescent="0.2">
      <c r="A46">
        <v>2017</v>
      </c>
      <c r="B46" s="3" t="s">
        <v>1</v>
      </c>
      <c r="C46" s="3">
        <f t="shared" si="8"/>
        <v>25</v>
      </c>
      <c r="D46" s="26" t="s">
        <v>124</v>
      </c>
      <c r="E46" s="26" t="s">
        <v>358</v>
      </c>
      <c r="F46" s="2" t="s">
        <v>0</v>
      </c>
      <c r="G46" s="32">
        <f>MAX($O$2:O46)</f>
        <v>64.38</v>
      </c>
      <c r="H46" s="32">
        <f>MAX($O$35:O46)</f>
        <v>64.38</v>
      </c>
      <c r="I46" s="43">
        <v>42953</v>
      </c>
      <c r="J46" s="30" t="s">
        <v>373</v>
      </c>
      <c r="K46" s="30" t="s">
        <v>207</v>
      </c>
      <c r="L46" s="30" t="s">
        <v>174</v>
      </c>
      <c r="M46" s="30" t="s">
        <v>219</v>
      </c>
      <c r="N46" s="59">
        <v>3</v>
      </c>
      <c r="O46" s="30">
        <v>63.7</v>
      </c>
      <c r="P46" s="30">
        <v>1147</v>
      </c>
      <c r="Q46" s="30"/>
      <c r="R46" s="30" t="s">
        <v>244</v>
      </c>
      <c r="S46" t="s">
        <v>258</v>
      </c>
      <c r="T46">
        <f t="shared" si="1"/>
        <v>8</v>
      </c>
    </row>
    <row r="47" spans="1:20" ht="17" x14ac:dyDescent="0.2">
      <c r="A47">
        <v>2017</v>
      </c>
      <c r="B47" s="3" t="s">
        <v>1</v>
      </c>
      <c r="C47" s="3">
        <f t="shared" si="8"/>
        <v>25</v>
      </c>
      <c r="D47" s="26" t="s">
        <v>124</v>
      </c>
      <c r="E47" s="26" t="s">
        <v>358</v>
      </c>
      <c r="F47" s="2" t="s">
        <v>0</v>
      </c>
      <c r="G47" s="32">
        <f>MAX($O$2:O47)</f>
        <v>64.38</v>
      </c>
      <c r="H47" s="32">
        <f>MAX($O$35:O47)</f>
        <v>64.38</v>
      </c>
      <c r="I47" s="43">
        <v>42955</v>
      </c>
      <c r="J47" s="30" t="s">
        <v>373</v>
      </c>
      <c r="K47" s="30" t="s">
        <v>207</v>
      </c>
      <c r="L47" s="30" t="s">
        <v>174</v>
      </c>
      <c r="M47" s="30" t="s">
        <v>158</v>
      </c>
      <c r="N47" s="59">
        <v>10</v>
      </c>
      <c r="O47" s="30">
        <v>60.76</v>
      </c>
      <c r="P47" s="30">
        <v>1092</v>
      </c>
      <c r="Q47" s="30"/>
      <c r="R47" s="30" t="s">
        <v>244</v>
      </c>
      <c r="S47" t="s">
        <v>258</v>
      </c>
      <c r="T47">
        <f t="shared" si="1"/>
        <v>8</v>
      </c>
    </row>
    <row r="48" spans="1:20" ht="17" x14ac:dyDescent="0.2">
      <c r="A48" s="36">
        <v>2017</v>
      </c>
      <c r="B48" s="37" t="s">
        <v>1</v>
      </c>
      <c r="C48" s="37">
        <f t="shared" si="8"/>
        <v>25</v>
      </c>
      <c r="D48" s="38" t="s">
        <v>124</v>
      </c>
      <c r="E48" s="26" t="s">
        <v>358</v>
      </c>
      <c r="F48" s="39" t="s">
        <v>0</v>
      </c>
      <c r="G48" s="40">
        <f>MAX($O$2:O48)</f>
        <v>64.53</v>
      </c>
      <c r="H48" s="40">
        <f>MAX($O$35:O48)</f>
        <v>64.53</v>
      </c>
      <c r="I48" s="46">
        <v>42971</v>
      </c>
      <c r="J48" s="42" t="s">
        <v>374</v>
      </c>
      <c r="K48" s="42" t="s">
        <v>177</v>
      </c>
      <c r="L48" s="42" t="s">
        <v>184</v>
      </c>
      <c r="M48" s="42" t="s">
        <v>158</v>
      </c>
      <c r="N48" s="60">
        <v>2</v>
      </c>
      <c r="O48" s="42">
        <v>64.53</v>
      </c>
      <c r="P48" s="42">
        <v>1162</v>
      </c>
      <c r="Q48" s="30"/>
      <c r="R48" s="30" t="s">
        <v>248</v>
      </c>
      <c r="S48" t="s">
        <v>258</v>
      </c>
      <c r="T48">
        <f t="shared" si="1"/>
        <v>7</v>
      </c>
    </row>
    <row r="49" spans="1:22" ht="17" x14ac:dyDescent="0.2">
      <c r="A49">
        <v>2018</v>
      </c>
      <c r="B49" s="3" t="s">
        <v>1</v>
      </c>
      <c r="C49" s="3">
        <f t="shared" si="8"/>
        <v>26</v>
      </c>
      <c r="D49" s="26" t="s">
        <v>124</v>
      </c>
      <c r="E49" s="26" t="s">
        <v>358</v>
      </c>
      <c r="F49" s="2" t="s">
        <v>0</v>
      </c>
      <c r="G49" s="32">
        <f>MAX($O$2:O49)</f>
        <v>64.53</v>
      </c>
      <c r="H49">
        <v>60.12</v>
      </c>
      <c r="I49" s="43">
        <v>43120</v>
      </c>
      <c r="J49" s="30" t="s">
        <v>222</v>
      </c>
      <c r="K49" s="30" t="s">
        <v>156</v>
      </c>
      <c r="L49" s="30" t="s">
        <v>158</v>
      </c>
      <c r="M49" s="30" t="s">
        <v>158</v>
      </c>
      <c r="N49" s="44">
        <v>1</v>
      </c>
      <c r="O49" s="30">
        <v>60.12</v>
      </c>
      <c r="P49" s="30">
        <v>1080</v>
      </c>
      <c r="Q49" s="30"/>
      <c r="R49" s="30" t="s">
        <v>240</v>
      </c>
      <c r="S49" t="s">
        <v>256</v>
      </c>
      <c r="T49">
        <f t="shared" si="1"/>
        <v>49</v>
      </c>
    </row>
    <row r="50" spans="1:22" ht="17" x14ac:dyDescent="0.2">
      <c r="A50">
        <v>2018</v>
      </c>
      <c r="B50" s="3" t="s">
        <v>1</v>
      </c>
      <c r="C50" s="3">
        <f t="shared" si="8"/>
        <v>26</v>
      </c>
      <c r="D50" s="26" t="s">
        <v>124</v>
      </c>
      <c r="E50" s="26" t="s">
        <v>358</v>
      </c>
      <c r="F50" s="2" t="s">
        <v>0</v>
      </c>
      <c r="G50" s="32">
        <f>MAX($O$2:O50)</f>
        <v>64.53</v>
      </c>
      <c r="H50">
        <v>60.12</v>
      </c>
      <c r="I50" s="43">
        <v>43127</v>
      </c>
      <c r="J50" s="30" t="s">
        <v>223</v>
      </c>
      <c r="K50" s="30" t="s">
        <v>156</v>
      </c>
      <c r="L50" s="30" t="s">
        <v>158</v>
      </c>
      <c r="M50" s="30" t="s">
        <v>158</v>
      </c>
      <c r="N50" s="44">
        <v>2</v>
      </c>
      <c r="O50" s="30">
        <v>59.22</v>
      </c>
      <c r="P50" s="30">
        <v>1064</v>
      </c>
      <c r="Q50" s="30"/>
      <c r="R50" s="30" t="s">
        <v>240</v>
      </c>
      <c r="S50" t="s">
        <v>256</v>
      </c>
      <c r="T50">
        <f t="shared" si="1"/>
        <v>49</v>
      </c>
    </row>
    <row r="51" spans="1:22" ht="17" x14ac:dyDescent="0.2">
      <c r="A51">
        <v>2018</v>
      </c>
      <c r="B51" s="3" t="s">
        <v>1</v>
      </c>
      <c r="C51" s="3">
        <f t="shared" si="8"/>
        <v>26</v>
      </c>
      <c r="D51" s="26" t="s">
        <v>124</v>
      </c>
      <c r="E51" s="26" t="s">
        <v>358</v>
      </c>
      <c r="F51" s="2" t="s">
        <v>0</v>
      </c>
      <c r="G51" s="32">
        <f>MAX($O$2:O51)</f>
        <v>64.53</v>
      </c>
      <c r="H51">
        <v>60.99</v>
      </c>
      <c r="I51" s="43">
        <v>43141</v>
      </c>
      <c r="J51" s="30" t="s">
        <v>224</v>
      </c>
      <c r="K51" s="30" t="s">
        <v>156</v>
      </c>
      <c r="L51" s="30" t="s">
        <v>158</v>
      </c>
      <c r="M51" s="30" t="s">
        <v>158</v>
      </c>
      <c r="N51" s="44">
        <v>1</v>
      </c>
      <c r="O51" s="30">
        <v>60.99</v>
      </c>
      <c r="P51" s="30">
        <v>1096</v>
      </c>
      <c r="Q51" s="30"/>
      <c r="R51" s="30" t="s">
        <v>240</v>
      </c>
      <c r="S51" t="s">
        <v>256</v>
      </c>
      <c r="T51">
        <f t="shared" si="1"/>
        <v>49</v>
      </c>
      <c r="U51" s="43"/>
    </row>
    <row r="52" spans="1:22" ht="17" x14ac:dyDescent="0.2">
      <c r="A52">
        <v>2018</v>
      </c>
      <c r="B52" s="3" t="s">
        <v>1</v>
      </c>
      <c r="C52" s="3">
        <f t="shared" si="8"/>
        <v>26</v>
      </c>
      <c r="D52" s="26" t="s">
        <v>124</v>
      </c>
      <c r="E52" s="26" t="s">
        <v>358</v>
      </c>
      <c r="F52" s="2" t="s">
        <v>0</v>
      </c>
      <c r="G52" s="32">
        <f>MAX($O$2:O52)</f>
        <v>64.53</v>
      </c>
      <c r="H52">
        <v>60.99</v>
      </c>
      <c r="I52" s="43">
        <v>43147</v>
      </c>
      <c r="J52" s="30" t="s">
        <v>225</v>
      </c>
      <c r="K52" s="30" t="s">
        <v>156</v>
      </c>
      <c r="L52" s="30" t="s">
        <v>162</v>
      </c>
      <c r="M52" s="30" t="s">
        <v>164</v>
      </c>
      <c r="N52" s="44">
        <v>2</v>
      </c>
      <c r="O52" s="30">
        <v>53.33</v>
      </c>
      <c r="P52" s="30">
        <v>955</v>
      </c>
      <c r="Q52" s="30"/>
      <c r="R52" s="30" t="s">
        <v>240</v>
      </c>
      <c r="S52" t="s">
        <v>256</v>
      </c>
      <c r="T52">
        <f t="shared" si="1"/>
        <v>49</v>
      </c>
      <c r="U52" s="43"/>
    </row>
    <row r="53" spans="1:22" ht="17" x14ac:dyDescent="0.2">
      <c r="A53">
        <v>2018</v>
      </c>
      <c r="B53" s="3" t="s">
        <v>1</v>
      </c>
      <c r="C53" s="3">
        <f t="shared" si="8"/>
        <v>26</v>
      </c>
      <c r="D53" s="26" t="s">
        <v>124</v>
      </c>
      <c r="E53" s="26" t="s">
        <v>358</v>
      </c>
      <c r="F53" s="2" t="s">
        <v>0</v>
      </c>
      <c r="G53" s="32">
        <f>MAX($O$2:O53)</f>
        <v>64.53</v>
      </c>
      <c r="H53">
        <v>62.21</v>
      </c>
      <c r="I53" s="43">
        <v>43148</v>
      </c>
      <c r="J53" s="30" t="s">
        <v>225</v>
      </c>
      <c r="K53" s="30" t="s">
        <v>156</v>
      </c>
      <c r="L53" s="30" t="s">
        <v>162</v>
      </c>
      <c r="M53" s="30" t="s">
        <v>158</v>
      </c>
      <c r="N53" s="44">
        <v>2</v>
      </c>
      <c r="O53" s="30">
        <v>62.21</v>
      </c>
      <c r="P53" s="30">
        <v>1119</v>
      </c>
      <c r="Q53" s="30"/>
      <c r="R53" s="30" t="s">
        <v>240</v>
      </c>
      <c r="S53" t="s">
        <v>256</v>
      </c>
      <c r="T53">
        <f t="shared" si="1"/>
        <v>49</v>
      </c>
      <c r="U53" s="43"/>
    </row>
    <row r="54" spans="1:22" ht="17" x14ac:dyDescent="0.2">
      <c r="A54">
        <v>2018</v>
      </c>
      <c r="B54" s="3" t="s">
        <v>1</v>
      </c>
      <c r="C54" s="3">
        <f t="shared" si="8"/>
        <v>26</v>
      </c>
      <c r="D54" s="26" t="s">
        <v>124</v>
      </c>
      <c r="E54" s="26" t="s">
        <v>358</v>
      </c>
      <c r="F54" s="2" t="s">
        <v>0</v>
      </c>
      <c r="G54" s="32">
        <f>MAX($O$2:O54)</f>
        <v>64.53</v>
      </c>
      <c r="H54">
        <v>62.21</v>
      </c>
      <c r="I54" s="43">
        <v>43176</v>
      </c>
      <c r="J54" s="30" t="s">
        <v>226</v>
      </c>
      <c r="K54" s="30" t="s">
        <v>156</v>
      </c>
      <c r="L54" s="30" t="s">
        <v>158</v>
      </c>
      <c r="M54" s="30" t="s">
        <v>158</v>
      </c>
      <c r="N54" s="44">
        <v>2</v>
      </c>
      <c r="O54" s="30">
        <v>55.27</v>
      </c>
      <c r="P54" s="30">
        <v>990</v>
      </c>
      <c r="Q54" s="30"/>
      <c r="R54" s="30" t="s">
        <v>240</v>
      </c>
      <c r="S54" t="s">
        <v>256</v>
      </c>
      <c r="T54">
        <f t="shared" si="1"/>
        <v>49</v>
      </c>
      <c r="U54" s="43"/>
      <c r="V54" s="30"/>
    </row>
    <row r="55" spans="1:22" ht="17" x14ac:dyDescent="0.2">
      <c r="A55">
        <v>2018</v>
      </c>
      <c r="B55" s="3" t="s">
        <v>1</v>
      </c>
      <c r="C55" s="3">
        <f t="shared" si="8"/>
        <v>26</v>
      </c>
      <c r="D55" s="26" t="s">
        <v>124</v>
      </c>
      <c r="E55" s="26" t="s">
        <v>358</v>
      </c>
      <c r="F55" s="2" t="s">
        <v>0</v>
      </c>
      <c r="G55" s="32">
        <f>MAX($O$2:O55)</f>
        <v>64.569999999999993</v>
      </c>
      <c r="H55">
        <v>64.569999999999993</v>
      </c>
      <c r="I55" s="43">
        <v>43187</v>
      </c>
      <c r="J55" s="30" t="s">
        <v>227</v>
      </c>
      <c r="K55" s="30" t="s">
        <v>156</v>
      </c>
      <c r="L55" s="30" t="s">
        <v>157</v>
      </c>
      <c r="M55" s="30" t="s">
        <v>158</v>
      </c>
      <c r="N55" s="44">
        <v>1</v>
      </c>
      <c r="O55" s="30">
        <v>64.569999999999993</v>
      </c>
      <c r="P55" s="30">
        <v>1163</v>
      </c>
      <c r="Q55" s="30"/>
      <c r="R55" s="30" t="s">
        <v>240</v>
      </c>
      <c r="S55" t="s">
        <v>256</v>
      </c>
      <c r="T55">
        <f t="shared" si="1"/>
        <v>49</v>
      </c>
      <c r="U55" s="43"/>
    </row>
    <row r="56" spans="1:22" ht="17" x14ac:dyDescent="0.2">
      <c r="A56">
        <v>2018</v>
      </c>
      <c r="B56" s="3" t="s">
        <v>1</v>
      </c>
      <c r="C56" s="3">
        <f t="shared" si="8"/>
        <v>26</v>
      </c>
      <c r="D56" s="26" t="s">
        <v>124</v>
      </c>
      <c r="E56" s="26" t="s">
        <v>358</v>
      </c>
      <c r="F56" s="2" t="s">
        <v>0</v>
      </c>
      <c r="G56" s="32">
        <f>MAX($O$2:O56)</f>
        <v>64.569999999999993</v>
      </c>
      <c r="H56">
        <v>64.569999999999993</v>
      </c>
      <c r="I56" s="43">
        <v>43201</v>
      </c>
      <c r="J56" s="30" t="s">
        <v>228</v>
      </c>
      <c r="K56" s="30" t="s">
        <v>156</v>
      </c>
      <c r="L56" s="30" t="s">
        <v>182</v>
      </c>
      <c r="M56" s="30" t="s">
        <v>158</v>
      </c>
      <c r="N56" s="44">
        <v>2</v>
      </c>
      <c r="O56" s="30">
        <v>63.89</v>
      </c>
      <c r="P56" s="30">
        <v>1150</v>
      </c>
      <c r="Q56" s="30"/>
      <c r="R56" s="30" t="s">
        <v>240</v>
      </c>
      <c r="S56" t="s">
        <v>256</v>
      </c>
      <c r="T56">
        <f t="shared" si="1"/>
        <v>49</v>
      </c>
      <c r="U56" s="43"/>
      <c r="V56" s="30"/>
    </row>
    <row r="57" spans="1:22" ht="17" x14ac:dyDescent="0.2">
      <c r="A57">
        <v>2018</v>
      </c>
      <c r="B57" s="3" t="s">
        <v>1</v>
      </c>
      <c r="C57" s="3">
        <f t="shared" si="8"/>
        <v>26</v>
      </c>
      <c r="D57" s="26" t="s">
        <v>124</v>
      </c>
      <c r="E57" s="26" t="s">
        <v>358</v>
      </c>
      <c r="F57" s="2" t="s">
        <v>0</v>
      </c>
      <c r="G57" s="32">
        <f>MAX($O$2:O57)</f>
        <v>64.569999999999993</v>
      </c>
      <c r="H57">
        <v>64.569999999999993</v>
      </c>
      <c r="I57" s="43">
        <v>43232</v>
      </c>
      <c r="J57" s="30" t="s">
        <v>229</v>
      </c>
      <c r="K57" s="30" t="s">
        <v>211</v>
      </c>
      <c r="L57" s="30" t="s">
        <v>171</v>
      </c>
      <c r="M57" s="30" t="s">
        <v>158</v>
      </c>
      <c r="N57" s="44">
        <v>8</v>
      </c>
      <c r="O57" s="30">
        <v>57.47</v>
      </c>
      <c r="P57" s="30">
        <v>1031</v>
      </c>
      <c r="Q57" s="30"/>
      <c r="R57" s="30" t="s">
        <v>241</v>
      </c>
      <c r="S57" t="s">
        <v>257</v>
      </c>
      <c r="T57">
        <f t="shared" si="1"/>
        <v>3</v>
      </c>
      <c r="U57" s="43"/>
      <c r="V57" s="30"/>
    </row>
    <row r="58" spans="1:22" ht="17" x14ac:dyDescent="0.2">
      <c r="A58">
        <v>2018</v>
      </c>
      <c r="B58" s="3" t="s">
        <v>1</v>
      </c>
      <c r="C58" s="3">
        <f t="shared" si="8"/>
        <v>26</v>
      </c>
      <c r="D58" s="26" t="s">
        <v>124</v>
      </c>
      <c r="E58" s="26" t="s">
        <v>358</v>
      </c>
      <c r="F58" s="2" t="s">
        <v>0</v>
      </c>
      <c r="G58" s="32">
        <f>MAX($O$2:O58)</f>
        <v>64.569999999999993</v>
      </c>
      <c r="H58">
        <v>64.569999999999993</v>
      </c>
      <c r="I58" s="43">
        <v>43258</v>
      </c>
      <c r="J58" s="30" t="s">
        <v>230</v>
      </c>
      <c r="K58" s="30" t="s">
        <v>170</v>
      </c>
      <c r="L58" s="30" t="s">
        <v>171</v>
      </c>
      <c r="M58" s="30" t="s">
        <v>158</v>
      </c>
      <c r="N58" s="44">
        <v>9</v>
      </c>
      <c r="O58" s="30">
        <v>54.61</v>
      </c>
      <c r="P58" s="30">
        <v>978</v>
      </c>
      <c r="Q58" s="30"/>
      <c r="R58" s="30" t="s">
        <v>242</v>
      </c>
      <c r="S58" t="s">
        <v>258</v>
      </c>
      <c r="T58">
        <f t="shared" si="1"/>
        <v>2</v>
      </c>
      <c r="U58" s="43"/>
    </row>
    <row r="59" spans="1:22" ht="17" x14ac:dyDescent="0.2">
      <c r="A59">
        <v>2018</v>
      </c>
      <c r="B59" s="3" t="s">
        <v>1</v>
      </c>
      <c r="C59" s="3">
        <f t="shared" si="8"/>
        <v>26</v>
      </c>
      <c r="D59" s="26" t="s">
        <v>124</v>
      </c>
      <c r="E59" s="26" t="s">
        <v>358</v>
      </c>
      <c r="F59" s="2" t="s">
        <v>0</v>
      </c>
      <c r="G59" s="32">
        <f>MAX($O$2:O59)</f>
        <v>64.569999999999993</v>
      </c>
      <c r="H59">
        <v>64.569999999999993</v>
      </c>
      <c r="I59" s="43">
        <v>43274</v>
      </c>
      <c r="J59" s="30" t="s">
        <v>231</v>
      </c>
      <c r="K59" s="30" t="s">
        <v>168</v>
      </c>
      <c r="L59" s="30" t="s">
        <v>158</v>
      </c>
      <c r="M59" s="30" t="s">
        <v>158</v>
      </c>
      <c r="N59" s="44">
        <v>2</v>
      </c>
      <c r="O59" s="30">
        <v>61.48</v>
      </c>
      <c r="P59" s="30">
        <v>1105</v>
      </c>
      <c r="Q59" s="30"/>
      <c r="R59" s="30" t="s">
        <v>243</v>
      </c>
      <c r="S59" t="s">
        <v>258</v>
      </c>
      <c r="T59">
        <f t="shared" si="1"/>
        <v>10</v>
      </c>
      <c r="U59" s="43"/>
    </row>
    <row r="60" spans="1:22" ht="17" x14ac:dyDescent="0.2">
      <c r="A60">
        <v>2018</v>
      </c>
      <c r="B60" s="3" t="s">
        <v>1</v>
      </c>
      <c r="C60" s="3">
        <f t="shared" si="8"/>
        <v>26</v>
      </c>
      <c r="D60" s="26" t="s">
        <v>124</v>
      </c>
      <c r="E60" s="26" t="s">
        <v>358</v>
      </c>
      <c r="F60" s="2" t="s">
        <v>0</v>
      </c>
      <c r="G60" s="32">
        <f>MAX($O$2:O60)</f>
        <v>64.569999999999993</v>
      </c>
      <c r="H60">
        <v>64.569999999999993</v>
      </c>
      <c r="I60" s="43">
        <v>43282</v>
      </c>
      <c r="J60" s="30" t="s">
        <v>232</v>
      </c>
      <c r="K60" s="30" t="s">
        <v>168</v>
      </c>
      <c r="L60" s="30" t="s">
        <v>158</v>
      </c>
      <c r="M60" s="30" t="s">
        <v>205</v>
      </c>
      <c r="N60" s="44">
        <v>1</v>
      </c>
      <c r="O60" s="30">
        <v>56.71</v>
      </c>
      <c r="P60" s="30">
        <v>1017</v>
      </c>
      <c r="Q60" s="30"/>
      <c r="R60" s="30" t="s">
        <v>243</v>
      </c>
      <c r="S60" t="s">
        <v>258</v>
      </c>
      <c r="T60">
        <f t="shared" si="1"/>
        <v>10</v>
      </c>
      <c r="U60" s="43"/>
    </row>
    <row r="61" spans="1:22" ht="17" x14ac:dyDescent="0.2">
      <c r="A61">
        <v>2018</v>
      </c>
      <c r="B61" s="3" t="s">
        <v>1</v>
      </c>
      <c r="C61" s="3">
        <f t="shared" si="8"/>
        <v>26</v>
      </c>
      <c r="D61" s="26" t="s">
        <v>124</v>
      </c>
      <c r="E61" s="26" t="s">
        <v>358</v>
      </c>
      <c r="F61" s="2" t="s">
        <v>0</v>
      </c>
      <c r="G61" s="32">
        <f>MAX($O$2:O61)</f>
        <v>64.569999999999993</v>
      </c>
      <c r="H61">
        <v>64.569999999999993</v>
      </c>
      <c r="I61" s="43">
        <v>43288</v>
      </c>
      <c r="J61" s="30" t="s">
        <v>233</v>
      </c>
      <c r="K61" s="30" t="s">
        <v>168</v>
      </c>
      <c r="L61" s="30" t="s">
        <v>158</v>
      </c>
      <c r="M61" s="30" t="s">
        <v>158</v>
      </c>
      <c r="N61" s="44">
        <v>1</v>
      </c>
      <c r="O61" s="30">
        <v>59.25</v>
      </c>
      <c r="P61" s="30">
        <v>1064</v>
      </c>
      <c r="Q61" s="30"/>
      <c r="R61" s="30" t="s">
        <v>243</v>
      </c>
      <c r="S61" t="s">
        <v>258</v>
      </c>
      <c r="T61">
        <f t="shared" si="1"/>
        <v>10</v>
      </c>
      <c r="U61" s="43"/>
    </row>
    <row r="62" spans="1:22" ht="17" x14ac:dyDescent="0.2">
      <c r="A62">
        <v>2018</v>
      </c>
      <c r="B62" s="3" t="s">
        <v>1</v>
      </c>
      <c r="C62" s="3">
        <f t="shared" si="8"/>
        <v>26</v>
      </c>
      <c r="D62" s="26" t="s">
        <v>124</v>
      </c>
      <c r="E62" s="26" t="s">
        <v>358</v>
      </c>
      <c r="F62" s="2" t="s">
        <v>0</v>
      </c>
      <c r="G62" s="32">
        <f>MAX($O$2:O62)</f>
        <v>64.569999999999993</v>
      </c>
      <c r="H62">
        <v>64.569999999999993</v>
      </c>
      <c r="I62" s="43">
        <v>43302</v>
      </c>
      <c r="J62" s="30" t="s">
        <v>234</v>
      </c>
      <c r="K62" s="30" t="s">
        <v>207</v>
      </c>
      <c r="L62" s="30" t="s">
        <v>171</v>
      </c>
      <c r="M62" s="30" t="s">
        <v>158</v>
      </c>
      <c r="N62" s="44">
        <v>3</v>
      </c>
      <c r="O62" s="30">
        <v>64.11</v>
      </c>
      <c r="P62" s="30">
        <v>1154</v>
      </c>
      <c r="Q62" s="30"/>
      <c r="R62" s="30" t="s">
        <v>244</v>
      </c>
      <c r="S62" t="s">
        <v>258</v>
      </c>
      <c r="T62">
        <f t="shared" si="1"/>
        <v>8</v>
      </c>
      <c r="U62" s="43"/>
    </row>
    <row r="63" spans="1:22" ht="17" x14ac:dyDescent="0.2">
      <c r="A63">
        <v>2018</v>
      </c>
      <c r="B63" s="3" t="s">
        <v>1</v>
      </c>
      <c r="C63" s="3">
        <f t="shared" si="8"/>
        <v>26</v>
      </c>
      <c r="D63" s="26" t="s">
        <v>124</v>
      </c>
      <c r="E63" s="26" t="s">
        <v>358</v>
      </c>
      <c r="F63" s="2" t="s">
        <v>0</v>
      </c>
      <c r="G63" s="32">
        <f>MAX($O$2:O63)</f>
        <v>64.569999999999993</v>
      </c>
      <c r="H63">
        <v>64.569999999999993</v>
      </c>
      <c r="I63" s="43">
        <v>43335</v>
      </c>
      <c r="J63" s="30" t="s">
        <v>235</v>
      </c>
      <c r="K63" s="30" t="s">
        <v>179</v>
      </c>
      <c r="L63" s="30" t="s">
        <v>162</v>
      </c>
      <c r="M63" s="30" t="s">
        <v>158</v>
      </c>
      <c r="N63" s="44">
        <v>2</v>
      </c>
      <c r="O63" s="30">
        <v>61.22</v>
      </c>
      <c r="P63" s="30">
        <v>1101</v>
      </c>
      <c r="Q63" s="30"/>
      <c r="R63" s="30" t="s">
        <v>245</v>
      </c>
      <c r="S63" t="s">
        <v>258</v>
      </c>
      <c r="T63">
        <f t="shared" si="1"/>
        <v>2</v>
      </c>
      <c r="U63" s="43"/>
      <c r="V63" s="30"/>
    </row>
    <row r="64" spans="1:22" ht="17" x14ac:dyDescent="0.2">
      <c r="A64">
        <v>2018</v>
      </c>
      <c r="B64" s="3" t="s">
        <v>1</v>
      </c>
      <c r="C64" s="3">
        <f t="shared" si="8"/>
        <v>26</v>
      </c>
      <c r="D64" s="26" t="s">
        <v>124</v>
      </c>
      <c r="E64" s="26" t="s">
        <v>358</v>
      </c>
      <c r="F64" s="2" t="s">
        <v>0</v>
      </c>
      <c r="G64" s="32">
        <f>MAX($O$2:O64)</f>
        <v>64.569999999999993</v>
      </c>
      <c r="H64">
        <v>64.569999999999993</v>
      </c>
      <c r="I64" s="43">
        <v>43345</v>
      </c>
      <c r="J64" s="30" t="s">
        <v>236</v>
      </c>
      <c r="K64" s="30" t="s">
        <v>237</v>
      </c>
      <c r="L64" s="30" t="s">
        <v>182</v>
      </c>
      <c r="M64" s="30" t="s">
        <v>158</v>
      </c>
      <c r="N64" s="44">
        <v>1</v>
      </c>
      <c r="O64" s="30">
        <v>62.7</v>
      </c>
      <c r="P64" s="30">
        <v>1128</v>
      </c>
      <c r="Q64" s="30"/>
      <c r="R64" s="30" t="s">
        <v>246</v>
      </c>
      <c r="S64" t="s">
        <v>258</v>
      </c>
      <c r="T64">
        <f t="shared" si="1"/>
        <v>1</v>
      </c>
      <c r="U64" s="43"/>
    </row>
    <row r="65" spans="1:22" ht="17" x14ac:dyDescent="0.2">
      <c r="A65" s="36">
        <v>2018</v>
      </c>
      <c r="B65" s="37" t="s">
        <v>1</v>
      </c>
      <c r="C65" s="37">
        <f t="shared" si="8"/>
        <v>26</v>
      </c>
      <c r="D65" s="38" t="s">
        <v>124</v>
      </c>
      <c r="E65" s="26" t="s">
        <v>358</v>
      </c>
      <c r="F65" s="39" t="s">
        <v>0</v>
      </c>
      <c r="G65" s="40">
        <f>MAX($O$2:O65)</f>
        <v>64.569999999999993</v>
      </c>
      <c r="H65" s="36">
        <v>64.569999999999993</v>
      </c>
      <c r="I65" s="46">
        <v>43352</v>
      </c>
      <c r="J65" s="42" t="s">
        <v>238</v>
      </c>
      <c r="K65" s="42" t="s">
        <v>239</v>
      </c>
      <c r="L65" s="42" t="s">
        <v>171</v>
      </c>
      <c r="M65" s="42" t="s">
        <v>205</v>
      </c>
      <c r="N65" s="45">
        <v>6</v>
      </c>
      <c r="O65" s="42">
        <v>59.32</v>
      </c>
      <c r="P65" s="42">
        <v>1065</v>
      </c>
      <c r="R65" s="30" t="s">
        <v>247</v>
      </c>
      <c r="S65" t="s">
        <v>258</v>
      </c>
      <c r="T65">
        <f t="shared" si="1"/>
        <v>2</v>
      </c>
      <c r="U65" s="43"/>
      <c r="V65" s="30"/>
    </row>
    <row r="66" spans="1:22" ht="17" x14ac:dyDescent="0.2">
      <c r="A66">
        <v>2019</v>
      </c>
      <c r="B66" s="3" t="s">
        <v>1</v>
      </c>
      <c r="C66" s="3">
        <f t="shared" si="8"/>
        <v>27</v>
      </c>
      <c r="D66" s="26" t="s">
        <v>124</v>
      </c>
      <c r="E66" s="26" t="s">
        <v>358</v>
      </c>
      <c r="F66" s="2" t="s">
        <v>0</v>
      </c>
      <c r="G66" s="32">
        <f>MAX($O$2:O66)</f>
        <v>64.569999999999993</v>
      </c>
      <c r="H66">
        <v>62.65</v>
      </c>
      <c r="I66" s="43">
        <v>43547</v>
      </c>
      <c r="J66" s="30" t="s">
        <v>208</v>
      </c>
      <c r="K66" s="30" t="s">
        <v>156</v>
      </c>
      <c r="L66" s="30" t="s">
        <v>162</v>
      </c>
      <c r="M66" s="30" t="s">
        <v>158</v>
      </c>
      <c r="N66" s="44">
        <v>1</v>
      </c>
      <c r="O66" s="30">
        <v>62.65</v>
      </c>
      <c r="P66" s="30">
        <v>1127</v>
      </c>
      <c r="Q66" s="30"/>
      <c r="R66" s="30" t="s">
        <v>240</v>
      </c>
      <c r="S66" t="s">
        <v>256</v>
      </c>
      <c r="T66">
        <f t="shared" si="1"/>
        <v>49</v>
      </c>
      <c r="U66" s="43"/>
    </row>
    <row r="67" spans="1:22" ht="17" x14ac:dyDescent="0.2">
      <c r="A67">
        <v>2019</v>
      </c>
      <c r="B67" s="3" t="s">
        <v>1</v>
      </c>
      <c r="C67" s="3">
        <f t="shared" ref="C67:C100" si="9">DATEDIF($U$2, I66, "y")</f>
        <v>27</v>
      </c>
      <c r="D67" s="26" t="s">
        <v>124</v>
      </c>
      <c r="E67" s="26" t="s">
        <v>358</v>
      </c>
      <c r="F67" s="2" t="s">
        <v>0</v>
      </c>
      <c r="G67" s="32">
        <f>MAX($O$2:O67)</f>
        <v>64.569999999999993</v>
      </c>
      <c r="H67">
        <v>62.65</v>
      </c>
      <c r="I67" s="43">
        <v>43559</v>
      </c>
      <c r="J67" s="30" t="s">
        <v>209</v>
      </c>
      <c r="K67" s="30" t="s">
        <v>156</v>
      </c>
      <c r="L67" s="30" t="s">
        <v>162</v>
      </c>
      <c r="M67" s="30" t="s">
        <v>164</v>
      </c>
      <c r="N67" s="44">
        <v>1</v>
      </c>
      <c r="O67" s="30">
        <v>62</v>
      </c>
      <c r="P67" s="30">
        <v>1115</v>
      </c>
      <c r="Q67" s="30"/>
      <c r="R67" s="30" t="s">
        <v>240</v>
      </c>
      <c r="S67" t="s">
        <v>256</v>
      </c>
      <c r="T67">
        <f t="shared" ref="T67:T100" si="10">COUNTIF($K$2:$K$100, K67)</f>
        <v>49</v>
      </c>
      <c r="U67" s="43"/>
    </row>
    <row r="68" spans="1:22" ht="17" x14ac:dyDescent="0.2">
      <c r="A68">
        <v>2019</v>
      </c>
      <c r="B68" s="3" t="s">
        <v>1</v>
      </c>
      <c r="C68" s="3">
        <f t="shared" si="9"/>
        <v>27</v>
      </c>
      <c r="D68" s="26" t="s">
        <v>124</v>
      </c>
      <c r="E68" s="26" t="s">
        <v>358</v>
      </c>
      <c r="F68" s="2" t="s">
        <v>0</v>
      </c>
      <c r="G68" s="32">
        <f>MAX($O$2:O68)</f>
        <v>64.569999999999993</v>
      </c>
      <c r="H68">
        <v>63.33</v>
      </c>
      <c r="I68" s="43">
        <v>43561</v>
      </c>
      <c r="J68" s="30" t="s">
        <v>209</v>
      </c>
      <c r="K68" s="30" t="s">
        <v>156</v>
      </c>
      <c r="L68" s="30" t="s">
        <v>162</v>
      </c>
      <c r="M68" s="30" t="s">
        <v>158</v>
      </c>
      <c r="N68" s="44">
        <v>1</v>
      </c>
      <c r="O68" s="30">
        <v>63.33</v>
      </c>
      <c r="P68" s="30">
        <v>1140</v>
      </c>
      <c r="Q68" s="30"/>
      <c r="R68" s="30" t="s">
        <v>240</v>
      </c>
      <c r="S68" t="s">
        <v>256</v>
      </c>
      <c r="T68">
        <f t="shared" si="10"/>
        <v>49</v>
      </c>
    </row>
    <row r="69" spans="1:22" ht="17" x14ac:dyDescent="0.2">
      <c r="A69">
        <v>2019</v>
      </c>
      <c r="B69" s="3" t="s">
        <v>1</v>
      </c>
      <c r="C69" s="3">
        <f t="shared" si="9"/>
        <v>27</v>
      </c>
      <c r="D69" s="26" t="s">
        <v>124</v>
      </c>
      <c r="E69" s="26" t="s">
        <v>358</v>
      </c>
      <c r="F69" s="2" t="s">
        <v>0</v>
      </c>
      <c r="G69" s="32">
        <f>MAX($O$2:O69)</f>
        <v>64.569999999999993</v>
      </c>
      <c r="H69">
        <v>63.33</v>
      </c>
      <c r="I69" s="43">
        <v>43603</v>
      </c>
      <c r="J69" s="30" t="s">
        <v>210</v>
      </c>
      <c r="K69" s="30" t="s">
        <v>211</v>
      </c>
      <c r="L69" s="30" t="s">
        <v>171</v>
      </c>
      <c r="M69" s="30" t="s">
        <v>158</v>
      </c>
      <c r="N69" s="44">
        <v>6</v>
      </c>
      <c r="O69" s="30">
        <v>61.4</v>
      </c>
      <c r="P69" s="30">
        <v>1104</v>
      </c>
      <c r="Q69" s="30"/>
      <c r="R69" s="30" t="s">
        <v>241</v>
      </c>
      <c r="S69" t="s">
        <v>257</v>
      </c>
      <c r="T69">
        <f t="shared" si="10"/>
        <v>3</v>
      </c>
    </row>
    <row r="70" spans="1:22" ht="17" x14ac:dyDescent="0.2">
      <c r="A70">
        <v>2019</v>
      </c>
      <c r="B70" s="3" t="s">
        <v>1</v>
      </c>
      <c r="C70" s="3">
        <f t="shared" si="9"/>
        <v>27</v>
      </c>
      <c r="D70" s="26" t="s">
        <v>124</v>
      </c>
      <c r="E70" s="26" t="s">
        <v>358</v>
      </c>
      <c r="F70" s="2" t="s">
        <v>0</v>
      </c>
      <c r="G70" s="32">
        <f>MAX($O$2:O70)</f>
        <v>64.569999999999993</v>
      </c>
      <c r="H70">
        <v>63.33</v>
      </c>
      <c r="I70" s="43">
        <v>43637</v>
      </c>
      <c r="J70" s="30" t="s">
        <v>212</v>
      </c>
      <c r="K70" s="30" t="s">
        <v>156</v>
      </c>
      <c r="L70" s="30" t="s">
        <v>166</v>
      </c>
      <c r="M70" s="30" t="s">
        <v>158</v>
      </c>
      <c r="N70" s="44">
        <v>1</v>
      </c>
      <c r="O70" s="30">
        <v>61.04</v>
      </c>
      <c r="P70" s="30">
        <v>1097</v>
      </c>
      <c r="Q70" s="30"/>
      <c r="R70" s="30" t="s">
        <v>240</v>
      </c>
      <c r="S70" t="s">
        <v>256</v>
      </c>
      <c r="T70">
        <f t="shared" si="10"/>
        <v>49</v>
      </c>
    </row>
    <row r="71" spans="1:22" ht="17" x14ac:dyDescent="0.2">
      <c r="A71">
        <v>2019</v>
      </c>
      <c r="B71" s="3" t="s">
        <v>1</v>
      </c>
      <c r="C71" s="3">
        <f t="shared" si="9"/>
        <v>27</v>
      </c>
      <c r="D71" s="26" t="s">
        <v>124</v>
      </c>
      <c r="E71" s="26" t="s">
        <v>358</v>
      </c>
      <c r="F71" s="2" t="s">
        <v>0</v>
      </c>
      <c r="G71" s="32">
        <f>MAX($O$2:O71)</f>
        <v>65.61</v>
      </c>
      <c r="H71">
        <v>65.61</v>
      </c>
      <c r="I71" s="43">
        <v>43642</v>
      </c>
      <c r="J71" s="30" t="s">
        <v>213</v>
      </c>
      <c r="K71" s="30" t="s">
        <v>156</v>
      </c>
      <c r="L71" s="30" t="s">
        <v>198</v>
      </c>
      <c r="M71" s="30" t="s">
        <v>158</v>
      </c>
      <c r="N71" s="44">
        <v>1</v>
      </c>
      <c r="O71" s="30">
        <v>65.61</v>
      </c>
      <c r="P71" s="30">
        <v>1182</v>
      </c>
      <c r="Q71" s="30"/>
      <c r="R71" s="30" t="s">
        <v>240</v>
      </c>
      <c r="S71" t="s">
        <v>256</v>
      </c>
      <c r="T71">
        <f t="shared" si="10"/>
        <v>49</v>
      </c>
    </row>
    <row r="72" spans="1:22" ht="17" x14ac:dyDescent="0.2">
      <c r="A72">
        <v>2019</v>
      </c>
      <c r="B72" s="3" t="s">
        <v>1</v>
      </c>
      <c r="C72" s="3">
        <f t="shared" si="9"/>
        <v>27</v>
      </c>
      <c r="D72" s="26" t="s">
        <v>124</v>
      </c>
      <c r="E72" s="26" t="s">
        <v>358</v>
      </c>
      <c r="F72" s="2" t="s">
        <v>0</v>
      </c>
      <c r="G72" s="32">
        <f>MAX($O$2:O72)</f>
        <v>65.63</v>
      </c>
      <c r="H72">
        <v>65.63</v>
      </c>
      <c r="I72" s="43">
        <v>43651</v>
      </c>
      <c r="J72" s="30" t="s">
        <v>214</v>
      </c>
      <c r="K72" s="30" t="s">
        <v>177</v>
      </c>
      <c r="L72" s="30" t="s">
        <v>171</v>
      </c>
      <c r="M72" s="30" t="s">
        <v>158</v>
      </c>
      <c r="N72" s="44">
        <v>2</v>
      </c>
      <c r="O72" s="30">
        <v>65.63</v>
      </c>
      <c r="P72" s="30">
        <v>1182</v>
      </c>
      <c r="Q72" s="30"/>
      <c r="R72" s="30" t="s">
        <v>248</v>
      </c>
      <c r="S72" t="s">
        <v>258</v>
      </c>
      <c r="T72">
        <f t="shared" si="10"/>
        <v>7</v>
      </c>
    </row>
    <row r="73" spans="1:22" ht="17" x14ac:dyDescent="0.2">
      <c r="A73">
        <v>2019</v>
      </c>
      <c r="B73" s="3" t="s">
        <v>1</v>
      </c>
      <c r="C73" s="3">
        <f t="shared" si="9"/>
        <v>27</v>
      </c>
      <c r="D73" s="26" t="s">
        <v>124</v>
      </c>
      <c r="E73" s="26" t="s">
        <v>358</v>
      </c>
      <c r="F73" s="2" t="s">
        <v>0</v>
      </c>
      <c r="G73" s="32">
        <f>MAX($O$2:O73)</f>
        <v>67.7</v>
      </c>
      <c r="H73">
        <v>67.7</v>
      </c>
      <c r="I73" s="43">
        <v>43655</v>
      </c>
      <c r="J73" s="30" t="s">
        <v>215</v>
      </c>
      <c r="K73" s="30" t="s">
        <v>177</v>
      </c>
      <c r="L73" s="30" t="s">
        <v>162</v>
      </c>
      <c r="M73" s="30" t="s">
        <v>158</v>
      </c>
      <c r="N73" s="44">
        <v>1</v>
      </c>
      <c r="O73" s="30">
        <v>67.7</v>
      </c>
      <c r="P73" s="30">
        <v>1221</v>
      </c>
      <c r="Q73" s="30"/>
      <c r="R73" s="30" t="s">
        <v>248</v>
      </c>
      <c r="S73" t="s">
        <v>258</v>
      </c>
      <c r="T73">
        <f t="shared" si="10"/>
        <v>7</v>
      </c>
    </row>
    <row r="74" spans="1:22" ht="17" x14ac:dyDescent="0.2">
      <c r="A74">
        <v>2019</v>
      </c>
      <c r="B74" s="3" t="s">
        <v>1</v>
      </c>
      <c r="C74" s="3">
        <f t="shared" si="9"/>
        <v>27</v>
      </c>
      <c r="D74" s="26" t="s">
        <v>124</v>
      </c>
      <c r="E74" s="26" t="s">
        <v>358</v>
      </c>
      <c r="F74" s="2" t="s">
        <v>0</v>
      </c>
      <c r="G74" s="32">
        <f>MAX($O$2:O74)</f>
        <v>67.7</v>
      </c>
      <c r="H74">
        <v>67.7</v>
      </c>
      <c r="I74" s="43">
        <v>43666</v>
      </c>
      <c r="J74" s="30" t="s">
        <v>216</v>
      </c>
      <c r="K74" s="30" t="s">
        <v>207</v>
      </c>
      <c r="L74" s="30" t="s">
        <v>171</v>
      </c>
      <c r="M74" s="30" t="s">
        <v>158</v>
      </c>
      <c r="N74" s="44">
        <v>2</v>
      </c>
      <c r="O74" s="30">
        <v>65.849999999999994</v>
      </c>
      <c r="P74" s="30">
        <v>1187</v>
      </c>
      <c r="Q74" s="30"/>
      <c r="R74" s="30" t="s">
        <v>244</v>
      </c>
      <c r="S74" t="s">
        <v>258</v>
      </c>
      <c r="T74">
        <f t="shared" si="10"/>
        <v>8</v>
      </c>
    </row>
    <row r="75" spans="1:22" ht="17" x14ac:dyDescent="0.2">
      <c r="A75">
        <v>2019</v>
      </c>
      <c r="B75" s="3" t="s">
        <v>1</v>
      </c>
      <c r="C75" s="3">
        <f t="shared" si="9"/>
        <v>27</v>
      </c>
      <c r="D75" s="26" t="s">
        <v>124</v>
      </c>
      <c r="E75" s="26" t="s">
        <v>358</v>
      </c>
      <c r="F75" s="2" t="s">
        <v>0</v>
      </c>
      <c r="G75" s="32">
        <f>MAX($O$2:O75)</f>
        <v>67.7</v>
      </c>
      <c r="H75">
        <v>67.7</v>
      </c>
      <c r="I75" s="43">
        <v>43706</v>
      </c>
      <c r="J75" s="30" t="s">
        <v>183</v>
      </c>
      <c r="K75" s="30" t="s">
        <v>177</v>
      </c>
      <c r="L75" s="30" t="s">
        <v>184</v>
      </c>
      <c r="M75" s="30" t="s">
        <v>158</v>
      </c>
      <c r="N75" s="44">
        <v>2</v>
      </c>
      <c r="O75" s="30">
        <v>64.739999999999995</v>
      </c>
      <c r="P75" s="30">
        <v>1166</v>
      </c>
      <c r="Q75" s="30"/>
      <c r="R75" s="30" t="s">
        <v>248</v>
      </c>
      <c r="S75" t="s">
        <v>258</v>
      </c>
      <c r="T75">
        <f t="shared" si="10"/>
        <v>7</v>
      </c>
    </row>
    <row r="76" spans="1:22" ht="17" x14ac:dyDescent="0.2">
      <c r="A76">
        <v>2019</v>
      </c>
      <c r="B76" s="3" t="s">
        <v>1</v>
      </c>
      <c r="C76" s="3">
        <f t="shared" si="9"/>
        <v>27</v>
      </c>
      <c r="D76" s="26" t="s">
        <v>124</v>
      </c>
      <c r="E76" s="26" t="s">
        <v>358</v>
      </c>
      <c r="F76" s="2" t="s">
        <v>0</v>
      </c>
      <c r="G76" s="32">
        <f>MAX($O$2:O76)</f>
        <v>67.7</v>
      </c>
      <c r="H76">
        <v>67.7</v>
      </c>
      <c r="I76" s="43">
        <v>43738</v>
      </c>
      <c r="J76" s="30" t="s">
        <v>217</v>
      </c>
      <c r="K76" s="30" t="s">
        <v>218</v>
      </c>
      <c r="L76" s="30" t="s">
        <v>174</v>
      </c>
      <c r="M76" s="30" t="s">
        <v>219</v>
      </c>
      <c r="N76" s="44">
        <v>5</v>
      </c>
      <c r="O76" s="30">
        <v>61.08</v>
      </c>
      <c r="P76" s="30">
        <v>1098</v>
      </c>
      <c r="Q76" s="30"/>
      <c r="R76" s="30" t="s">
        <v>249</v>
      </c>
      <c r="S76" t="s">
        <v>257</v>
      </c>
      <c r="T76">
        <f t="shared" si="10"/>
        <v>2</v>
      </c>
    </row>
    <row r="77" spans="1:22" ht="17" x14ac:dyDescent="0.2">
      <c r="A77" s="36">
        <v>2019</v>
      </c>
      <c r="B77" s="37" t="s">
        <v>1</v>
      </c>
      <c r="C77" s="37">
        <f t="shared" si="9"/>
        <v>28</v>
      </c>
      <c r="D77" s="38" t="s">
        <v>124</v>
      </c>
      <c r="E77" s="26" t="s">
        <v>358</v>
      </c>
      <c r="F77" s="39" t="s">
        <v>0</v>
      </c>
      <c r="G77" s="40">
        <f>MAX($O$2:O77)</f>
        <v>67.7</v>
      </c>
      <c r="H77" s="36">
        <v>67.7</v>
      </c>
      <c r="I77" s="46">
        <v>43739</v>
      </c>
      <c r="J77" s="42" t="s">
        <v>217</v>
      </c>
      <c r="K77" s="42" t="s">
        <v>218</v>
      </c>
      <c r="L77" s="42" t="s">
        <v>174</v>
      </c>
      <c r="M77" s="42" t="s">
        <v>158</v>
      </c>
      <c r="N77" s="45">
        <v>1</v>
      </c>
      <c r="O77" s="42">
        <v>66.56</v>
      </c>
      <c r="P77" s="42">
        <v>1200</v>
      </c>
      <c r="R77" s="30" t="s">
        <v>249</v>
      </c>
      <c r="S77" t="s">
        <v>257</v>
      </c>
      <c r="T77">
        <f t="shared" si="10"/>
        <v>2</v>
      </c>
    </row>
    <row r="78" spans="1:22" ht="17" x14ac:dyDescent="0.2">
      <c r="A78">
        <v>2021</v>
      </c>
      <c r="B78" s="3" t="s">
        <v>1</v>
      </c>
      <c r="C78" s="3">
        <f t="shared" si="9"/>
        <v>28</v>
      </c>
      <c r="D78" s="26" t="s">
        <v>124</v>
      </c>
      <c r="E78" s="26" t="s">
        <v>358</v>
      </c>
      <c r="F78" s="2" t="s">
        <v>0</v>
      </c>
      <c r="G78" s="32">
        <f>MAX($O$2:O78)</f>
        <v>67.7</v>
      </c>
      <c r="H78">
        <v>55.93</v>
      </c>
      <c r="I78" s="43">
        <v>44240</v>
      </c>
      <c r="J78" s="30" t="s">
        <v>155</v>
      </c>
      <c r="K78" s="30" t="s">
        <v>156</v>
      </c>
      <c r="L78" s="30" t="s">
        <v>157</v>
      </c>
      <c r="M78" s="30" t="s">
        <v>158</v>
      </c>
      <c r="N78" s="44">
        <v>1</v>
      </c>
      <c r="O78" s="30">
        <v>55.93</v>
      </c>
      <c r="P78" s="30">
        <v>1003</v>
      </c>
      <c r="R78" s="30" t="s">
        <v>240</v>
      </c>
      <c r="S78" t="s">
        <v>256</v>
      </c>
      <c r="T78">
        <f t="shared" si="10"/>
        <v>49</v>
      </c>
    </row>
    <row r="79" spans="1:22" ht="17" x14ac:dyDescent="0.2">
      <c r="A79">
        <v>2021</v>
      </c>
      <c r="B79" s="3" t="s">
        <v>1</v>
      </c>
      <c r="C79" s="3">
        <f t="shared" si="9"/>
        <v>29</v>
      </c>
      <c r="D79" s="26" t="s">
        <v>124</v>
      </c>
      <c r="E79" s="26" t="s">
        <v>358</v>
      </c>
      <c r="F79" s="2" t="s">
        <v>0</v>
      </c>
      <c r="G79" s="32">
        <f>MAX($O$2:O79)</f>
        <v>67.7</v>
      </c>
      <c r="H79">
        <v>55.93</v>
      </c>
      <c r="I79" s="43">
        <v>44266</v>
      </c>
      <c r="J79" s="30" t="s">
        <v>159</v>
      </c>
      <c r="K79" s="30" t="s">
        <v>156</v>
      </c>
      <c r="L79" s="30" t="s">
        <v>160</v>
      </c>
      <c r="M79" s="30" t="s">
        <v>158</v>
      </c>
      <c r="N79" s="44">
        <v>2</v>
      </c>
      <c r="O79" s="30">
        <v>53.46</v>
      </c>
      <c r="P79" s="30">
        <v>957</v>
      </c>
      <c r="R79" s="30" t="s">
        <v>240</v>
      </c>
      <c r="S79" t="s">
        <v>256</v>
      </c>
      <c r="T79">
        <f t="shared" si="10"/>
        <v>49</v>
      </c>
    </row>
    <row r="80" spans="1:22" ht="17" x14ac:dyDescent="0.2">
      <c r="A80">
        <v>2021</v>
      </c>
      <c r="B80" s="3" t="s">
        <v>1</v>
      </c>
      <c r="C80" s="3">
        <f t="shared" si="9"/>
        <v>29</v>
      </c>
      <c r="D80" s="26" t="s">
        <v>124</v>
      </c>
      <c r="E80" s="26" t="s">
        <v>358</v>
      </c>
      <c r="F80" s="2" t="s">
        <v>0</v>
      </c>
      <c r="G80" s="32">
        <f>MAX($O$2:O80)</f>
        <v>67.7</v>
      </c>
      <c r="H80">
        <v>57.74</v>
      </c>
      <c r="I80" s="43">
        <v>44282</v>
      </c>
      <c r="J80" s="30" t="s">
        <v>161</v>
      </c>
      <c r="K80" s="30" t="s">
        <v>156</v>
      </c>
      <c r="L80" s="30" t="s">
        <v>162</v>
      </c>
      <c r="M80" s="30" t="s">
        <v>158</v>
      </c>
      <c r="N80" s="44">
        <v>3</v>
      </c>
      <c r="O80" s="30">
        <v>57.74</v>
      </c>
      <c r="P80" s="30">
        <v>1036</v>
      </c>
      <c r="R80" s="30" t="s">
        <v>240</v>
      </c>
      <c r="S80" t="s">
        <v>256</v>
      </c>
      <c r="T80">
        <f t="shared" si="10"/>
        <v>49</v>
      </c>
    </row>
    <row r="81" spans="1:20" ht="17" x14ac:dyDescent="0.2">
      <c r="A81">
        <v>2021</v>
      </c>
      <c r="B81" s="3" t="s">
        <v>1</v>
      </c>
      <c r="C81" s="3">
        <f t="shared" si="9"/>
        <v>29</v>
      </c>
      <c r="D81" s="26" t="s">
        <v>124</v>
      </c>
      <c r="E81" s="26" t="s">
        <v>358</v>
      </c>
      <c r="F81" s="2" t="s">
        <v>0</v>
      </c>
      <c r="G81" s="32">
        <f>MAX($O$2:O81)</f>
        <v>67.7</v>
      </c>
      <c r="H81">
        <v>57.74</v>
      </c>
      <c r="I81" s="43">
        <v>44301</v>
      </c>
      <c r="J81" s="30" t="s">
        <v>163</v>
      </c>
      <c r="K81" s="30" t="s">
        <v>156</v>
      </c>
      <c r="L81" s="30" t="s">
        <v>162</v>
      </c>
      <c r="M81" s="30" t="s">
        <v>164</v>
      </c>
      <c r="N81" s="44">
        <v>2</v>
      </c>
      <c r="O81" s="30">
        <v>57.32</v>
      </c>
      <c r="P81" s="30">
        <v>1028</v>
      </c>
      <c r="R81" s="30" t="s">
        <v>240</v>
      </c>
      <c r="S81" t="s">
        <v>256</v>
      </c>
      <c r="T81">
        <f t="shared" si="10"/>
        <v>49</v>
      </c>
    </row>
    <row r="82" spans="1:20" ht="17" x14ac:dyDescent="0.2">
      <c r="A82">
        <v>2021</v>
      </c>
      <c r="B82" s="3" t="s">
        <v>1</v>
      </c>
      <c r="C82" s="3">
        <f t="shared" si="9"/>
        <v>29</v>
      </c>
      <c r="D82" s="26" t="s">
        <v>124</v>
      </c>
      <c r="E82" s="26" t="s">
        <v>358</v>
      </c>
      <c r="F82" s="2" t="s">
        <v>0</v>
      </c>
      <c r="G82" s="32">
        <f>MAX($O$2:O82)</f>
        <v>67.7</v>
      </c>
      <c r="H82">
        <v>61.09</v>
      </c>
      <c r="I82" s="43">
        <v>44303</v>
      </c>
      <c r="J82" s="30" t="s">
        <v>163</v>
      </c>
      <c r="K82" s="30" t="s">
        <v>156</v>
      </c>
      <c r="L82" s="30" t="s">
        <v>162</v>
      </c>
      <c r="M82" s="30" t="s">
        <v>158</v>
      </c>
      <c r="N82" s="44">
        <v>2</v>
      </c>
      <c r="O82" s="30">
        <v>61.09</v>
      </c>
      <c r="P82" s="30">
        <v>1098</v>
      </c>
      <c r="R82" s="30" t="s">
        <v>240</v>
      </c>
      <c r="S82" t="s">
        <v>256</v>
      </c>
      <c r="T82">
        <f t="shared" si="10"/>
        <v>49</v>
      </c>
    </row>
    <row r="83" spans="1:20" ht="17" x14ac:dyDescent="0.2">
      <c r="A83">
        <v>2021</v>
      </c>
      <c r="B83" s="3" t="s">
        <v>1</v>
      </c>
      <c r="C83" s="3">
        <f t="shared" si="9"/>
        <v>29</v>
      </c>
      <c r="D83" s="26" t="s">
        <v>124</v>
      </c>
      <c r="E83" s="26" t="s">
        <v>358</v>
      </c>
      <c r="F83" s="2" t="s">
        <v>0</v>
      </c>
      <c r="G83" s="32">
        <f>MAX($O$2:O83)</f>
        <v>67.7</v>
      </c>
      <c r="H83">
        <v>61.09</v>
      </c>
      <c r="I83" s="43">
        <v>44352</v>
      </c>
      <c r="J83" s="30" t="s">
        <v>165</v>
      </c>
      <c r="K83" s="30" t="s">
        <v>156</v>
      </c>
      <c r="L83" s="30" t="s">
        <v>166</v>
      </c>
      <c r="M83" s="30" t="s">
        <v>158</v>
      </c>
      <c r="N83" s="44">
        <v>4</v>
      </c>
      <c r="O83" s="30">
        <v>54.1</v>
      </c>
      <c r="P83" s="30">
        <v>969</v>
      </c>
      <c r="R83" s="30" t="s">
        <v>240</v>
      </c>
      <c r="S83" t="s">
        <v>256</v>
      </c>
      <c r="T83">
        <f t="shared" si="10"/>
        <v>49</v>
      </c>
    </row>
    <row r="84" spans="1:20" ht="17" x14ac:dyDescent="0.2">
      <c r="A84">
        <v>2021</v>
      </c>
      <c r="B84" s="3" t="s">
        <v>1</v>
      </c>
      <c r="C84" s="3">
        <f t="shared" si="9"/>
        <v>29</v>
      </c>
      <c r="D84" s="26" t="s">
        <v>124</v>
      </c>
      <c r="E84" s="26" t="s">
        <v>358</v>
      </c>
      <c r="F84" s="2" t="s">
        <v>0</v>
      </c>
      <c r="G84" s="32">
        <f>MAX($O$2:O84)</f>
        <v>67.7</v>
      </c>
      <c r="H84">
        <v>61.09</v>
      </c>
      <c r="I84" s="43">
        <v>44373</v>
      </c>
      <c r="J84" s="30" t="s">
        <v>167</v>
      </c>
      <c r="K84" s="30" t="s">
        <v>168</v>
      </c>
      <c r="L84" s="30" t="s">
        <v>160</v>
      </c>
      <c r="M84" s="30" t="s">
        <v>158</v>
      </c>
      <c r="N84" s="44">
        <v>1</v>
      </c>
      <c r="O84" s="30">
        <v>60.05</v>
      </c>
      <c r="P84" s="30">
        <v>1079</v>
      </c>
      <c r="R84" s="30" t="s">
        <v>243</v>
      </c>
      <c r="S84" t="s">
        <v>258</v>
      </c>
      <c r="T84">
        <f t="shared" si="10"/>
        <v>10</v>
      </c>
    </row>
    <row r="85" spans="1:20" ht="17" x14ac:dyDescent="0.2">
      <c r="A85">
        <v>2021</v>
      </c>
      <c r="B85" s="3" t="s">
        <v>1</v>
      </c>
      <c r="C85" s="3">
        <f t="shared" si="9"/>
        <v>29</v>
      </c>
      <c r="D85" s="26" t="s">
        <v>124</v>
      </c>
      <c r="E85" s="26" t="s">
        <v>358</v>
      </c>
      <c r="F85" s="2" t="s">
        <v>0</v>
      </c>
      <c r="G85" s="32">
        <f>MAX($O$2:O85)</f>
        <v>67.7</v>
      </c>
      <c r="H85">
        <v>61.09</v>
      </c>
      <c r="I85" s="43">
        <v>44378</v>
      </c>
      <c r="J85" s="30" t="s">
        <v>169</v>
      </c>
      <c r="K85" s="30" t="s">
        <v>170</v>
      </c>
      <c r="L85" s="30" t="s">
        <v>171</v>
      </c>
      <c r="M85" s="30" t="s">
        <v>158</v>
      </c>
      <c r="N85" s="44">
        <v>3</v>
      </c>
      <c r="O85" s="30">
        <v>60.86</v>
      </c>
      <c r="P85" s="30">
        <v>1094</v>
      </c>
      <c r="R85" s="30" t="s">
        <v>242</v>
      </c>
      <c r="S85" t="s">
        <v>258</v>
      </c>
      <c r="T85">
        <f t="shared" si="10"/>
        <v>2</v>
      </c>
    </row>
    <row r="86" spans="1:20" ht="17" x14ac:dyDescent="0.2">
      <c r="A86">
        <v>2021</v>
      </c>
      <c r="B86" s="3" t="s">
        <v>1</v>
      </c>
      <c r="C86" s="3">
        <f t="shared" si="9"/>
        <v>29</v>
      </c>
      <c r="D86" s="26" t="s">
        <v>124</v>
      </c>
      <c r="E86" s="26" t="s">
        <v>358</v>
      </c>
      <c r="F86" s="2" t="s">
        <v>0</v>
      </c>
      <c r="G86" s="32">
        <f>MAX($O$2:O86)</f>
        <v>67.7</v>
      </c>
      <c r="H86">
        <v>62.59</v>
      </c>
      <c r="I86" s="43">
        <v>44411</v>
      </c>
      <c r="J86" s="30" t="s">
        <v>172</v>
      </c>
      <c r="K86" s="30" t="s">
        <v>173</v>
      </c>
      <c r="L86" s="30" t="s">
        <v>174</v>
      </c>
      <c r="M86" s="30" t="s">
        <v>175</v>
      </c>
      <c r="N86" s="44">
        <v>2</v>
      </c>
      <c r="O86" s="30">
        <v>62.59</v>
      </c>
      <c r="P86" s="30">
        <v>1126</v>
      </c>
      <c r="R86" s="30" t="s">
        <v>250</v>
      </c>
      <c r="S86" t="s">
        <v>257</v>
      </c>
      <c r="T86">
        <f t="shared" si="10"/>
        <v>4</v>
      </c>
    </row>
    <row r="87" spans="1:20" ht="17" x14ac:dyDescent="0.2">
      <c r="A87">
        <v>2021</v>
      </c>
      <c r="B87" s="3" t="s">
        <v>1</v>
      </c>
      <c r="C87" s="3">
        <f t="shared" si="9"/>
        <v>29</v>
      </c>
      <c r="D87" s="26" t="s">
        <v>124</v>
      </c>
      <c r="E87" s="26" t="s">
        <v>358</v>
      </c>
      <c r="F87" s="2" t="s">
        <v>0</v>
      </c>
      <c r="G87" s="32">
        <f>MAX($O$2:O87)</f>
        <v>67.7</v>
      </c>
      <c r="H87">
        <v>64.56</v>
      </c>
      <c r="I87" s="43">
        <v>44414</v>
      </c>
      <c r="J87" s="30" t="s">
        <v>172</v>
      </c>
      <c r="K87" s="30" t="s">
        <v>173</v>
      </c>
      <c r="L87" s="30" t="s">
        <v>174</v>
      </c>
      <c r="M87" s="30" t="s">
        <v>158</v>
      </c>
      <c r="N87" s="44">
        <v>3</v>
      </c>
      <c r="O87" s="30">
        <v>64.56</v>
      </c>
      <c r="P87" s="30">
        <v>1163</v>
      </c>
      <c r="R87" s="30" t="s">
        <v>250</v>
      </c>
      <c r="S87" t="s">
        <v>257</v>
      </c>
      <c r="T87">
        <f t="shared" si="10"/>
        <v>4</v>
      </c>
    </row>
    <row r="88" spans="1:20" ht="17" x14ac:dyDescent="0.2">
      <c r="A88">
        <v>2021</v>
      </c>
      <c r="B88" s="3" t="s">
        <v>1</v>
      </c>
      <c r="C88" s="3">
        <f t="shared" si="9"/>
        <v>29</v>
      </c>
      <c r="D88" s="26" t="s">
        <v>124</v>
      </c>
      <c r="E88" s="26" t="s">
        <v>358</v>
      </c>
      <c r="F88" s="2" t="s">
        <v>0</v>
      </c>
      <c r="G88" s="32">
        <f>MAX($O$2:O88)</f>
        <v>67.7</v>
      </c>
      <c r="H88">
        <v>64.56</v>
      </c>
      <c r="I88" s="43">
        <v>44429</v>
      </c>
      <c r="J88" s="30" t="s">
        <v>176</v>
      </c>
      <c r="K88" s="30" t="s">
        <v>177</v>
      </c>
      <c r="L88" s="30" t="s">
        <v>171</v>
      </c>
      <c r="M88" s="30" t="s">
        <v>158</v>
      </c>
      <c r="N88" s="44">
        <v>7</v>
      </c>
      <c r="O88" s="30">
        <v>58.11</v>
      </c>
      <c r="P88" s="30">
        <v>1043</v>
      </c>
      <c r="R88" s="30" t="s">
        <v>248</v>
      </c>
      <c r="S88" t="s">
        <v>258</v>
      </c>
      <c r="T88">
        <f t="shared" si="10"/>
        <v>7</v>
      </c>
    </row>
    <row r="89" spans="1:20" ht="17" x14ac:dyDescent="0.2">
      <c r="A89">
        <v>2021</v>
      </c>
      <c r="B89" s="3" t="s">
        <v>1</v>
      </c>
      <c r="C89" s="3">
        <f t="shared" si="9"/>
        <v>29</v>
      </c>
      <c r="D89" s="26" t="s">
        <v>124</v>
      </c>
      <c r="E89" s="26" t="s">
        <v>358</v>
      </c>
      <c r="F89" s="2" t="s">
        <v>0</v>
      </c>
      <c r="G89" s="32">
        <f>MAX($O$2:O89)</f>
        <v>67.7</v>
      </c>
      <c r="H89">
        <v>64.56</v>
      </c>
      <c r="I89" s="43">
        <v>44439</v>
      </c>
      <c r="J89" s="30" t="s">
        <v>178</v>
      </c>
      <c r="K89" s="30" t="s">
        <v>179</v>
      </c>
      <c r="L89" s="30" t="s">
        <v>171</v>
      </c>
      <c r="M89" s="30" t="s">
        <v>158</v>
      </c>
      <c r="N89" s="44">
        <v>4</v>
      </c>
      <c r="O89" s="30">
        <v>60.72</v>
      </c>
      <c r="P89" s="30">
        <v>1091</v>
      </c>
      <c r="R89" s="30" t="s">
        <v>245</v>
      </c>
      <c r="S89" t="s">
        <v>258</v>
      </c>
      <c r="T89">
        <f t="shared" si="10"/>
        <v>2</v>
      </c>
    </row>
    <row r="90" spans="1:20" ht="17" x14ac:dyDescent="0.2">
      <c r="A90">
        <v>2021</v>
      </c>
      <c r="B90" s="3" t="s">
        <v>1</v>
      </c>
      <c r="C90" s="3">
        <f t="shared" si="9"/>
        <v>29</v>
      </c>
      <c r="D90" s="26" t="s">
        <v>124</v>
      </c>
      <c r="E90" s="26" t="s">
        <v>358</v>
      </c>
      <c r="F90" s="2" t="s">
        <v>0</v>
      </c>
      <c r="G90" s="32">
        <f>MAX($O$2:O90)</f>
        <v>67.7</v>
      </c>
      <c r="H90">
        <v>64.56</v>
      </c>
      <c r="I90" s="43">
        <v>44444</v>
      </c>
      <c r="J90" s="30" t="s">
        <v>180</v>
      </c>
      <c r="K90" s="30" t="s">
        <v>181</v>
      </c>
      <c r="L90" s="30" t="s">
        <v>182</v>
      </c>
      <c r="M90" s="30" t="s">
        <v>158</v>
      </c>
      <c r="N90" s="44">
        <v>3</v>
      </c>
      <c r="O90" s="30">
        <v>60.61</v>
      </c>
      <c r="P90" s="30">
        <v>1089</v>
      </c>
      <c r="R90" s="30" t="s">
        <v>251</v>
      </c>
      <c r="S90" t="s">
        <v>258</v>
      </c>
      <c r="T90">
        <f t="shared" si="10"/>
        <v>1</v>
      </c>
    </row>
    <row r="91" spans="1:20" ht="17" x14ac:dyDescent="0.2">
      <c r="A91" s="36">
        <v>2021</v>
      </c>
      <c r="B91" s="37" t="s">
        <v>1</v>
      </c>
      <c r="C91" s="37">
        <f t="shared" si="9"/>
        <v>29</v>
      </c>
      <c r="D91" s="38" t="s">
        <v>124</v>
      </c>
      <c r="E91" s="26" t="s">
        <v>358</v>
      </c>
      <c r="F91" s="39" t="s">
        <v>0</v>
      </c>
      <c r="G91" s="40">
        <f>MAX($O$2:O91)</f>
        <v>67.7</v>
      </c>
      <c r="H91" s="36">
        <v>64.56</v>
      </c>
      <c r="I91" s="46">
        <v>44448</v>
      </c>
      <c r="J91" s="42" t="s">
        <v>183</v>
      </c>
      <c r="K91" s="42" t="s">
        <v>177</v>
      </c>
      <c r="L91" s="42" t="s">
        <v>184</v>
      </c>
      <c r="M91" s="42" t="s">
        <v>158</v>
      </c>
      <c r="N91" s="45">
        <v>2</v>
      </c>
      <c r="O91" s="42">
        <v>62.68</v>
      </c>
      <c r="P91" s="42">
        <v>1128</v>
      </c>
      <c r="R91" s="30" t="s">
        <v>248</v>
      </c>
      <c r="S91" t="s">
        <v>258</v>
      </c>
      <c r="T91">
        <f t="shared" si="10"/>
        <v>7</v>
      </c>
    </row>
    <row r="92" spans="1:20" ht="17" x14ac:dyDescent="0.2">
      <c r="A92">
        <v>2022</v>
      </c>
      <c r="B92" s="3" t="s">
        <v>1</v>
      </c>
      <c r="C92" s="3">
        <f t="shared" si="9"/>
        <v>29</v>
      </c>
      <c r="D92" s="26" t="s">
        <v>124</v>
      </c>
      <c r="E92" s="26" t="s">
        <v>358</v>
      </c>
      <c r="F92" s="2" t="s">
        <v>0</v>
      </c>
      <c r="G92" s="32">
        <f>MAX($O$2:O92)</f>
        <v>67.7</v>
      </c>
      <c r="H92" s="32">
        <v>60.31</v>
      </c>
      <c r="I92" s="43">
        <v>44639</v>
      </c>
      <c r="J92" s="30" t="s">
        <v>194</v>
      </c>
      <c r="K92" s="30" t="s">
        <v>156</v>
      </c>
      <c r="L92" s="30" t="s">
        <v>160</v>
      </c>
      <c r="M92" s="30" t="s">
        <v>158</v>
      </c>
      <c r="N92" s="44">
        <v>2</v>
      </c>
      <c r="O92" s="30">
        <v>60.31</v>
      </c>
      <c r="P92" s="30">
        <v>1084</v>
      </c>
      <c r="R92" s="30" t="s">
        <v>240</v>
      </c>
      <c r="S92" t="s">
        <v>256</v>
      </c>
      <c r="T92">
        <f t="shared" si="10"/>
        <v>49</v>
      </c>
    </row>
    <row r="93" spans="1:20" ht="17" x14ac:dyDescent="0.2">
      <c r="A93">
        <v>2022</v>
      </c>
      <c r="B93" s="3" t="s">
        <v>1</v>
      </c>
      <c r="C93" s="3">
        <f t="shared" si="9"/>
        <v>30</v>
      </c>
      <c r="D93" s="26" t="s">
        <v>124</v>
      </c>
      <c r="E93" s="26" t="s">
        <v>358</v>
      </c>
      <c r="F93" s="2" t="s">
        <v>0</v>
      </c>
      <c r="G93" s="32">
        <f>MAX($O$2:O93)</f>
        <v>67.7</v>
      </c>
      <c r="H93" s="32">
        <v>60.31</v>
      </c>
      <c r="I93" s="43">
        <v>44660</v>
      </c>
      <c r="J93" s="30" t="s">
        <v>195</v>
      </c>
      <c r="K93" s="30" t="s">
        <v>156</v>
      </c>
      <c r="L93" s="30" t="s">
        <v>162</v>
      </c>
      <c r="M93" s="30" t="s">
        <v>158</v>
      </c>
      <c r="N93" s="44">
        <v>2</v>
      </c>
      <c r="O93" s="30">
        <v>56.66</v>
      </c>
      <c r="P93" s="30">
        <v>1016</v>
      </c>
      <c r="R93" s="30" t="s">
        <v>240</v>
      </c>
      <c r="S93" t="s">
        <v>256</v>
      </c>
      <c r="T93">
        <f t="shared" si="10"/>
        <v>49</v>
      </c>
    </row>
    <row r="94" spans="1:20" ht="17" x14ac:dyDescent="0.2">
      <c r="A94">
        <v>2022</v>
      </c>
      <c r="B94" s="3" t="s">
        <v>1</v>
      </c>
      <c r="C94" s="3">
        <f t="shared" si="9"/>
        <v>30</v>
      </c>
      <c r="D94" s="26" t="s">
        <v>124</v>
      </c>
      <c r="E94" s="26" t="s">
        <v>358</v>
      </c>
      <c r="F94" s="2" t="s">
        <v>0</v>
      </c>
      <c r="G94" s="32">
        <f>MAX($O$2:O94)</f>
        <v>67.7</v>
      </c>
      <c r="H94" s="32">
        <v>61</v>
      </c>
      <c r="I94" s="43">
        <v>44689</v>
      </c>
      <c r="J94" s="30" t="s">
        <v>196</v>
      </c>
      <c r="K94" s="30" t="s">
        <v>173</v>
      </c>
      <c r="L94" s="30" t="s">
        <v>182</v>
      </c>
      <c r="M94" s="30" t="s">
        <v>158</v>
      </c>
      <c r="N94" s="44">
        <v>3</v>
      </c>
      <c r="O94" s="30">
        <v>61</v>
      </c>
      <c r="P94" s="30">
        <v>1097</v>
      </c>
      <c r="R94" s="30" t="s">
        <v>250</v>
      </c>
      <c r="S94" t="s">
        <v>257</v>
      </c>
      <c r="T94">
        <f t="shared" si="10"/>
        <v>4</v>
      </c>
    </row>
    <row r="95" spans="1:20" ht="17" x14ac:dyDescent="0.2">
      <c r="A95">
        <v>2022</v>
      </c>
      <c r="B95" s="3" t="s">
        <v>1</v>
      </c>
      <c r="C95" s="3">
        <f t="shared" si="9"/>
        <v>30</v>
      </c>
      <c r="D95" s="26" t="s">
        <v>124</v>
      </c>
      <c r="E95" s="26" t="s">
        <v>358</v>
      </c>
      <c r="F95" s="2" t="s">
        <v>0</v>
      </c>
      <c r="G95" s="32">
        <f>MAX($O$2:O95)</f>
        <v>67.7</v>
      </c>
      <c r="H95" s="32">
        <v>61</v>
      </c>
      <c r="I95" s="43">
        <v>44719</v>
      </c>
      <c r="J95" s="30" t="s">
        <v>197</v>
      </c>
      <c r="K95" s="30" t="s">
        <v>156</v>
      </c>
      <c r="L95" s="30" t="s">
        <v>198</v>
      </c>
      <c r="M95" s="30" t="s">
        <v>158</v>
      </c>
      <c r="N95" s="44">
        <v>3</v>
      </c>
      <c r="O95" s="30">
        <v>60.63</v>
      </c>
      <c r="P95" s="30">
        <v>1090</v>
      </c>
      <c r="R95" s="30" t="s">
        <v>240</v>
      </c>
      <c r="S95" t="s">
        <v>256</v>
      </c>
      <c r="T95">
        <f t="shared" si="10"/>
        <v>49</v>
      </c>
    </row>
    <row r="96" spans="1:20" ht="17" x14ac:dyDescent="0.2">
      <c r="A96">
        <v>2022</v>
      </c>
      <c r="B96" s="3" t="s">
        <v>1</v>
      </c>
      <c r="C96" s="3">
        <f t="shared" si="9"/>
        <v>30</v>
      </c>
      <c r="D96" s="26" t="s">
        <v>124</v>
      </c>
      <c r="E96" s="26" t="s">
        <v>358</v>
      </c>
      <c r="F96" s="2" t="s">
        <v>0</v>
      </c>
      <c r="G96" s="32">
        <f>MAX($O$2:O96)</f>
        <v>67.7</v>
      </c>
      <c r="H96" s="32">
        <v>61</v>
      </c>
      <c r="I96" s="43">
        <v>44730</v>
      </c>
      <c r="J96" s="30" t="s">
        <v>199</v>
      </c>
      <c r="K96" s="30" t="s">
        <v>200</v>
      </c>
      <c r="L96" s="30" t="s">
        <v>171</v>
      </c>
      <c r="M96" s="30" t="s">
        <v>158</v>
      </c>
      <c r="N96" s="44">
        <v>5</v>
      </c>
      <c r="O96" s="30">
        <v>60.6</v>
      </c>
      <c r="P96" s="30">
        <v>1089</v>
      </c>
      <c r="R96" s="30" t="s">
        <v>252</v>
      </c>
      <c r="S96" t="s">
        <v>258</v>
      </c>
      <c r="T96">
        <f t="shared" si="10"/>
        <v>1</v>
      </c>
    </row>
    <row r="97" spans="1:20" ht="17" x14ac:dyDescent="0.2">
      <c r="A97">
        <v>2022</v>
      </c>
      <c r="B97" s="3" t="s">
        <v>1</v>
      </c>
      <c r="C97" s="3">
        <f t="shared" si="9"/>
        <v>30</v>
      </c>
      <c r="D97" s="26" t="s">
        <v>124</v>
      </c>
      <c r="E97" s="26" t="s">
        <v>358</v>
      </c>
      <c r="F97" s="2" t="s">
        <v>0</v>
      </c>
      <c r="G97" s="32">
        <f>MAX($O$2:O97)</f>
        <v>67.7</v>
      </c>
      <c r="H97" s="32">
        <v>61.4</v>
      </c>
      <c r="I97" s="43">
        <v>44745</v>
      </c>
      <c r="J97" s="30" t="s">
        <v>201</v>
      </c>
      <c r="K97" s="30" t="s">
        <v>202</v>
      </c>
      <c r="L97" s="30" t="s">
        <v>162</v>
      </c>
      <c r="M97" s="30" t="s">
        <v>158</v>
      </c>
      <c r="N97" s="44">
        <v>1</v>
      </c>
      <c r="O97" s="30">
        <v>61.4</v>
      </c>
      <c r="P97" s="30">
        <v>1104</v>
      </c>
      <c r="R97" s="30" t="s">
        <v>253</v>
      </c>
      <c r="S97" t="s">
        <v>259</v>
      </c>
      <c r="T97">
        <f t="shared" si="10"/>
        <v>1</v>
      </c>
    </row>
    <row r="98" spans="1:20" ht="17" x14ac:dyDescent="0.2">
      <c r="A98">
        <v>2022</v>
      </c>
      <c r="B98" s="3" t="s">
        <v>1</v>
      </c>
      <c r="C98" s="3">
        <f t="shared" si="9"/>
        <v>30</v>
      </c>
      <c r="D98" s="26" t="s">
        <v>124</v>
      </c>
      <c r="E98" s="26" t="s">
        <v>358</v>
      </c>
      <c r="F98" s="2" t="s">
        <v>0</v>
      </c>
      <c r="G98" s="32">
        <f>MAX($O$2:O98)</f>
        <v>67.7</v>
      </c>
      <c r="H98" s="32">
        <v>61.4</v>
      </c>
      <c r="I98" s="43">
        <v>44762</v>
      </c>
      <c r="J98" s="30" t="s">
        <v>203</v>
      </c>
      <c r="K98" s="30" t="s">
        <v>204</v>
      </c>
      <c r="L98" s="30" t="s">
        <v>174</v>
      </c>
      <c r="M98" s="30" t="s">
        <v>175</v>
      </c>
      <c r="N98" s="44">
        <v>3</v>
      </c>
      <c r="O98" s="30">
        <v>61.27</v>
      </c>
      <c r="P98" s="30">
        <v>1102</v>
      </c>
      <c r="R98" s="30" t="s">
        <v>254</v>
      </c>
      <c r="S98" t="s">
        <v>259</v>
      </c>
      <c r="T98">
        <f t="shared" si="10"/>
        <v>2</v>
      </c>
    </row>
    <row r="99" spans="1:20" ht="17" x14ac:dyDescent="0.2">
      <c r="A99">
        <v>2022</v>
      </c>
      <c r="B99" s="3" t="s">
        <v>1</v>
      </c>
      <c r="C99" s="3">
        <f t="shared" si="9"/>
        <v>30</v>
      </c>
      <c r="D99" s="26" t="s">
        <v>124</v>
      </c>
      <c r="E99" s="26" t="s">
        <v>358</v>
      </c>
      <c r="F99" s="2" t="s">
        <v>0</v>
      </c>
      <c r="G99" s="32">
        <f>MAX($O$2:O99)</f>
        <v>67.7</v>
      </c>
      <c r="H99" s="32">
        <v>66.91</v>
      </c>
      <c r="I99" s="43">
        <v>44764</v>
      </c>
      <c r="J99" s="30" t="s">
        <v>203</v>
      </c>
      <c r="K99" s="30" t="s">
        <v>204</v>
      </c>
      <c r="L99" s="30" t="s">
        <v>174</v>
      </c>
      <c r="M99" s="30" t="s">
        <v>205</v>
      </c>
      <c r="N99" s="44">
        <v>1</v>
      </c>
      <c r="O99" s="30">
        <v>66.91</v>
      </c>
      <c r="P99" s="30">
        <v>1206</v>
      </c>
      <c r="R99" s="30" t="s">
        <v>254</v>
      </c>
      <c r="S99" t="s">
        <v>259</v>
      </c>
      <c r="T99">
        <f t="shared" si="10"/>
        <v>2</v>
      </c>
    </row>
    <row r="100" spans="1:20" ht="17" x14ac:dyDescent="0.2">
      <c r="A100">
        <v>2022</v>
      </c>
      <c r="B100" s="3" t="s">
        <v>1</v>
      </c>
      <c r="C100" s="3">
        <f t="shared" si="9"/>
        <v>30</v>
      </c>
      <c r="D100" s="26" t="s">
        <v>124</v>
      </c>
      <c r="E100" s="26" t="s">
        <v>358</v>
      </c>
      <c r="F100" s="2" t="s">
        <v>0</v>
      </c>
      <c r="G100" s="32">
        <f>MAX($O$2:O100)</f>
        <v>67.7</v>
      </c>
      <c r="H100" s="32">
        <v>66.91</v>
      </c>
      <c r="I100" s="43">
        <v>44780</v>
      </c>
      <c r="J100" s="30" t="s">
        <v>206</v>
      </c>
      <c r="K100" s="30" t="s">
        <v>207</v>
      </c>
      <c r="L100" s="30" t="s">
        <v>182</v>
      </c>
      <c r="M100" s="30" t="s">
        <v>205</v>
      </c>
      <c r="N100" s="44">
        <v>1</v>
      </c>
      <c r="O100" s="30">
        <v>64.430000000000007</v>
      </c>
      <c r="P100" s="30">
        <v>1160</v>
      </c>
      <c r="R100" s="30" t="s">
        <v>244</v>
      </c>
      <c r="S100" t="s">
        <v>258</v>
      </c>
      <c r="T100">
        <f t="shared" si="10"/>
        <v>8</v>
      </c>
    </row>
  </sheetData>
  <phoneticPr fontId="7" type="noConversion"/>
  <pageMargins left="0.7" right="0.7" top="0.75" bottom="0.75" header="0.3" footer="0.3"/>
  <pageSetup paperSize="9" orientation="portrait" horizontalDpi="0" verticalDpi="0"/>
  <ignoredErrors>
    <ignoredError sqref="H36:H48 H29:H34 H15:H27 H3:H13 G3:G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911C-CB56-034B-A75D-38FD8F858499}">
  <dimension ref="A1:U50"/>
  <sheetViews>
    <sheetView workbookViewId="0">
      <selection activeCell="R39" sqref="R39"/>
    </sheetView>
  </sheetViews>
  <sheetFormatPr baseColWidth="10" defaultRowHeight="16" x14ac:dyDescent="0.2"/>
  <cols>
    <col min="9" max="9" width="11.5" bestFit="1" customWidth="1"/>
  </cols>
  <sheetData>
    <row r="1" spans="1:21" ht="17" x14ac:dyDescent="0.2">
      <c r="A1" s="13" t="s">
        <v>154</v>
      </c>
      <c r="B1" s="13" t="s">
        <v>123</v>
      </c>
      <c r="C1" s="13" t="s">
        <v>220</v>
      </c>
      <c r="D1" s="13" t="s">
        <v>122</v>
      </c>
      <c r="E1" s="13" t="s">
        <v>127</v>
      </c>
      <c r="F1" s="13" t="s">
        <v>364</v>
      </c>
      <c r="G1" s="34" t="s">
        <v>152</v>
      </c>
      <c r="H1" s="34" t="s">
        <v>153</v>
      </c>
      <c r="I1" s="22" t="s">
        <v>185</v>
      </c>
      <c r="J1" s="22" t="s">
        <v>186</v>
      </c>
      <c r="K1" s="22" t="s">
        <v>260</v>
      </c>
      <c r="L1" s="22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187</v>
      </c>
      <c r="S1" s="33" t="s">
        <v>255</v>
      </c>
      <c r="T1" s="33" t="s">
        <v>261</v>
      </c>
      <c r="U1" s="33" t="s">
        <v>221</v>
      </c>
    </row>
    <row r="2" spans="1:21" ht="17" x14ac:dyDescent="0.2">
      <c r="A2">
        <v>2016</v>
      </c>
      <c r="B2" s="3" t="s">
        <v>26</v>
      </c>
      <c r="C2" s="3">
        <f t="shared" ref="C2" si="0">DATEDIF($U$2,I2, "y")</f>
        <v>17</v>
      </c>
      <c r="D2" s="26" t="s">
        <v>438</v>
      </c>
      <c r="E2" s="26" t="s">
        <v>439</v>
      </c>
      <c r="F2" s="2" t="s">
        <v>469</v>
      </c>
      <c r="G2" s="32">
        <v>8.01</v>
      </c>
      <c r="H2" s="32">
        <f>MAX($O$2:O2)</f>
        <v>7.75</v>
      </c>
      <c r="I2" s="61">
        <v>42407</v>
      </c>
      <c r="J2" s="30" t="s">
        <v>430</v>
      </c>
      <c r="K2" s="30" t="s">
        <v>156</v>
      </c>
      <c r="L2" s="30" t="s">
        <v>158</v>
      </c>
      <c r="M2" s="30" t="s">
        <v>158</v>
      </c>
      <c r="N2" s="59">
        <v>1</v>
      </c>
      <c r="O2" s="30">
        <v>7.75</v>
      </c>
      <c r="P2" s="30">
        <v>1083</v>
      </c>
      <c r="Q2" s="30">
        <v>0.7</v>
      </c>
      <c r="R2" s="30" t="s">
        <v>240</v>
      </c>
      <c r="S2" t="s">
        <v>256</v>
      </c>
      <c r="T2">
        <f>COUNTIF($K$2:$K$100, K2)</f>
        <v>36</v>
      </c>
      <c r="U2" s="43">
        <v>35885</v>
      </c>
    </row>
    <row r="3" spans="1:21" ht="17" x14ac:dyDescent="0.2">
      <c r="A3">
        <v>2016</v>
      </c>
      <c r="B3" s="3" t="s">
        <v>26</v>
      </c>
      <c r="C3" s="3">
        <f t="shared" ref="C3:C13" si="1">DATEDIF($U$2,I3, "y")</f>
        <v>17</v>
      </c>
      <c r="D3" s="26" t="s">
        <v>440</v>
      </c>
      <c r="E3" s="26" t="s">
        <v>439</v>
      </c>
      <c r="F3" s="2" t="s">
        <v>469</v>
      </c>
      <c r="G3" s="32">
        <v>8.01</v>
      </c>
      <c r="H3" s="32">
        <f>MAX($O$2:O3)</f>
        <v>7.75</v>
      </c>
      <c r="I3" s="61">
        <v>42414</v>
      </c>
      <c r="J3" s="30" t="s">
        <v>431</v>
      </c>
      <c r="K3" s="30" t="s">
        <v>156</v>
      </c>
      <c r="L3" s="30" t="s">
        <v>158</v>
      </c>
      <c r="M3" s="30" t="s">
        <v>158</v>
      </c>
      <c r="N3" s="30">
        <v>2</v>
      </c>
      <c r="O3" s="30">
        <v>7.59</v>
      </c>
      <c r="P3" s="30">
        <v>1049</v>
      </c>
      <c r="Q3" s="30">
        <v>0.5</v>
      </c>
      <c r="R3" s="30" t="s">
        <v>240</v>
      </c>
      <c r="S3" t="s">
        <v>256</v>
      </c>
      <c r="T3">
        <f t="shared" ref="T3:T50" si="2">COUNTIF($K$2:$K$100, K3)</f>
        <v>36</v>
      </c>
    </row>
    <row r="4" spans="1:21" ht="17" x14ac:dyDescent="0.2">
      <c r="A4">
        <v>2016</v>
      </c>
      <c r="B4" s="3" t="s">
        <v>26</v>
      </c>
      <c r="C4" s="3">
        <f t="shared" si="1"/>
        <v>17</v>
      </c>
      <c r="D4" s="26" t="s">
        <v>441</v>
      </c>
      <c r="E4" s="26" t="s">
        <v>439</v>
      </c>
      <c r="F4" s="2" t="s">
        <v>469</v>
      </c>
      <c r="G4" s="32">
        <v>8.01</v>
      </c>
      <c r="H4" s="32">
        <f>MAX($O$2:O4)</f>
        <v>7.83</v>
      </c>
      <c r="I4" s="61">
        <v>42420</v>
      </c>
      <c r="J4" s="30" t="s">
        <v>375</v>
      </c>
      <c r="K4" s="30" t="s">
        <v>156</v>
      </c>
      <c r="L4" s="30" t="s">
        <v>158</v>
      </c>
      <c r="M4" s="30" t="s">
        <v>158</v>
      </c>
      <c r="N4" s="30">
        <v>1</v>
      </c>
      <c r="O4" s="30">
        <v>7.83</v>
      </c>
      <c r="P4" s="30">
        <v>1101</v>
      </c>
      <c r="Q4" s="30">
        <v>1.3</v>
      </c>
      <c r="R4" s="30" t="s">
        <v>240</v>
      </c>
      <c r="S4" t="s">
        <v>256</v>
      </c>
      <c r="T4">
        <f t="shared" si="2"/>
        <v>36</v>
      </c>
    </row>
    <row r="5" spans="1:21" ht="17" x14ac:dyDescent="0.2">
      <c r="A5">
        <v>2016</v>
      </c>
      <c r="B5" s="3" t="s">
        <v>26</v>
      </c>
      <c r="C5" s="3">
        <f t="shared" si="1"/>
        <v>17</v>
      </c>
      <c r="D5" s="26" t="s">
        <v>442</v>
      </c>
      <c r="E5" s="26" t="s">
        <v>439</v>
      </c>
      <c r="F5" s="2" t="s">
        <v>469</v>
      </c>
      <c r="G5" s="32">
        <v>8.01</v>
      </c>
      <c r="H5" s="32">
        <f>MAX($O$2:O5)</f>
        <v>7.83</v>
      </c>
      <c r="I5" s="61">
        <v>42434</v>
      </c>
      <c r="J5" s="30" t="s">
        <v>376</v>
      </c>
      <c r="K5" s="30" t="s">
        <v>156</v>
      </c>
      <c r="L5" s="30" t="s">
        <v>162</v>
      </c>
      <c r="M5" s="30" t="s">
        <v>158</v>
      </c>
      <c r="N5" s="30">
        <v>1</v>
      </c>
      <c r="O5" s="30">
        <v>7.74</v>
      </c>
      <c r="P5" s="30">
        <v>1081</v>
      </c>
      <c r="Q5" s="30">
        <v>1</v>
      </c>
      <c r="R5" s="30" t="s">
        <v>240</v>
      </c>
      <c r="S5" t="s">
        <v>256</v>
      </c>
      <c r="T5">
        <f t="shared" si="2"/>
        <v>36</v>
      </c>
    </row>
    <row r="6" spans="1:21" ht="17" x14ac:dyDescent="0.2">
      <c r="A6">
        <v>2016</v>
      </c>
      <c r="B6" s="3" t="s">
        <v>26</v>
      </c>
      <c r="C6" s="3">
        <f t="shared" si="1"/>
        <v>17</v>
      </c>
      <c r="D6" s="26" t="s">
        <v>443</v>
      </c>
      <c r="E6" s="26" t="s">
        <v>439</v>
      </c>
      <c r="F6" s="2" t="s">
        <v>469</v>
      </c>
      <c r="G6" s="32">
        <v>8.01</v>
      </c>
      <c r="H6" s="32">
        <f>MAX($O$2:O6)</f>
        <v>7.83</v>
      </c>
      <c r="I6" s="61">
        <v>42440</v>
      </c>
      <c r="J6" s="30" t="s">
        <v>432</v>
      </c>
      <c r="K6" s="30" t="s">
        <v>156</v>
      </c>
      <c r="L6" s="30" t="s">
        <v>158</v>
      </c>
      <c r="M6" s="30" t="s">
        <v>158</v>
      </c>
      <c r="N6" s="30">
        <v>1</v>
      </c>
      <c r="O6" s="30">
        <v>7.72</v>
      </c>
      <c r="P6" s="30">
        <v>1077</v>
      </c>
      <c r="Q6" s="30">
        <v>0.8</v>
      </c>
      <c r="R6" s="30" t="s">
        <v>240</v>
      </c>
      <c r="S6" t="s">
        <v>256</v>
      </c>
      <c r="T6">
        <f t="shared" si="2"/>
        <v>36</v>
      </c>
    </row>
    <row r="7" spans="1:21" ht="17" x14ac:dyDescent="0.2">
      <c r="A7">
        <v>2016</v>
      </c>
      <c r="B7" s="3" t="s">
        <v>26</v>
      </c>
      <c r="C7" s="3">
        <f t="shared" si="1"/>
        <v>18</v>
      </c>
      <c r="D7" s="26" t="s">
        <v>444</v>
      </c>
      <c r="E7" s="26" t="s">
        <v>439</v>
      </c>
      <c r="F7" s="2" t="s">
        <v>469</v>
      </c>
      <c r="G7" s="32">
        <v>8.01</v>
      </c>
      <c r="H7" s="32">
        <f>MAX($O$2:O7)</f>
        <v>7.83</v>
      </c>
      <c r="I7" s="61">
        <v>42461</v>
      </c>
      <c r="J7" s="30" t="s">
        <v>433</v>
      </c>
      <c r="K7" s="30" t="s">
        <v>156</v>
      </c>
      <c r="L7" s="30" t="s">
        <v>162</v>
      </c>
      <c r="M7" s="30" t="s">
        <v>164</v>
      </c>
      <c r="N7" s="30">
        <v>5</v>
      </c>
      <c r="O7" s="30">
        <v>7.59</v>
      </c>
      <c r="P7" s="30">
        <v>1049</v>
      </c>
      <c r="Q7" s="30">
        <v>1.5</v>
      </c>
      <c r="R7" s="30" t="s">
        <v>240</v>
      </c>
      <c r="S7" t="s">
        <v>256</v>
      </c>
      <c r="T7">
        <f t="shared" si="2"/>
        <v>36</v>
      </c>
    </row>
    <row r="8" spans="1:21" ht="17" x14ac:dyDescent="0.2">
      <c r="A8">
        <v>2016</v>
      </c>
      <c r="B8" s="3" t="s">
        <v>26</v>
      </c>
      <c r="C8" s="3">
        <f t="shared" si="1"/>
        <v>18</v>
      </c>
      <c r="D8" s="26" t="s">
        <v>445</v>
      </c>
      <c r="E8" s="26" t="s">
        <v>439</v>
      </c>
      <c r="F8" s="2" t="s">
        <v>469</v>
      </c>
      <c r="G8" s="32">
        <v>8.01</v>
      </c>
      <c r="H8" s="32">
        <f>MAX($O$2:O8)</f>
        <v>7.83</v>
      </c>
      <c r="I8" s="61">
        <v>42463</v>
      </c>
      <c r="J8" s="30" t="s">
        <v>433</v>
      </c>
      <c r="K8" s="30" t="s">
        <v>156</v>
      </c>
      <c r="L8" s="30" t="s">
        <v>162</v>
      </c>
      <c r="M8" s="30" t="s">
        <v>158</v>
      </c>
      <c r="N8" s="30">
        <v>5</v>
      </c>
      <c r="O8" s="30">
        <v>7.71</v>
      </c>
      <c r="P8" s="30">
        <v>1075</v>
      </c>
      <c r="Q8" s="30">
        <v>0.4</v>
      </c>
      <c r="R8" s="30" t="s">
        <v>240</v>
      </c>
      <c r="S8" t="s">
        <v>256</v>
      </c>
      <c r="T8">
        <f t="shared" si="2"/>
        <v>36</v>
      </c>
    </row>
    <row r="9" spans="1:21" ht="17" x14ac:dyDescent="0.2">
      <c r="A9">
        <v>2016</v>
      </c>
      <c r="B9" s="3" t="s">
        <v>26</v>
      </c>
      <c r="C9" s="3">
        <f t="shared" si="1"/>
        <v>18</v>
      </c>
      <c r="D9" s="26" t="s">
        <v>446</v>
      </c>
      <c r="E9" s="26" t="s">
        <v>439</v>
      </c>
      <c r="F9" s="2" t="s">
        <v>469</v>
      </c>
      <c r="G9" s="32">
        <v>8.01</v>
      </c>
      <c r="H9" s="32">
        <f>MAX($O$2:O9)</f>
        <v>7.83</v>
      </c>
      <c r="I9" s="61">
        <v>42476</v>
      </c>
      <c r="J9" s="30" t="s">
        <v>368</v>
      </c>
      <c r="K9" s="30" t="s">
        <v>156</v>
      </c>
      <c r="L9" s="30" t="s">
        <v>158</v>
      </c>
      <c r="M9" s="30" t="s">
        <v>158</v>
      </c>
      <c r="N9" s="30">
        <v>2</v>
      </c>
      <c r="O9" s="30">
        <v>7.63</v>
      </c>
      <c r="P9" s="30">
        <v>1057</v>
      </c>
      <c r="Q9" s="30">
        <v>1.2</v>
      </c>
      <c r="R9" s="30" t="s">
        <v>240</v>
      </c>
      <c r="S9" t="s">
        <v>256</v>
      </c>
      <c r="T9">
        <f t="shared" si="2"/>
        <v>36</v>
      </c>
    </row>
    <row r="10" spans="1:21" ht="17" x14ac:dyDescent="0.2">
      <c r="A10">
        <v>2016</v>
      </c>
      <c r="B10" s="3" t="s">
        <v>26</v>
      </c>
      <c r="C10" s="3">
        <f t="shared" si="1"/>
        <v>18</v>
      </c>
      <c r="D10" s="26" t="s">
        <v>447</v>
      </c>
      <c r="E10" s="26" t="s">
        <v>439</v>
      </c>
      <c r="F10" s="2" t="s">
        <v>469</v>
      </c>
      <c r="G10" s="32">
        <v>8.01</v>
      </c>
      <c r="H10" s="32">
        <f>MAX($O$2:O10)</f>
        <v>7.83</v>
      </c>
      <c r="I10" s="61">
        <v>42547</v>
      </c>
      <c r="J10" s="30" t="s">
        <v>434</v>
      </c>
      <c r="K10" s="30" t="s">
        <v>237</v>
      </c>
      <c r="L10" s="30" t="s">
        <v>158</v>
      </c>
      <c r="M10" s="30" t="s">
        <v>205</v>
      </c>
      <c r="N10" s="30">
        <v>1</v>
      </c>
      <c r="O10" s="30">
        <v>7.74</v>
      </c>
      <c r="P10" s="30">
        <v>1081</v>
      </c>
      <c r="Q10" s="30">
        <v>0</v>
      </c>
      <c r="R10" s="30" t="s">
        <v>246</v>
      </c>
      <c r="S10" t="s">
        <v>258</v>
      </c>
      <c r="T10">
        <f t="shared" si="2"/>
        <v>1</v>
      </c>
    </row>
    <row r="11" spans="1:21" ht="17" x14ac:dyDescent="0.2">
      <c r="A11">
        <v>2016</v>
      </c>
      <c r="B11" s="3" t="s">
        <v>26</v>
      </c>
      <c r="C11" s="3">
        <f t="shared" si="1"/>
        <v>18</v>
      </c>
      <c r="D11" s="26" t="s">
        <v>448</v>
      </c>
      <c r="E11" s="26" t="s">
        <v>439</v>
      </c>
      <c r="F11" s="2" t="s">
        <v>469</v>
      </c>
      <c r="G11" s="32">
        <v>8.01</v>
      </c>
      <c r="H11" s="32">
        <f>MAX($O$2:O11)</f>
        <v>7.83</v>
      </c>
      <c r="I11" s="61">
        <v>42552</v>
      </c>
      <c r="J11" s="30" t="s">
        <v>435</v>
      </c>
      <c r="K11" s="30" t="s">
        <v>181</v>
      </c>
      <c r="L11" s="30" t="s">
        <v>158</v>
      </c>
      <c r="M11" s="30" t="s">
        <v>175</v>
      </c>
      <c r="N11" s="30">
        <v>2</v>
      </c>
      <c r="O11" s="30">
        <v>7.27</v>
      </c>
      <c r="P11" s="30">
        <v>980</v>
      </c>
      <c r="Q11" s="30">
        <v>0.8</v>
      </c>
      <c r="R11" s="30" t="s">
        <v>251</v>
      </c>
      <c r="S11" t="s">
        <v>258</v>
      </c>
      <c r="T11">
        <f t="shared" si="2"/>
        <v>3</v>
      </c>
    </row>
    <row r="12" spans="1:21" ht="17" x14ac:dyDescent="0.2">
      <c r="A12">
        <v>2016</v>
      </c>
      <c r="B12" s="3" t="s">
        <v>26</v>
      </c>
      <c r="C12" s="3">
        <f t="shared" si="1"/>
        <v>18</v>
      </c>
      <c r="D12" s="26" t="s">
        <v>449</v>
      </c>
      <c r="E12" s="26" t="s">
        <v>439</v>
      </c>
      <c r="F12" s="2" t="s">
        <v>469</v>
      </c>
      <c r="G12" s="32">
        <v>8.01</v>
      </c>
      <c r="H12" s="32">
        <f>MAX($O$2:O12)</f>
        <v>7.83</v>
      </c>
      <c r="I12" s="61">
        <v>42570</v>
      </c>
      <c r="J12" s="30" t="s">
        <v>436</v>
      </c>
      <c r="K12" s="30" t="s">
        <v>181</v>
      </c>
      <c r="L12" s="30" t="s">
        <v>160</v>
      </c>
      <c r="M12" s="30" t="s">
        <v>219</v>
      </c>
      <c r="N12" s="30">
        <v>3</v>
      </c>
      <c r="O12" s="30">
        <v>7.65</v>
      </c>
      <c r="P12" s="30">
        <v>1062</v>
      </c>
      <c r="Q12" s="30">
        <v>0.3</v>
      </c>
      <c r="R12" s="30" t="s">
        <v>251</v>
      </c>
      <c r="S12" t="s">
        <v>258</v>
      </c>
      <c r="T12">
        <f t="shared" si="2"/>
        <v>3</v>
      </c>
    </row>
    <row r="13" spans="1:21" ht="17" x14ac:dyDescent="0.2">
      <c r="A13" s="36">
        <v>2016</v>
      </c>
      <c r="B13" s="37" t="s">
        <v>26</v>
      </c>
      <c r="C13" s="37">
        <f t="shared" si="1"/>
        <v>18</v>
      </c>
      <c r="D13" s="38" t="s">
        <v>450</v>
      </c>
      <c r="E13" s="38" t="s">
        <v>439</v>
      </c>
      <c r="F13" s="39" t="s">
        <v>469</v>
      </c>
      <c r="G13" s="40">
        <v>8.01</v>
      </c>
      <c r="H13" s="40">
        <f>MAX($O$2:O13)</f>
        <v>7.88</v>
      </c>
      <c r="I13" s="62">
        <v>42571</v>
      </c>
      <c r="J13" s="42" t="s">
        <v>436</v>
      </c>
      <c r="K13" s="42" t="s">
        <v>181</v>
      </c>
      <c r="L13" s="42" t="s">
        <v>160</v>
      </c>
      <c r="M13" s="42" t="s">
        <v>158</v>
      </c>
      <c r="N13" s="42">
        <v>3</v>
      </c>
      <c r="O13" s="42">
        <v>7.88</v>
      </c>
      <c r="P13" s="42">
        <v>1118</v>
      </c>
      <c r="Q13" s="42">
        <v>-1</v>
      </c>
      <c r="R13" s="42" t="s">
        <v>251</v>
      </c>
      <c r="S13" s="36" t="s">
        <v>258</v>
      </c>
      <c r="T13" s="36">
        <f t="shared" si="2"/>
        <v>3</v>
      </c>
    </row>
    <row r="14" spans="1:21" ht="17" x14ac:dyDescent="0.2">
      <c r="A14">
        <v>2017</v>
      </c>
      <c r="B14" s="3" t="s">
        <v>26</v>
      </c>
      <c r="C14" s="3">
        <f t="shared" ref="C14" si="3">DATEDIF($U$2,I14, "y")</f>
        <v>18</v>
      </c>
      <c r="D14" s="26" t="s">
        <v>449</v>
      </c>
      <c r="E14" s="26" t="s">
        <v>439</v>
      </c>
      <c r="F14" s="2" t="s">
        <v>469</v>
      </c>
      <c r="G14" s="32">
        <v>8.01</v>
      </c>
      <c r="H14" s="32">
        <f>MAX($O$14:O14)</f>
        <v>7.3</v>
      </c>
      <c r="I14" s="61">
        <v>42769</v>
      </c>
      <c r="J14" s="30" t="s">
        <v>451</v>
      </c>
      <c r="K14" s="30" t="s">
        <v>156</v>
      </c>
      <c r="L14" s="30" t="s">
        <v>158</v>
      </c>
      <c r="M14" s="30" t="s">
        <v>158</v>
      </c>
      <c r="N14" s="30">
        <v>1</v>
      </c>
      <c r="O14" s="30">
        <v>7.3</v>
      </c>
      <c r="P14" s="30">
        <v>986</v>
      </c>
      <c r="Q14" s="30">
        <v>0.2</v>
      </c>
      <c r="R14" s="30" t="s">
        <v>240</v>
      </c>
      <c r="S14" t="s">
        <v>256</v>
      </c>
      <c r="T14">
        <f t="shared" si="2"/>
        <v>36</v>
      </c>
    </row>
    <row r="15" spans="1:21" ht="17" x14ac:dyDescent="0.2">
      <c r="A15">
        <v>2017</v>
      </c>
      <c r="B15" s="3" t="s">
        <v>26</v>
      </c>
      <c r="C15" s="3">
        <f t="shared" ref="C15:C24" si="4">DATEDIF($U$2,I15, "y")</f>
        <v>18</v>
      </c>
      <c r="D15" s="26" t="s">
        <v>450</v>
      </c>
      <c r="E15" s="26" t="s">
        <v>439</v>
      </c>
      <c r="F15" s="2" t="s">
        <v>469</v>
      </c>
      <c r="G15" s="32">
        <v>8.01</v>
      </c>
      <c r="H15" s="32">
        <f>MAX($O$14:O15)</f>
        <v>7.57</v>
      </c>
      <c r="I15" s="61">
        <v>42783</v>
      </c>
      <c r="J15" s="30" t="s">
        <v>223</v>
      </c>
      <c r="K15" s="30" t="s">
        <v>156</v>
      </c>
      <c r="L15" s="30" t="s">
        <v>158</v>
      </c>
      <c r="M15" s="30" t="s">
        <v>158</v>
      </c>
      <c r="N15" s="30">
        <v>3</v>
      </c>
      <c r="O15" s="30">
        <v>7.57</v>
      </c>
      <c r="P15" s="30">
        <v>1045</v>
      </c>
      <c r="Q15" s="30">
        <v>1.3</v>
      </c>
      <c r="R15" s="30" t="s">
        <v>240</v>
      </c>
      <c r="S15" t="s">
        <v>256</v>
      </c>
      <c r="T15">
        <f t="shared" si="2"/>
        <v>36</v>
      </c>
    </row>
    <row r="16" spans="1:21" ht="17" x14ac:dyDescent="0.2">
      <c r="A16">
        <v>2017</v>
      </c>
      <c r="B16" s="3" t="s">
        <v>26</v>
      </c>
      <c r="C16" s="3">
        <f t="shared" si="4"/>
        <v>18</v>
      </c>
      <c r="D16" s="26" t="s">
        <v>460</v>
      </c>
      <c r="E16" s="26" t="s">
        <v>439</v>
      </c>
      <c r="F16" s="2" t="s">
        <v>469</v>
      </c>
      <c r="G16" s="32">
        <v>8.01</v>
      </c>
      <c r="H16" s="32">
        <f>MAX($O$14:O16)</f>
        <v>7.57</v>
      </c>
      <c r="I16" s="61">
        <v>42791</v>
      </c>
      <c r="J16" s="30" t="s">
        <v>452</v>
      </c>
      <c r="K16" s="30" t="s">
        <v>156</v>
      </c>
      <c r="L16" s="30" t="s">
        <v>158</v>
      </c>
      <c r="M16" s="30" t="s">
        <v>158</v>
      </c>
      <c r="N16" s="30">
        <v>5</v>
      </c>
      <c r="O16" s="30">
        <v>7.44</v>
      </c>
      <c r="P16" s="30">
        <v>1016</v>
      </c>
      <c r="Q16" s="30">
        <v>1.7</v>
      </c>
      <c r="R16" s="30" t="s">
        <v>240</v>
      </c>
      <c r="S16" t="s">
        <v>256</v>
      </c>
      <c r="T16">
        <f t="shared" si="2"/>
        <v>36</v>
      </c>
    </row>
    <row r="17" spans="1:20" ht="17" x14ac:dyDescent="0.2">
      <c r="A17">
        <v>2017</v>
      </c>
      <c r="B17" s="3" t="s">
        <v>26</v>
      </c>
      <c r="C17" s="3">
        <f t="shared" si="4"/>
        <v>18</v>
      </c>
      <c r="D17" s="26" t="s">
        <v>461</v>
      </c>
      <c r="E17" s="26" t="s">
        <v>439</v>
      </c>
      <c r="F17" s="2" t="s">
        <v>469</v>
      </c>
      <c r="G17" s="32">
        <v>8.01</v>
      </c>
      <c r="H17" s="32">
        <f>MAX($O$14:O17)</f>
        <v>7.76</v>
      </c>
      <c r="I17" s="61">
        <v>42806</v>
      </c>
      <c r="J17" s="30" t="s">
        <v>366</v>
      </c>
      <c r="K17" s="30" t="s">
        <v>156</v>
      </c>
      <c r="L17" s="30" t="s">
        <v>158</v>
      </c>
      <c r="M17" s="30" t="s">
        <v>158</v>
      </c>
      <c r="N17" s="30">
        <v>3</v>
      </c>
      <c r="O17" s="30">
        <v>7.76</v>
      </c>
      <c r="P17" s="30">
        <v>1086</v>
      </c>
      <c r="Q17" s="30">
        <v>0.5</v>
      </c>
      <c r="R17" s="30" t="s">
        <v>240</v>
      </c>
      <c r="S17" t="s">
        <v>256</v>
      </c>
      <c r="T17">
        <f t="shared" si="2"/>
        <v>36</v>
      </c>
    </row>
    <row r="18" spans="1:20" ht="17" x14ac:dyDescent="0.2">
      <c r="A18">
        <v>2017</v>
      </c>
      <c r="B18" s="3" t="s">
        <v>26</v>
      </c>
      <c r="C18" s="3">
        <f t="shared" si="4"/>
        <v>18</v>
      </c>
      <c r="D18" s="26" t="s">
        <v>462</v>
      </c>
      <c r="E18" s="26" t="s">
        <v>439</v>
      </c>
      <c r="F18" s="2" t="s">
        <v>469</v>
      </c>
      <c r="G18" s="32">
        <v>8.01</v>
      </c>
      <c r="H18" s="32">
        <f>MAX($O$14:O18)</f>
        <v>7.79</v>
      </c>
      <c r="I18" s="61">
        <v>42820</v>
      </c>
      <c r="J18" s="30" t="s">
        <v>453</v>
      </c>
      <c r="K18" s="30" t="s">
        <v>156</v>
      </c>
      <c r="L18" s="30" t="s">
        <v>158</v>
      </c>
      <c r="M18" s="30" t="s">
        <v>158</v>
      </c>
      <c r="N18" s="30">
        <v>1</v>
      </c>
      <c r="O18" s="30">
        <v>7.79</v>
      </c>
      <c r="P18" s="30">
        <v>1092</v>
      </c>
      <c r="Q18" s="30">
        <v>0.4</v>
      </c>
      <c r="R18" s="30" t="s">
        <v>240</v>
      </c>
      <c r="S18" t="s">
        <v>256</v>
      </c>
      <c r="T18">
        <f t="shared" si="2"/>
        <v>36</v>
      </c>
    </row>
    <row r="19" spans="1:20" ht="17" x14ac:dyDescent="0.2">
      <c r="A19">
        <v>2017</v>
      </c>
      <c r="B19" s="3" t="s">
        <v>26</v>
      </c>
      <c r="C19" s="3">
        <f t="shared" si="4"/>
        <v>19</v>
      </c>
      <c r="D19" s="26" t="s">
        <v>463</v>
      </c>
      <c r="E19" s="26" t="s">
        <v>439</v>
      </c>
      <c r="F19" s="2" t="s">
        <v>469</v>
      </c>
      <c r="G19" s="32">
        <v>8.01</v>
      </c>
      <c r="H19" s="32">
        <f>MAX($O$14:O19)</f>
        <v>7.79</v>
      </c>
      <c r="I19" s="61">
        <v>42825</v>
      </c>
      <c r="J19" s="30" t="s">
        <v>367</v>
      </c>
      <c r="K19" s="30" t="s">
        <v>156</v>
      </c>
      <c r="L19" s="30" t="s">
        <v>162</v>
      </c>
      <c r="M19" s="30" t="s">
        <v>164</v>
      </c>
      <c r="N19" s="30">
        <v>11</v>
      </c>
      <c r="O19" s="30">
        <v>7.38</v>
      </c>
      <c r="P19" s="30">
        <v>988</v>
      </c>
      <c r="Q19" s="30">
        <v>2.8</v>
      </c>
      <c r="R19" s="30" t="s">
        <v>240</v>
      </c>
      <c r="S19" t="s">
        <v>256</v>
      </c>
      <c r="T19">
        <f t="shared" si="2"/>
        <v>36</v>
      </c>
    </row>
    <row r="20" spans="1:20" ht="17" x14ac:dyDescent="0.2">
      <c r="A20">
        <v>2017</v>
      </c>
      <c r="B20" s="3" t="s">
        <v>26</v>
      </c>
      <c r="C20" s="3">
        <f t="shared" si="4"/>
        <v>19</v>
      </c>
      <c r="D20" s="26" t="s">
        <v>464</v>
      </c>
      <c r="E20" s="26" t="s">
        <v>439</v>
      </c>
      <c r="F20" s="2" t="s">
        <v>469</v>
      </c>
      <c r="G20" s="32">
        <v>8.01</v>
      </c>
      <c r="H20" s="32">
        <f>MAX($O$14:O20)</f>
        <v>7.79</v>
      </c>
      <c r="I20" s="61">
        <v>42825</v>
      </c>
      <c r="J20" s="30" t="s">
        <v>367</v>
      </c>
      <c r="K20" s="30" t="s">
        <v>156</v>
      </c>
      <c r="L20" s="30" t="s">
        <v>162</v>
      </c>
      <c r="M20" s="30" t="s">
        <v>164</v>
      </c>
      <c r="N20" s="30"/>
      <c r="O20" s="30">
        <v>7.37</v>
      </c>
      <c r="P20" s="30">
        <v>1001</v>
      </c>
      <c r="Q20" s="30">
        <v>1.8</v>
      </c>
      <c r="R20" s="30" t="s">
        <v>240</v>
      </c>
      <c r="S20" t="s">
        <v>256</v>
      </c>
      <c r="T20">
        <f t="shared" si="2"/>
        <v>36</v>
      </c>
    </row>
    <row r="21" spans="1:20" ht="17" x14ac:dyDescent="0.2">
      <c r="A21">
        <v>2017</v>
      </c>
      <c r="B21" s="3" t="s">
        <v>26</v>
      </c>
      <c r="C21" s="3">
        <f t="shared" si="4"/>
        <v>19</v>
      </c>
      <c r="D21" s="26" t="s">
        <v>465</v>
      </c>
      <c r="E21" s="26" t="s">
        <v>439</v>
      </c>
      <c r="F21" s="2" t="s">
        <v>469</v>
      </c>
      <c r="G21" s="32">
        <v>8.01</v>
      </c>
      <c r="H21" s="32">
        <f>MAX($O$14:O21)</f>
        <v>7.79</v>
      </c>
      <c r="I21" s="61">
        <v>42924</v>
      </c>
      <c r="J21" s="30" t="s">
        <v>454</v>
      </c>
      <c r="K21" s="30" t="s">
        <v>156</v>
      </c>
      <c r="L21" s="30" t="s">
        <v>158</v>
      </c>
      <c r="M21" s="30" t="s">
        <v>158</v>
      </c>
      <c r="N21" s="30">
        <v>1</v>
      </c>
      <c r="O21" s="30">
        <v>7.33</v>
      </c>
      <c r="P21" s="30">
        <v>963</v>
      </c>
      <c r="Q21" s="30" t="s">
        <v>455</v>
      </c>
      <c r="R21" s="30" t="s">
        <v>240</v>
      </c>
      <c r="S21" t="s">
        <v>256</v>
      </c>
      <c r="T21">
        <f t="shared" si="2"/>
        <v>36</v>
      </c>
    </row>
    <row r="22" spans="1:20" ht="17" x14ac:dyDescent="0.2">
      <c r="A22">
        <v>2017</v>
      </c>
      <c r="B22" s="3" t="s">
        <v>26</v>
      </c>
      <c r="C22" s="3">
        <f t="shared" si="4"/>
        <v>19</v>
      </c>
      <c r="D22" s="26" t="s">
        <v>466</v>
      </c>
      <c r="E22" s="26" t="s">
        <v>439</v>
      </c>
      <c r="F22" s="2" t="s">
        <v>469</v>
      </c>
      <c r="G22" s="32">
        <v>8.01</v>
      </c>
      <c r="H22" s="32">
        <f>MAX($O$14:O22)</f>
        <v>7.79</v>
      </c>
      <c r="I22" s="61">
        <v>43003</v>
      </c>
      <c r="J22" s="30" t="s">
        <v>456</v>
      </c>
      <c r="K22" s="30" t="s">
        <v>156</v>
      </c>
      <c r="L22" s="30" t="s">
        <v>158</v>
      </c>
      <c r="M22" s="30" t="s">
        <v>164</v>
      </c>
      <c r="N22" s="30">
        <v>3</v>
      </c>
      <c r="O22" s="30">
        <v>7.41</v>
      </c>
      <c r="P22" s="30">
        <v>995</v>
      </c>
      <c r="Q22" s="30">
        <v>2.5</v>
      </c>
      <c r="R22" s="30" t="s">
        <v>240</v>
      </c>
      <c r="S22" t="s">
        <v>256</v>
      </c>
      <c r="T22">
        <f t="shared" si="2"/>
        <v>36</v>
      </c>
    </row>
    <row r="23" spans="1:20" ht="17" x14ac:dyDescent="0.2">
      <c r="A23">
        <v>2017</v>
      </c>
      <c r="B23" s="3" t="s">
        <v>26</v>
      </c>
      <c r="C23" s="3">
        <f t="shared" si="4"/>
        <v>19</v>
      </c>
      <c r="D23" s="26" t="s">
        <v>467</v>
      </c>
      <c r="E23" s="26" t="s">
        <v>439</v>
      </c>
      <c r="F23" s="2" t="s">
        <v>469</v>
      </c>
      <c r="G23" s="32">
        <v>8.01</v>
      </c>
      <c r="H23" s="32">
        <f>MAX($O$14:O23)</f>
        <v>7.79</v>
      </c>
      <c r="I23" s="61">
        <v>43064</v>
      </c>
      <c r="J23" s="30" t="s">
        <v>457</v>
      </c>
      <c r="K23" s="30" t="s">
        <v>156</v>
      </c>
      <c r="L23" s="30" t="s">
        <v>158</v>
      </c>
      <c r="M23" s="30" t="s">
        <v>158</v>
      </c>
      <c r="N23" s="30">
        <v>1</v>
      </c>
      <c r="O23" s="30">
        <v>7.53</v>
      </c>
      <c r="P23" s="30">
        <v>1036</v>
      </c>
      <c r="Q23" s="30">
        <v>0.9</v>
      </c>
      <c r="R23" s="30" t="s">
        <v>240</v>
      </c>
      <c r="S23" t="s">
        <v>256</v>
      </c>
      <c r="T23">
        <f t="shared" si="2"/>
        <v>36</v>
      </c>
    </row>
    <row r="24" spans="1:20" ht="17" x14ac:dyDescent="0.2">
      <c r="A24" s="36">
        <v>2017</v>
      </c>
      <c r="B24" s="37" t="s">
        <v>26</v>
      </c>
      <c r="C24" s="37">
        <f t="shared" si="4"/>
        <v>19</v>
      </c>
      <c r="D24" s="38" t="s">
        <v>468</v>
      </c>
      <c r="E24" s="38" t="s">
        <v>439</v>
      </c>
      <c r="F24" s="39" t="s">
        <v>469</v>
      </c>
      <c r="G24" s="40">
        <v>8.01</v>
      </c>
      <c r="H24" s="40">
        <f>MAX($O$14:O24)</f>
        <v>7.86</v>
      </c>
      <c r="I24" s="62">
        <v>43085</v>
      </c>
      <c r="J24" s="42" t="s">
        <v>458</v>
      </c>
      <c r="K24" s="42" t="s">
        <v>156</v>
      </c>
      <c r="L24" s="42" t="s">
        <v>158</v>
      </c>
      <c r="M24" s="42" t="s">
        <v>459</v>
      </c>
      <c r="N24" s="42">
        <v>1</v>
      </c>
      <c r="O24" s="42">
        <v>7.86</v>
      </c>
      <c r="P24" s="42">
        <v>1080</v>
      </c>
      <c r="Q24" s="42">
        <v>4.5</v>
      </c>
      <c r="R24" s="42" t="s">
        <v>240</v>
      </c>
      <c r="S24" s="36" t="s">
        <v>256</v>
      </c>
      <c r="T24" s="36">
        <f t="shared" si="2"/>
        <v>36</v>
      </c>
    </row>
    <row r="25" spans="1:20" ht="17" x14ac:dyDescent="0.2">
      <c r="A25">
        <v>2018</v>
      </c>
      <c r="B25" s="3" t="s">
        <v>26</v>
      </c>
      <c r="C25" s="3">
        <f t="shared" ref="C25" si="5">DATEDIF($U$2,I25, "y")</f>
        <v>19</v>
      </c>
      <c r="D25" s="26" t="s">
        <v>468</v>
      </c>
      <c r="E25" s="26" t="s">
        <v>439</v>
      </c>
      <c r="F25" s="2" t="s">
        <v>469</v>
      </c>
      <c r="G25" s="32">
        <v>8.01</v>
      </c>
      <c r="H25" s="32">
        <f>MAX($O$25:O25)</f>
        <v>7.38</v>
      </c>
      <c r="I25" s="61">
        <v>43113</v>
      </c>
      <c r="J25" s="30" t="s">
        <v>470</v>
      </c>
      <c r="K25" s="30" t="s">
        <v>156</v>
      </c>
      <c r="L25" s="30" t="s">
        <v>158</v>
      </c>
      <c r="M25" s="30" t="s">
        <v>158</v>
      </c>
      <c r="N25" s="30">
        <v>4</v>
      </c>
      <c r="O25" s="30">
        <v>7.38</v>
      </c>
      <c r="P25" s="30">
        <v>990</v>
      </c>
      <c r="Q25" s="30">
        <v>2.4</v>
      </c>
      <c r="R25" s="30" t="s">
        <v>240</v>
      </c>
      <c r="S25" t="s">
        <v>256</v>
      </c>
      <c r="T25">
        <f t="shared" si="2"/>
        <v>36</v>
      </c>
    </row>
    <row r="26" spans="1:20" ht="17" x14ac:dyDescent="0.2">
      <c r="A26">
        <v>2018</v>
      </c>
      <c r="B26" s="3" t="s">
        <v>26</v>
      </c>
      <c r="C26" s="3">
        <f t="shared" ref="C26:C28" si="6">DATEDIF($U$2,I26, "y")</f>
        <v>19</v>
      </c>
      <c r="D26" s="26" t="s">
        <v>468</v>
      </c>
      <c r="E26" s="26" t="s">
        <v>439</v>
      </c>
      <c r="F26" s="2" t="s">
        <v>469</v>
      </c>
      <c r="G26" s="32">
        <v>8.01</v>
      </c>
      <c r="H26" s="32">
        <f>MAX($O$25:O26)</f>
        <v>7.68</v>
      </c>
      <c r="I26" s="61">
        <v>43134</v>
      </c>
      <c r="J26" s="30" t="s">
        <v>452</v>
      </c>
      <c r="K26" s="30" t="s">
        <v>156</v>
      </c>
      <c r="L26" s="30" t="s">
        <v>158</v>
      </c>
      <c r="M26" s="30" t="s">
        <v>158</v>
      </c>
      <c r="N26" s="30">
        <v>2</v>
      </c>
      <c r="O26" s="30">
        <v>7.68</v>
      </c>
      <c r="P26" s="30">
        <v>1038</v>
      </c>
      <c r="Q26" s="30" t="s">
        <v>455</v>
      </c>
      <c r="R26" s="30" t="s">
        <v>240</v>
      </c>
      <c r="S26" t="s">
        <v>256</v>
      </c>
      <c r="T26">
        <f t="shared" si="2"/>
        <v>36</v>
      </c>
    </row>
    <row r="27" spans="1:20" ht="17" x14ac:dyDescent="0.2">
      <c r="A27">
        <v>2018</v>
      </c>
      <c r="B27" s="3" t="s">
        <v>26</v>
      </c>
      <c r="C27" s="3">
        <f t="shared" si="6"/>
        <v>19</v>
      </c>
      <c r="D27" s="26" t="s">
        <v>468</v>
      </c>
      <c r="E27" s="26" t="s">
        <v>439</v>
      </c>
      <c r="F27" s="2" t="s">
        <v>469</v>
      </c>
      <c r="G27" s="32">
        <v>8.01</v>
      </c>
      <c r="H27" s="32">
        <f>MAX($O$25:O27)</f>
        <v>7.68</v>
      </c>
      <c r="I27" s="61">
        <v>43148</v>
      </c>
      <c r="J27" s="30" t="s">
        <v>225</v>
      </c>
      <c r="K27" s="30" t="s">
        <v>156</v>
      </c>
      <c r="L27" s="30" t="s">
        <v>162</v>
      </c>
      <c r="M27" s="30" t="s">
        <v>164</v>
      </c>
      <c r="N27" s="30">
        <v>11</v>
      </c>
      <c r="O27" s="30">
        <v>7.42</v>
      </c>
      <c r="P27" s="30">
        <v>1015</v>
      </c>
      <c r="Q27" s="30">
        <v>-0.6</v>
      </c>
      <c r="R27" s="30" t="s">
        <v>240</v>
      </c>
      <c r="S27" t="s">
        <v>256</v>
      </c>
      <c r="T27">
        <f t="shared" si="2"/>
        <v>36</v>
      </c>
    </row>
    <row r="28" spans="1:20" ht="17" x14ac:dyDescent="0.2">
      <c r="A28" s="36">
        <v>2018</v>
      </c>
      <c r="B28" s="37" t="s">
        <v>26</v>
      </c>
      <c r="C28" s="37">
        <f t="shared" si="6"/>
        <v>20</v>
      </c>
      <c r="D28" s="38" t="s">
        <v>468</v>
      </c>
      <c r="E28" s="38" t="s">
        <v>439</v>
      </c>
      <c r="F28" s="39" t="s">
        <v>469</v>
      </c>
      <c r="G28" s="40">
        <v>8.01</v>
      </c>
      <c r="H28" s="40">
        <f>MAX($O$25:O28)</f>
        <v>7.82</v>
      </c>
      <c r="I28" s="62">
        <v>43433</v>
      </c>
      <c r="J28" s="42" t="s">
        <v>471</v>
      </c>
      <c r="K28" s="42" t="s">
        <v>156</v>
      </c>
      <c r="L28" s="42" t="s">
        <v>158</v>
      </c>
      <c r="M28" s="42" t="s">
        <v>158</v>
      </c>
      <c r="N28" s="42">
        <v>1</v>
      </c>
      <c r="O28" s="42">
        <v>7.82</v>
      </c>
      <c r="P28" s="42">
        <v>1069</v>
      </c>
      <c r="Q28" s="42" t="s">
        <v>455</v>
      </c>
      <c r="R28" s="42" t="s">
        <v>240</v>
      </c>
      <c r="S28" s="36" t="s">
        <v>256</v>
      </c>
      <c r="T28" s="36">
        <f t="shared" si="2"/>
        <v>36</v>
      </c>
    </row>
    <row r="29" spans="1:20" ht="17" x14ac:dyDescent="0.2">
      <c r="A29">
        <v>2019</v>
      </c>
      <c r="B29" s="3" t="s">
        <v>26</v>
      </c>
      <c r="C29" s="3">
        <f t="shared" ref="C29" si="7">DATEDIF($U$2,I29, "y")</f>
        <v>20</v>
      </c>
      <c r="D29" s="26" t="s">
        <v>468</v>
      </c>
      <c r="E29" s="26" t="s">
        <v>439</v>
      </c>
      <c r="F29" s="2" t="s">
        <v>469</v>
      </c>
      <c r="G29" s="32">
        <v>8.01</v>
      </c>
      <c r="H29" s="32">
        <f>MAX($O$29:O29)</f>
        <v>7.79</v>
      </c>
      <c r="I29" s="61">
        <v>43484</v>
      </c>
      <c r="J29" s="30" t="s">
        <v>472</v>
      </c>
      <c r="K29" s="30" t="s">
        <v>156</v>
      </c>
      <c r="L29" s="30" t="s">
        <v>158</v>
      </c>
      <c r="M29" s="30" t="s">
        <v>158</v>
      </c>
      <c r="N29" s="30">
        <v>1</v>
      </c>
      <c r="O29" s="30">
        <v>7.79</v>
      </c>
      <c r="P29" s="30">
        <v>1094</v>
      </c>
      <c r="Q29" s="30">
        <v>-0.4</v>
      </c>
      <c r="R29" s="30" t="s">
        <v>240</v>
      </c>
      <c r="S29" t="s">
        <v>256</v>
      </c>
      <c r="T29">
        <f t="shared" si="2"/>
        <v>36</v>
      </c>
    </row>
    <row r="30" spans="1:20" ht="17" x14ac:dyDescent="0.2">
      <c r="A30">
        <v>2019</v>
      </c>
      <c r="B30" s="3" t="s">
        <v>26</v>
      </c>
      <c r="C30" s="3">
        <f t="shared" ref="C30" si="8">DATEDIF($U$2,I30, "y")</f>
        <v>20</v>
      </c>
      <c r="D30" s="26" t="s">
        <v>468</v>
      </c>
      <c r="E30" s="26" t="s">
        <v>439</v>
      </c>
      <c r="F30" s="2" t="s">
        <v>469</v>
      </c>
      <c r="G30" s="32">
        <v>8.01</v>
      </c>
      <c r="H30" s="32">
        <f>MAX($O$29:O30)</f>
        <v>7.79</v>
      </c>
      <c r="I30" s="61">
        <v>43493</v>
      </c>
      <c r="J30" s="30" t="s">
        <v>473</v>
      </c>
      <c r="K30" s="30" t="s">
        <v>156</v>
      </c>
      <c r="L30" s="30" t="s">
        <v>162</v>
      </c>
      <c r="M30" s="30" t="s">
        <v>158</v>
      </c>
      <c r="N30" s="30">
        <v>2</v>
      </c>
      <c r="O30" s="30">
        <v>7.65</v>
      </c>
      <c r="P30" s="30">
        <v>1062</v>
      </c>
      <c r="Q30" s="30">
        <v>0</v>
      </c>
      <c r="R30" s="30" t="s">
        <v>240</v>
      </c>
      <c r="S30" t="s">
        <v>256</v>
      </c>
      <c r="T30">
        <f t="shared" si="2"/>
        <v>36</v>
      </c>
    </row>
    <row r="31" spans="1:20" ht="17" x14ac:dyDescent="0.2">
      <c r="A31">
        <v>2019</v>
      </c>
      <c r="B31" s="3" t="s">
        <v>26</v>
      </c>
      <c r="C31" s="3">
        <f t="shared" ref="C31:C41" si="9">DATEDIF($U$2,I31, "y")</f>
        <v>20</v>
      </c>
      <c r="D31" s="26" t="s">
        <v>479</v>
      </c>
      <c r="E31" s="26" t="s">
        <v>439</v>
      </c>
      <c r="F31" s="2" t="s">
        <v>469</v>
      </c>
      <c r="G31" s="32">
        <v>8.01</v>
      </c>
      <c r="H31" s="32">
        <f>MAX($O$29:O31)</f>
        <v>8.1999999999999993</v>
      </c>
      <c r="I31" s="61">
        <v>43505</v>
      </c>
      <c r="J31" s="30" t="s">
        <v>474</v>
      </c>
      <c r="K31" s="30" t="s">
        <v>156</v>
      </c>
      <c r="L31" s="30" t="s">
        <v>157</v>
      </c>
      <c r="M31" s="30" t="s">
        <v>158</v>
      </c>
      <c r="N31" s="30">
        <v>1</v>
      </c>
      <c r="O31" s="30">
        <v>8.1999999999999993</v>
      </c>
      <c r="P31" s="30">
        <v>1169</v>
      </c>
      <c r="Q31" s="30">
        <v>2.1</v>
      </c>
      <c r="R31" s="30" t="s">
        <v>240</v>
      </c>
      <c r="S31" t="s">
        <v>256</v>
      </c>
      <c r="T31">
        <f t="shared" si="2"/>
        <v>36</v>
      </c>
    </row>
    <row r="32" spans="1:20" ht="17" x14ac:dyDescent="0.2">
      <c r="A32">
        <v>2019</v>
      </c>
      <c r="B32" s="3" t="s">
        <v>26</v>
      </c>
      <c r="C32" s="3">
        <f t="shared" si="9"/>
        <v>20</v>
      </c>
      <c r="D32" s="26" t="s">
        <v>480</v>
      </c>
      <c r="E32" s="26" t="s">
        <v>439</v>
      </c>
      <c r="F32" s="2" t="s">
        <v>469</v>
      </c>
      <c r="G32" s="32">
        <v>8.01</v>
      </c>
      <c r="H32" s="32">
        <f>MAX($O$29:O32)</f>
        <v>8.1999999999999993</v>
      </c>
      <c r="I32" s="61">
        <v>43505</v>
      </c>
      <c r="J32" s="30" t="s">
        <v>474</v>
      </c>
      <c r="K32" s="30" t="s">
        <v>156</v>
      </c>
      <c r="L32" s="30" t="s">
        <v>157</v>
      </c>
      <c r="M32" s="30" t="s">
        <v>158</v>
      </c>
      <c r="N32" s="30"/>
      <c r="O32" s="30">
        <v>7.73</v>
      </c>
      <c r="P32" s="30">
        <v>1079</v>
      </c>
      <c r="Q32" s="30">
        <v>0.5</v>
      </c>
      <c r="R32" s="30" t="s">
        <v>240</v>
      </c>
      <c r="S32" t="s">
        <v>256</v>
      </c>
      <c r="T32">
        <f t="shared" si="2"/>
        <v>36</v>
      </c>
    </row>
    <row r="33" spans="1:20" ht="17" x14ac:dyDescent="0.2">
      <c r="A33">
        <v>2019</v>
      </c>
      <c r="B33" s="3" t="s">
        <v>26</v>
      </c>
      <c r="C33" s="3">
        <f t="shared" si="9"/>
        <v>20</v>
      </c>
      <c r="D33" s="26" t="s">
        <v>481</v>
      </c>
      <c r="E33" s="26" t="s">
        <v>439</v>
      </c>
      <c r="F33" s="2" t="s">
        <v>469</v>
      </c>
      <c r="G33" s="32">
        <v>8.01</v>
      </c>
      <c r="H33" s="32">
        <f>MAX($O$29:O33)</f>
        <v>8.1999999999999993</v>
      </c>
      <c r="I33" s="61">
        <v>43533</v>
      </c>
      <c r="J33" s="30" t="s">
        <v>475</v>
      </c>
      <c r="K33" s="30" t="s">
        <v>156</v>
      </c>
      <c r="L33" s="30" t="s">
        <v>157</v>
      </c>
      <c r="M33" s="30" t="s">
        <v>158</v>
      </c>
      <c r="N33" s="30">
        <v>1</v>
      </c>
      <c r="O33" s="30">
        <v>7.86</v>
      </c>
      <c r="P33" s="30">
        <v>1108</v>
      </c>
      <c r="Q33" s="30">
        <v>-0.2</v>
      </c>
      <c r="R33" s="30" t="s">
        <v>240</v>
      </c>
      <c r="S33" t="s">
        <v>256</v>
      </c>
      <c r="T33">
        <f t="shared" si="2"/>
        <v>36</v>
      </c>
    </row>
    <row r="34" spans="1:20" ht="17" x14ac:dyDescent="0.2">
      <c r="A34">
        <v>2019</v>
      </c>
      <c r="B34" s="3" t="s">
        <v>26</v>
      </c>
      <c r="C34" s="3">
        <f t="shared" si="9"/>
        <v>20</v>
      </c>
      <c r="D34" s="26" t="s">
        <v>482</v>
      </c>
      <c r="E34" s="26" t="s">
        <v>439</v>
      </c>
      <c r="F34" s="2" t="s">
        <v>469</v>
      </c>
      <c r="G34" s="32">
        <v>8.1300000000000008</v>
      </c>
      <c r="H34" s="32">
        <f>MAX($O$29:O34)</f>
        <v>8.32</v>
      </c>
      <c r="I34" s="61">
        <v>43540</v>
      </c>
      <c r="J34" s="30" t="s">
        <v>476</v>
      </c>
      <c r="K34" s="30" t="s">
        <v>156</v>
      </c>
      <c r="L34" s="30" t="s">
        <v>160</v>
      </c>
      <c r="M34" s="30" t="s">
        <v>158</v>
      </c>
      <c r="N34" s="30">
        <v>1</v>
      </c>
      <c r="O34" s="30">
        <v>8.32</v>
      </c>
      <c r="P34" s="30">
        <v>1193</v>
      </c>
      <c r="Q34" s="30">
        <v>2.6</v>
      </c>
      <c r="R34" s="30" t="s">
        <v>240</v>
      </c>
      <c r="S34" t="s">
        <v>256</v>
      </c>
      <c r="T34">
        <f t="shared" si="2"/>
        <v>36</v>
      </c>
    </row>
    <row r="35" spans="1:20" ht="17" x14ac:dyDescent="0.2">
      <c r="A35">
        <v>2019</v>
      </c>
      <c r="B35" s="3" t="s">
        <v>26</v>
      </c>
      <c r="C35" s="3">
        <f t="shared" si="9"/>
        <v>20</v>
      </c>
      <c r="D35" s="26" t="s">
        <v>483</v>
      </c>
      <c r="E35" s="26" t="s">
        <v>439</v>
      </c>
      <c r="F35" s="2" t="s">
        <v>469</v>
      </c>
      <c r="G35" s="32">
        <v>8.1300000000000008</v>
      </c>
      <c r="H35" s="32">
        <f>MAX($O$29:O35)</f>
        <v>8.32</v>
      </c>
      <c r="I35" s="61">
        <v>43540</v>
      </c>
      <c r="J35" s="30" t="s">
        <v>476</v>
      </c>
      <c r="K35" s="30" t="s">
        <v>156</v>
      </c>
      <c r="L35" s="30" t="s">
        <v>160</v>
      </c>
      <c r="M35" s="30" t="s">
        <v>158</v>
      </c>
      <c r="N35" s="30"/>
      <c r="O35" s="30">
        <v>8.1300000000000008</v>
      </c>
      <c r="P35" s="30">
        <v>1166</v>
      </c>
      <c r="Q35" s="30">
        <v>1.1000000000000001</v>
      </c>
      <c r="R35" s="30" t="s">
        <v>240</v>
      </c>
      <c r="S35" t="s">
        <v>256</v>
      </c>
      <c r="T35">
        <f t="shared" si="2"/>
        <v>36</v>
      </c>
    </row>
    <row r="36" spans="1:20" ht="17" x14ac:dyDescent="0.2">
      <c r="A36">
        <v>2019</v>
      </c>
      <c r="B36" s="3" t="s">
        <v>26</v>
      </c>
      <c r="C36" s="3">
        <f t="shared" si="9"/>
        <v>20</v>
      </c>
      <c r="D36" s="26" t="s">
        <v>484</v>
      </c>
      <c r="E36" s="26" t="s">
        <v>439</v>
      </c>
      <c r="F36" s="2" t="s">
        <v>469</v>
      </c>
      <c r="G36" s="32">
        <v>8.1300000000000008</v>
      </c>
      <c r="H36" s="32">
        <f>MAX($O$29:O36)</f>
        <v>8.32</v>
      </c>
      <c r="I36" s="61">
        <v>43547</v>
      </c>
      <c r="J36" s="30" t="s">
        <v>208</v>
      </c>
      <c r="K36" s="30" t="s">
        <v>156</v>
      </c>
      <c r="L36" s="30" t="s">
        <v>162</v>
      </c>
      <c r="M36" s="30" t="s">
        <v>158</v>
      </c>
      <c r="N36" s="30">
        <v>1</v>
      </c>
      <c r="O36" s="30">
        <v>8.0500000000000007</v>
      </c>
      <c r="P36" s="30">
        <v>1149</v>
      </c>
      <c r="Q36" s="30">
        <v>1.1000000000000001</v>
      </c>
      <c r="R36" s="30" t="s">
        <v>240</v>
      </c>
      <c r="S36" t="s">
        <v>256</v>
      </c>
      <c r="T36">
        <f t="shared" si="2"/>
        <v>36</v>
      </c>
    </row>
    <row r="37" spans="1:20" ht="17" x14ac:dyDescent="0.2">
      <c r="A37">
        <v>2019</v>
      </c>
      <c r="B37" s="3" t="s">
        <v>26</v>
      </c>
      <c r="C37" s="3">
        <f t="shared" si="9"/>
        <v>21</v>
      </c>
      <c r="D37" s="26" t="s">
        <v>485</v>
      </c>
      <c r="E37" s="26" t="s">
        <v>439</v>
      </c>
      <c r="F37" s="2" t="s">
        <v>469</v>
      </c>
      <c r="G37" s="32">
        <v>8.1300000000000008</v>
      </c>
      <c r="H37" s="32">
        <f>MAX($O$29:O37)</f>
        <v>8.32</v>
      </c>
      <c r="I37" s="61">
        <v>43646</v>
      </c>
      <c r="J37" s="30" t="s">
        <v>477</v>
      </c>
      <c r="K37" s="30" t="s">
        <v>177</v>
      </c>
      <c r="L37" s="30" t="s">
        <v>160</v>
      </c>
      <c r="M37" s="30" t="s">
        <v>158</v>
      </c>
      <c r="N37" s="30">
        <v>4</v>
      </c>
      <c r="O37" s="30">
        <v>8.1199999999999992</v>
      </c>
      <c r="P37" s="30">
        <v>1164</v>
      </c>
      <c r="Q37" s="30">
        <v>1.3</v>
      </c>
      <c r="R37" s="30" t="s">
        <v>248</v>
      </c>
      <c r="S37" t="s">
        <v>258</v>
      </c>
      <c r="T37">
        <f t="shared" si="2"/>
        <v>4</v>
      </c>
    </row>
    <row r="38" spans="1:20" ht="17" x14ac:dyDescent="0.2">
      <c r="A38">
        <v>2019</v>
      </c>
      <c r="B38" s="3" t="s">
        <v>26</v>
      </c>
      <c r="C38" s="3">
        <f t="shared" si="9"/>
        <v>21</v>
      </c>
      <c r="D38" s="26" t="s">
        <v>486</v>
      </c>
      <c r="E38" s="26" t="s">
        <v>439</v>
      </c>
      <c r="F38" s="2" t="s">
        <v>469</v>
      </c>
      <c r="G38" s="32">
        <v>8.1300000000000008</v>
      </c>
      <c r="H38" s="32">
        <f>MAX($O$29:O38)</f>
        <v>8.32</v>
      </c>
      <c r="I38" s="61">
        <v>43651</v>
      </c>
      <c r="J38" s="30" t="s">
        <v>214</v>
      </c>
      <c r="K38" s="30" t="s">
        <v>177</v>
      </c>
      <c r="L38" s="30" t="s">
        <v>171</v>
      </c>
      <c r="M38" s="30" t="s">
        <v>158</v>
      </c>
      <c r="N38" s="30">
        <v>6</v>
      </c>
      <c r="O38" s="30">
        <v>8.0500000000000007</v>
      </c>
      <c r="P38" s="30">
        <v>1149</v>
      </c>
      <c r="Q38" s="30">
        <v>0.7</v>
      </c>
      <c r="R38" s="30" t="s">
        <v>248</v>
      </c>
      <c r="S38" t="s">
        <v>258</v>
      </c>
      <c r="T38">
        <f t="shared" si="2"/>
        <v>4</v>
      </c>
    </row>
    <row r="39" spans="1:20" ht="17" x14ac:dyDescent="0.2">
      <c r="A39">
        <v>2019</v>
      </c>
      <c r="B39" s="3" t="s">
        <v>26</v>
      </c>
      <c r="C39" s="3">
        <f t="shared" si="9"/>
        <v>21</v>
      </c>
      <c r="D39" s="26" t="s">
        <v>487</v>
      </c>
      <c r="E39" s="26" t="s">
        <v>439</v>
      </c>
      <c r="F39" s="2" t="s">
        <v>469</v>
      </c>
      <c r="G39" s="32">
        <v>8.1300000000000008</v>
      </c>
      <c r="H39" s="32">
        <f>MAX($O$29:O39)</f>
        <v>8.32</v>
      </c>
      <c r="I39" s="61">
        <v>43658</v>
      </c>
      <c r="J39" s="30" t="s">
        <v>478</v>
      </c>
      <c r="K39" s="30" t="s">
        <v>179</v>
      </c>
      <c r="L39" s="30" t="s">
        <v>162</v>
      </c>
      <c r="M39" s="30" t="s">
        <v>219</v>
      </c>
      <c r="N39" s="30">
        <v>4</v>
      </c>
      <c r="O39" s="30">
        <v>7.66</v>
      </c>
      <c r="P39" s="30">
        <v>1071</v>
      </c>
      <c r="Q39" s="30">
        <v>-1.3</v>
      </c>
      <c r="R39" s="30" t="s">
        <v>245</v>
      </c>
      <c r="S39" t="s">
        <v>258</v>
      </c>
      <c r="T39">
        <f t="shared" si="2"/>
        <v>4</v>
      </c>
    </row>
    <row r="40" spans="1:20" ht="17" x14ac:dyDescent="0.2">
      <c r="A40">
        <v>2019</v>
      </c>
      <c r="B40" s="3" t="s">
        <v>26</v>
      </c>
      <c r="C40" s="3">
        <f t="shared" si="9"/>
        <v>21</v>
      </c>
      <c r="D40" s="26" t="s">
        <v>488</v>
      </c>
      <c r="E40" s="26" t="s">
        <v>439</v>
      </c>
      <c r="F40" s="2" t="s">
        <v>469</v>
      </c>
      <c r="G40" s="32">
        <v>8.1300000000000008</v>
      </c>
      <c r="H40" s="32">
        <f>MAX($O$29:O40)</f>
        <v>8.32</v>
      </c>
      <c r="I40" s="61">
        <v>43659</v>
      </c>
      <c r="J40" s="30" t="s">
        <v>478</v>
      </c>
      <c r="K40" s="30" t="s">
        <v>179</v>
      </c>
      <c r="L40" s="30" t="s">
        <v>162</v>
      </c>
      <c r="M40" s="30" t="s">
        <v>158</v>
      </c>
      <c r="N40" s="30">
        <v>3</v>
      </c>
      <c r="O40" s="30">
        <v>7.9</v>
      </c>
      <c r="P40" s="30">
        <v>1116</v>
      </c>
      <c r="Q40" s="30">
        <v>0.4</v>
      </c>
      <c r="R40" s="30" t="s">
        <v>245</v>
      </c>
      <c r="S40" t="s">
        <v>258</v>
      </c>
      <c r="T40">
        <f t="shared" si="2"/>
        <v>4</v>
      </c>
    </row>
    <row r="41" spans="1:20" ht="17" x14ac:dyDescent="0.2">
      <c r="A41" s="36">
        <v>2019</v>
      </c>
      <c r="B41" s="37" t="s">
        <v>26</v>
      </c>
      <c r="C41" s="37">
        <f t="shared" si="9"/>
        <v>21</v>
      </c>
      <c r="D41" s="38" t="s">
        <v>489</v>
      </c>
      <c r="E41" s="38" t="s">
        <v>439</v>
      </c>
      <c r="F41" s="39" t="s">
        <v>469</v>
      </c>
      <c r="G41" s="40">
        <v>8.1300000000000008</v>
      </c>
      <c r="H41" s="40">
        <f>MAX($O$29:O41)</f>
        <v>8.32</v>
      </c>
      <c r="I41" s="62">
        <v>43735</v>
      </c>
      <c r="J41" s="42" t="s">
        <v>217</v>
      </c>
      <c r="K41" s="42" t="s">
        <v>218</v>
      </c>
      <c r="L41" s="42" t="s">
        <v>174</v>
      </c>
      <c r="M41" s="42" t="s">
        <v>175</v>
      </c>
      <c r="N41" s="42">
        <v>9</v>
      </c>
      <c r="O41" s="42">
        <v>7.82</v>
      </c>
      <c r="P41" s="42">
        <v>1100</v>
      </c>
      <c r="Q41" s="42">
        <v>-0.2</v>
      </c>
      <c r="R41" s="42" t="s">
        <v>249</v>
      </c>
      <c r="S41" s="36" t="s">
        <v>257</v>
      </c>
      <c r="T41" s="36">
        <f t="shared" si="2"/>
        <v>1</v>
      </c>
    </row>
    <row r="42" spans="1:20" ht="17" x14ac:dyDescent="0.2">
      <c r="A42">
        <v>2020</v>
      </c>
      <c r="B42" s="3" t="s">
        <v>26</v>
      </c>
      <c r="C42" s="3">
        <f t="shared" ref="C42" si="10">DATEDIF($U$2,I42, "y")</f>
        <v>21</v>
      </c>
      <c r="D42" s="26" t="s">
        <v>488</v>
      </c>
      <c r="E42" s="26" t="s">
        <v>439</v>
      </c>
      <c r="F42" s="2" t="s">
        <v>437</v>
      </c>
      <c r="G42" s="32">
        <v>8.1999999999999993</v>
      </c>
      <c r="H42" s="32">
        <f>MAX($O$42:O43)</f>
        <v>8.1999999999999993</v>
      </c>
      <c r="I42" s="61">
        <v>43855</v>
      </c>
      <c r="J42" s="30" t="s">
        <v>155</v>
      </c>
      <c r="K42" s="30" t="s">
        <v>156</v>
      </c>
      <c r="L42" s="30" t="s">
        <v>157</v>
      </c>
      <c r="M42" s="30" t="s">
        <v>158</v>
      </c>
      <c r="N42" s="30">
        <v>1</v>
      </c>
      <c r="O42" s="30">
        <v>8.1999999999999993</v>
      </c>
      <c r="P42" s="30">
        <v>1181</v>
      </c>
      <c r="Q42" s="30">
        <v>1.4</v>
      </c>
      <c r="R42" s="30" t="s">
        <v>240</v>
      </c>
      <c r="S42" t="s">
        <v>256</v>
      </c>
      <c r="T42">
        <f t="shared" si="2"/>
        <v>36</v>
      </c>
    </row>
    <row r="43" spans="1:20" ht="17" x14ac:dyDescent="0.2">
      <c r="A43" s="36">
        <v>2020</v>
      </c>
      <c r="B43" s="37" t="s">
        <v>26</v>
      </c>
      <c r="C43" s="37">
        <f t="shared" ref="C43" si="11">DATEDIF($U$2,I43, "y")</f>
        <v>21</v>
      </c>
      <c r="D43" s="38" t="s">
        <v>488</v>
      </c>
      <c r="E43" s="38" t="s">
        <v>439</v>
      </c>
      <c r="F43" s="39" t="s">
        <v>437</v>
      </c>
      <c r="G43" s="40">
        <v>8.1999999999999993</v>
      </c>
      <c r="H43" s="40">
        <f>MAX($O$42:O44)</f>
        <v>8.1999999999999993</v>
      </c>
      <c r="I43" s="62">
        <v>43862</v>
      </c>
      <c r="J43" s="42" t="s">
        <v>490</v>
      </c>
      <c r="K43" s="42" t="s">
        <v>156</v>
      </c>
      <c r="L43" s="42" t="s">
        <v>166</v>
      </c>
      <c r="M43" s="42" t="s">
        <v>158</v>
      </c>
      <c r="N43" s="42">
        <v>6</v>
      </c>
      <c r="O43" s="42">
        <v>7.26</v>
      </c>
      <c r="P43" s="42">
        <v>978</v>
      </c>
      <c r="Q43" s="42">
        <v>1.1000000000000001</v>
      </c>
      <c r="R43" s="42" t="s">
        <v>240</v>
      </c>
      <c r="S43" s="36" t="s">
        <v>256</v>
      </c>
      <c r="T43" s="36">
        <f t="shared" si="2"/>
        <v>36</v>
      </c>
    </row>
    <row r="44" spans="1:20" ht="17" x14ac:dyDescent="0.2">
      <c r="A44">
        <v>2021</v>
      </c>
      <c r="B44" s="3" t="s">
        <v>26</v>
      </c>
      <c r="C44" s="3">
        <f t="shared" ref="C44" si="12">DATEDIF($U$2,I44, "y")</f>
        <v>22</v>
      </c>
      <c r="D44" s="26" t="s">
        <v>488</v>
      </c>
      <c r="E44" s="26" t="s">
        <v>439</v>
      </c>
      <c r="F44" s="2" t="s">
        <v>437</v>
      </c>
      <c r="G44" s="32">
        <v>8.1999999999999993</v>
      </c>
      <c r="H44" s="32">
        <f>MAX($O$44:O46)</f>
        <v>8.02</v>
      </c>
      <c r="I44" s="61">
        <v>44222</v>
      </c>
      <c r="J44" s="30" t="s">
        <v>491</v>
      </c>
      <c r="K44" s="30" t="s">
        <v>156</v>
      </c>
      <c r="L44" s="30" t="s">
        <v>166</v>
      </c>
      <c r="M44" s="30" t="s">
        <v>158</v>
      </c>
      <c r="N44" s="30">
        <v>1</v>
      </c>
      <c r="O44" s="30">
        <v>7.96</v>
      </c>
      <c r="P44" s="30">
        <v>1129</v>
      </c>
      <c r="Q44" s="30">
        <v>1</v>
      </c>
      <c r="R44" s="30" t="s">
        <v>240</v>
      </c>
      <c r="S44" t="s">
        <v>256</v>
      </c>
      <c r="T44">
        <f t="shared" si="2"/>
        <v>36</v>
      </c>
    </row>
    <row r="45" spans="1:20" ht="17" x14ac:dyDescent="0.2">
      <c r="A45">
        <v>2021</v>
      </c>
      <c r="B45" s="3" t="s">
        <v>26</v>
      </c>
      <c r="C45" s="3">
        <f t="shared" ref="C45:C46" si="13">DATEDIF($U$2,I45, "y")</f>
        <v>23</v>
      </c>
      <c r="D45" s="26" t="s">
        <v>488</v>
      </c>
      <c r="E45" s="26" t="s">
        <v>439</v>
      </c>
      <c r="F45" s="2" t="s">
        <v>437</v>
      </c>
      <c r="G45" s="32">
        <v>8.1999999999999993</v>
      </c>
      <c r="H45" s="32">
        <v>7.96</v>
      </c>
      <c r="I45" s="61">
        <v>44376</v>
      </c>
      <c r="J45" s="30" t="s">
        <v>492</v>
      </c>
      <c r="K45" s="30" t="s">
        <v>177</v>
      </c>
      <c r="L45" s="30" t="s">
        <v>162</v>
      </c>
      <c r="M45" s="30" t="s">
        <v>158</v>
      </c>
      <c r="N45" s="30">
        <v>9</v>
      </c>
      <c r="O45" s="30">
        <v>7.63</v>
      </c>
      <c r="P45" s="30">
        <v>1057</v>
      </c>
      <c r="Q45" s="30">
        <v>0.2</v>
      </c>
      <c r="R45" s="30" t="s">
        <v>248</v>
      </c>
      <c r="S45" t="s">
        <v>258</v>
      </c>
      <c r="T45">
        <f t="shared" si="2"/>
        <v>4</v>
      </c>
    </row>
    <row r="46" spans="1:20" ht="17" x14ac:dyDescent="0.2">
      <c r="A46" s="36">
        <v>2021</v>
      </c>
      <c r="B46" s="37" t="s">
        <v>26</v>
      </c>
      <c r="C46" s="37">
        <f t="shared" si="13"/>
        <v>23</v>
      </c>
      <c r="D46" s="38" t="s">
        <v>488</v>
      </c>
      <c r="E46" s="38" t="s">
        <v>439</v>
      </c>
      <c r="F46" s="39" t="s">
        <v>437</v>
      </c>
      <c r="G46" s="40">
        <v>8.1999999999999993</v>
      </c>
      <c r="H46" s="40">
        <v>7.96</v>
      </c>
      <c r="I46" s="62">
        <v>44384</v>
      </c>
      <c r="J46" s="42" t="s">
        <v>493</v>
      </c>
      <c r="K46" s="42" t="s">
        <v>179</v>
      </c>
      <c r="L46" s="42" t="s">
        <v>166</v>
      </c>
      <c r="M46" s="42" t="s">
        <v>158</v>
      </c>
      <c r="N46" s="42">
        <v>1</v>
      </c>
      <c r="O46" s="42">
        <v>8.02</v>
      </c>
      <c r="P46" s="42">
        <v>1143</v>
      </c>
      <c r="Q46" s="42">
        <v>-0.2</v>
      </c>
      <c r="R46" s="42" t="s">
        <v>245</v>
      </c>
      <c r="S46" s="36" t="s">
        <v>258</v>
      </c>
      <c r="T46" s="36">
        <f t="shared" si="2"/>
        <v>4</v>
      </c>
    </row>
    <row r="47" spans="1:20" ht="17" x14ac:dyDescent="0.2">
      <c r="A47">
        <v>2022</v>
      </c>
      <c r="B47" s="3" t="s">
        <v>26</v>
      </c>
      <c r="C47" s="3">
        <f t="shared" ref="C47:C50" si="14">DATEDIF($U$2,I47, "y")</f>
        <v>24</v>
      </c>
      <c r="D47" s="26" t="s">
        <v>488</v>
      </c>
      <c r="E47" s="26" t="s">
        <v>439</v>
      </c>
      <c r="F47" s="2" t="s">
        <v>437</v>
      </c>
      <c r="G47" s="32">
        <v>8.1999999999999993</v>
      </c>
      <c r="H47" s="32">
        <f>MAX($O$47:O47)</f>
        <v>7.84</v>
      </c>
      <c r="I47" s="61">
        <v>44719</v>
      </c>
      <c r="J47" s="30" t="s">
        <v>197</v>
      </c>
      <c r="K47" s="30" t="s">
        <v>156</v>
      </c>
      <c r="L47" s="30" t="s">
        <v>198</v>
      </c>
      <c r="M47" s="30" t="s">
        <v>158</v>
      </c>
      <c r="N47" s="30">
        <v>2</v>
      </c>
      <c r="O47" s="30">
        <v>7.84</v>
      </c>
      <c r="P47" s="30">
        <v>1103</v>
      </c>
      <c r="Q47" s="30">
        <v>0</v>
      </c>
      <c r="R47" s="30" t="s">
        <v>240</v>
      </c>
      <c r="S47" t="s">
        <v>256</v>
      </c>
      <c r="T47">
        <f t="shared" si="2"/>
        <v>36</v>
      </c>
    </row>
    <row r="48" spans="1:20" ht="17" x14ac:dyDescent="0.2">
      <c r="A48">
        <v>2022</v>
      </c>
      <c r="B48" s="3" t="s">
        <v>26</v>
      </c>
      <c r="C48" s="3">
        <f t="shared" si="14"/>
        <v>24</v>
      </c>
      <c r="D48" s="26" t="s">
        <v>488</v>
      </c>
      <c r="E48" s="26" t="s">
        <v>439</v>
      </c>
      <c r="F48" s="2" t="s">
        <v>437</v>
      </c>
      <c r="G48" s="32">
        <v>8.1999999999999993</v>
      </c>
      <c r="H48" s="32">
        <f>MAX($O$47:O48)</f>
        <v>7.96</v>
      </c>
      <c r="I48" s="61">
        <v>44736</v>
      </c>
      <c r="J48" s="30" t="s">
        <v>494</v>
      </c>
      <c r="K48" s="30" t="s">
        <v>156</v>
      </c>
      <c r="L48" s="30" t="s">
        <v>158</v>
      </c>
      <c r="M48" s="30" t="s">
        <v>158</v>
      </c>
      <c r="N48" s="30">
        <v>1</v>
      </c>
      <c r="O48" s="30">
        <v>7.96</v>
      </c>
      <c r="P48" s="30">
        <v>1129</v>
      </c>
      <c r="Q48" s="30">
        <v>1.5</v>
      </c>
      <c r="R48" s="30" t="s">
        <v>240</v>
      </c>
      <c r="S48" t="s">
        <v>256</v>
      </c>
      <c r="T48">
        <f t="shared" si="2"/>
        <v>36</v>
      </c>
    </row>
    <row r="49" spans="1:20" ht="17" x14ac:dyDescent="0.2">
      <c r="A49">
        <v>2022</v>
      </c>
      <c r="B49" s="3" t="s">
        <v>26</v>
      </c>
      <c r="C49" s="3">
        <f t="shared" si="14"/>
        <v>24</v>
      </c>
      <c r="D49" s="26" t="s">
        <v>488</v>
      </c>
      <c r="E49" s="26" t="s">
        <v>439</v>
      </c>
      <c r="F49" s="2" t="s">
        <v>437</v>
      </c>
      <c r="G49" s="32">
        <v>8.1999999999999993</v>
      </c>
      <c r="H49" s="32">
        <f>MAX($O$47:O49)</f>
        <v>7.96</v>
      </c>
      <c r="I49" s="61">
        <v>44803</v>
      </c>
      <c r="J49" s="30" t="s">
        <v>492</v>
      </c>
      <c r="K49" s="30" t="s">
        <v>177</v>
      </c>
      <c r="L49" s="30" t="s">
        <v>162</v>
      </c>
      <c r="M49" s="30" t="s">
        <v>158</v>
      </c>
      <c r="N49" s="30">
        <v>10</v>
      </c>
      <c r="O49" s="30">
        <v>7.16</v>
      </c>
      <c r="P49" s="30">
        <v>968</v>
      </c>
      <c r="Q49" s="30">
        <v>-2</v>
      </c>
      <c r="R49" s="30" t="s">
        <v>248</v>
      </c>
      <c r="S49" t="s">
        <v>258</v>
      </c>
      <c r="T49">
        <f t="shared" si="2"/>
        <v>4</v>
      </c>
    </row>
    <row r="50" spans="1:20" ht="17" x14ac:dyDescent="0.2">
      <c r="A50">
        <v>2022</v>
      </c>
      <c r="B50" s="3" t="s">
        <v>26</v>
      </c>
      <c r="C50" s="3">
        <f t="shared" si="14"/>
        <v>24</v>
      </c>
      <c r="D50" s="35" t="s">
        <v>488</v>
      </c>
      <c r="E50" s="26" t="s">
        <v>439</v>
      </c>
      <c r="F50" s="2" t="s">
        <v>437</v>
      </c>
      <c r="G50" s="32">
        <v>8.1999999999999993</v>
      </c>
      <c r="H50" s="32">
        <f>MAX($O$47:O50)</f>
        <v>7.99</v>
      </c>
      <c r="I50" s="61">
        <v>44808</v>
      </c>
      <c r="J50" s="30" t="s">
        <v>495</v>
      </c>
      <c r="K50" s="30" t="s">
        <v>179</v>
      </c>
      <c r="L50" s="30" t="s">
        <v>160</v>
      </c>
      <c r="M50" s="30" t="s">
        <v>158</v>
      </c>
      <c r="N50" s="30">
        <v>2</v>
      </c>
      <c r="O50" s="30">
        <v>7.99</v>
      </c>
      <c r="P50" s="30">
        <v>1136</v>
      </c>
      <c r="Q50" s="30">
        <v>0.8</v>
      </c>
      <c r="R50" s="30" t="s">
        <v>245</v>
      </c>
      <c r="S50" t="s">
        <v>258</v>
      </c>
      <c r="T50">
        <f t="shared" si="2"/>
        <v>4</v>
      </c>
    </row>
  </sheetData>
  <phoneticPr fontId="7" type="noConversion"/>
  <hyperlinks>
    <hyperlink ref="D50" r:id="rId1" xr:uid="{6D43BCA2-5472-6B48-BFFE-7FACA79D1917}"/>
  </hyperlinks>
  <pageMargins left="0.7" right="0.7" top="0.75" bottom="0.75" header="0.3" footer="0.3"/>
  <ignoredErrors>
    <ignoredError sqref="H3:H23 H24:H28 H30:H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5460-5F7A-084B-9EC1-72D46B532A02}">
  <dimension ref="A1:I19"/>
  <sheetViews>
    <sheetView workbookViewId="0">
      <selection activeCell="I27" sqref="I27"/>
    </sheetView>
  </sheetViews>
  <sheetFormatPr baseColWidth="10" defaultRowHeight="16" x14ac:dyDescent="0.2"/>
  <cols>
    <col min="3" max="3" width="17.1640625" customWidth="1"/>
  </cols>
  <sheetData>
    <row r="1" spans="1:9" ht="17" x14ac:dyDescent="0.2">
      <c r="A1" t="s">
        <v>154</v>
      </c>
      <c r="B1" t="s">
        <v>304</v>
      </c>
      <c r="C1" s="13" t="s">
        <v>123</v>
      </c>
      <c r="D1" s="13" t="s">
        <v>262</v>
      </c>
      <c r="E1" s="13" t="s">
        <v>152</v>
      </c>
      <c r="F1" s="13" t="s">
        <v>153</v>
      </c>
      <c r="G1" s="13" t="s">
        <v>221</v>
      </c>
      <c r="H1" s="13" t="s">
        <v>220</v>
      </c>
      <c r="I1" s="13" t="s">
        <v>272</v>
      </c>
    </row>
    <row r="2" spans="1:9" ht="17" x14ac:dyDescent="0.2">
      <c r="A2">
        <v>2022</v>
      </c>
      <c r="B2" t="s">
        <v>358</v>
      </c>
      <c r="C2" s="48" t="s">
        <v>263</v>
      </c>
      <c r="D2">
        <v>1</v>
      </c>
      <c r="E2" s="32">
        <v>66</v>
      </c>
      <c r="F2" s="32">
        <v>65.099999999999994</v>
      </c>
      <c r="G2" s="49">
        <v>35870</v>
      </c>
      <c r="H2" s="31">
        <f ca="1">ROUNDDOWN((TODAY()-G2)/365,)</f>
        <v>24</v>
      </c>
      <c r="I2" s="47">
        <v>1335</v>
      </c>
    </row>
    <row r="3" spans="1:9" ht="17" x14ac:dyDescent="0.2">
      <c r="A3">
        <v>2022</v>
      </c>
      <c r="B3" t="s">
        <v>358</v>
      </c>
      <c r="C3" s="48" t="s">
        <v>264</v>
      </c>
      <c r="D3">
        <v>2</v>
      </c>
      <c r="E3" s="32">
        <v>67.7</v>
      </c>
      <c r="F3" s="32">
        <v>66.91</v>
      </c>
      <c r="G3" s="49">
        <v>33501</v>
      </c>
      <c r="H3" s="31">
        <f t="shared" ref="H3:H11" ca="1" si="0">ROUNDDOWN((TODAY()-G3)/365,)</f>
        <v>31</v>
      </c>
      <c r="I3" s="47">
        <v>1329</v>
      </c>
    </row>
    <row r="4" spans="1:9" ht="17" x14ac:dyDescent="0.2">
      <c r="A4">
        <v>2022</v>
      </c>
      <c r="B4" t="s">
        <v>358</v>
      </c>
      <c r="C4" s="48" t="s">
        <v>265</v>
      </c>
      <c r="D4">
        <v>3</v>
      </c>
      <c r="E4" s="32">
        <v>66.67</v>
      </c>
      <c r="F4" s="32">
        <v>64.260000000000005</v>
      </c>
      <c r="G4" s="49">
        <v>31512</v>
      </c>
      <c r="H4" s="31">
        <f t="shared" ca="1" si="0"/>
        <v>36</v>
      </c>
      <c r="I4" s="47">
        <v>1287</v>
      </c>
    </row>
    <row r="5" spans="1:9" ht="17" x14ac:dyDescent="0.2">
      <c r="A5">
        <v>2022</v>
      </c>
      <c r="B5" t="s">
        <v>358</v>
      </c>
      <c r="C5" s="48" t="s">
        <v>266</v>
      </c>
      <c r="D5">
        <v>4</v>
      </c>
      <c r="E5" s="32">
        <v>64.27</v>
      </c>
      <c r="F5" s="32">
        <v>64.27</v>
      </c>
      <c r="G5" s="49">
        <v>35421</v>
      </c>
      <c r="H5" s="31">
        <f t="shared" ca="1" si="0"/>
        <v>26</v>
      </c>
      <c r="I5" s="47">
        <v>1284</v>
      </c>
    </row>
    <row r="6" spans="1:9" ht="17" x14ac:dyDescent="0.2">
      <c r="A6">
        <v>2022</v>
      </c>
      <c r="B6" t="s">
        <v>358</v>
      </c>
      <c r="C6" s="48" t="s">
        <v>267</v>
      </c>
      <c r="D6">
        <v>5</v>
      </c>
      <c r="E6" s="32">
        <v>67.400000000000006</v>
      </c>
      <c r="F6" s="32">
        <v>62.8</v>
      </c>
      <c r="G6" s="49">
        <v>33103</v>
      </c>
      <c r="H6" s="31">
        <f t="shared" ca="1" si="0"/>
        <v>32</v>
      </c>
      <c r="I6" s="47">
        <v>1281</v>
      </c>
    </row>
    <row r="7" spans="1:9" ht="17" x14ac:dyDescent="0.2">
      <c r="A7">
        <v>2022</v>
      </c>
      <c r="B7" t="s">
        <v>358</v>
      </c>
      <c r="C7" s="48" t="s">
        <v>268</v>
      </c>
      <c r="D7">
        <v>6</v>
      </c>
      <c r="E7" s="32">
        <v>64.87</v>
      </c>
      <c r="F7" s="32">
        <v>62.88</v>
      </c>
      <c r="G7" s="49">
        <v>33942</v>
      </c>
      <c r="H7" s="31">
        <f t="shared" ca="1" si="0"/>
        <v>30</v>
      </c>
      <c r="I7" s="47">
        <v>1277</v>
      </c>
    </row>
    <row r="8" spans="1:9" ht="17" x14ac:dyDescent="0.2">
      <c r="A8">
        <v>2022</v>
      </c>
      <c r="B8" t="s">
        <v>358</v>
      </c>
      <c r="C8" s="48" t="s">
        <v>270</v>
      </c>
      <c r="D8">
        <v>7</v>
      </c>
      <c r="E8" s="32">
        <v>69.19</v>
      </c>
      <c r="F8" s="32">
        <v>64.87</v>
      </c>
      <c r="G8" s="49">
        <v>34410</v>
      </c>
      <c r="H8" s="31">
        <f t="shared" ca="1" si="0"/>
        <v>28</v>
      </c>
      <c r="I8" s="47">
        <v>1273</v>
      </c>
    </row>
    <row r="9" spans="1:9" ht="17" x14ac:dyDescent="0.2">
      <c r="A9">
        <v>2022</v>
      </c>
      <c r="B9" t="s">
        <v>358</v>
      </c>
      <c r="C9" s="48" t="s">
        <v>271</v>
      </c>
      <c r="D9">
        <v>8</v>
      </c>
      <c r="E9" s="32">
        <v>72.28</v>
      </c>
      <c r="F9" s="32">
        <v>62.29</v>
      </c>
      <c r="G9" s="49">
        <v>29767</v>
      </c>
      <c r="H9" s="31">
        <f t="shared" ca="1" si="0"/>
        <v>41</v>
      </c>
      <c r="I9" s="47">
        <v>1249</v>
      </c>
    </row>
    <row r="10" spans="1:9" ht="17" x14ac:dyDescent="0.2">
      <c r="A10">
        <v>2022</v>
      </c>
      <c r="B10" t="s">
        <v>358</v>
      </c>
      <c r="C10" s="48" t="s">
        <v>273</v>
      </c>
      <c r="D10">
        <v>9</v>
      </c>
      <c r="E10" s="32">
        <v>63.98</v>
      </c>
      <c r="F10" s="32">
        <v>63.8</v>
      </c>
      <c r="G10" s="49">
        <v>34541</v>
      </c>
      <c r="H10" s="31">
        <f t="shared" ca="1" si="0"/>
        <v>28</v>
      </c>
      <c r="I10" s="47">
        <v>1240</v>
      </c>
    </row>
    <row r="11" spans="1:9" ht="17" x14ac:dyDescent="0.2">
      <c r="A11">
        <v>2022</v>
      </c>
      <c r="B11" t="s">
        <v>358</v>
      </c>
      <c r="C11" s="48" t="s">
        <v>275</v>
      </c>
      <c r="D11">
        <v>10</v>
      </c>
      <c r="E11" s="32">
        <v>65.400000000000006</v>
      </c>
      <c r="F11" s="32">
        <v>65.400000000000006</v>
      </c>
      <c r="G11" s="49">
        <v>37501</v>
      </c>
      <c r="H11" s="31">
        <f t="shared" ca="1" si="0"/>
        <v>20</v>
      </c>
      <c r="I11" s="47">
        <v>1223</v>
      </c>
    </row>
    <row r="13" spans="1:9" ht="17" x14ac:dyDescent="0.2">
      <c r="C13" s="47"/>
      <c r="F13" s="47"/>
      <c r="H13" s="47"/>
    </row>
    <row r="14" spans="1:9" ht="17" x14ac:dyDescent="0.2">
      <c r="E14" s="47"/>
      <c r="G14" s="47"/>
    </row>
    <row r="15" spans="1:9" ht="17" x14ac:dyDescent="0.2">
      <c r="E15" s="47"/>
      <c r="G15" s="47"/>
    </row>
    <row r="16" spans="1:9" ht="17" x14ac:dyDescent="0.2">
      <c r="E16" s="47"/>
      <c r="G16" s="47"/>
    </row>
    <row r="17" spans="5:7" ht="17" x14ac:dyDescent="0.2">
      <c r="E17" s="47"/>
      <c r="G17" s="47"/>
    </row>
    <row r="18" spans="5:7" ht="17" x14ac:dyDescent="0.2">
      <c r="E18" s="47"/>
      <c r="G18" s="47"/>
    </row>
    <row r="19" spans="5:7" ht="17" x14ac:dyDescent="0.2">
      <c r="E19" s="47"/>
      <c r="G19" s="4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0541-C5EE-104D-9ED8-AC58CF0B3FEF}">
  <dimension ref="A1:H79"/>
  <sheetViews>
    <sheetView workbookViewId="0">
      <selection activeCell="L14" sqref="L14"/>
    </sheetView>
  </sheetViews>
  <sheetFormatPr baseColWidth="10" defaultRowHeight="16" x14ac:dyDescent="0.2"/>
  <cols>
    <col min="7" max="7" width="10.83203125" style="32"/>
  </cols>
  <sheetData>
    <row r="1" spans="1:8" ht="18" x14ac:dyDescent="0.2">
      <c r="A1" t="s">
        <v>428</v>
      </c>
      <c r="B1" s="51" t="s">
        <v>304</v>
      </c>
      <c r="C1" s="51" t="s">
        <v>281</v>
      </c>
      <c r="D1" s="51" t="s">
        <v>282</v>
      </c>
      <c r="E1" s="51" t="s">
        <v>283</v>
      </c>
      <c r="F1" s="51" t="s">
        <v>284</v>
      </c>
      <c r="G1" s="65" t="s">
        <v>344</v>
      </c>
      <c r="H1" s="65" t="s">
        <v>522</v>
      </c>
    </row>
    <row r="2" spans="1:8" ht="17" x14ac:dyDescent="0.2">
      <c r="A2" t="s">
        <v>429</v>
      </c>
      <c r="B2" t="s">
        <v>305</v>
      </c>
      <c r="C2" s="47">
        <v>1</v>
      </c>
      <c r="D2" s="47">
        <v>2389</v>
      </c>
      <c r="E2" t="s">
        <v>285</v>
      </c>
      <c r="F2" s="47" t="s">
        <v>204</v>
      </c>
      <c r="G2" s="64">
        <v>9.86</v>
      </c>
      <c r="H2" s="47">
        <v>-0.1</v>
      </c>
    </row>
    <row r="3" spans="1:8" ht="17" x14ac:dyDescent="0.2">
      <c r="A3" t="s">
        <v>429</v>
      </c>
      <c r="B3" t="s">
        <v>305</v>
      </c>
      <c r="C3" s="47">
        <v>2</v>
      </c>
      <c r="D3" s="47">
        <v>2360</v>
      </c>
      <c r="E3" t="s">
        <v>286</v>
      </c>
      <c r="F3" s="47" t="s">
        <v>204</v>
      </c>
      <c r="G3" s="64">
        <v>9.8800000000000008</v>
      </c>
      <c r="H3" s="47">
        <v>-0.1</v>
      </c>
    </row>
    <row r="4" spans="1:8" ht="17" x14ac:dyDescent="0.2">
      <c r="A4" t="s">
        <v>429</v>
      </c>
      <c r="B4" t="s">
        <v>305</v>
      </c>
      <c r="C4" s="47">
        <v>3</v>
      </c>
      <c r="D4" s="47">
        <v>2363</v>
      </c>
      <c r="E4" t="s">
        <v>287</v>
      </c>
      <c r="F4" s="47" t="s">
        <v>204</v>
      </c>
      <c r="G4" s="64">
        <v>9.8800000000000008</v>
      </c>
      <c r="H4" s="47">
        <v>-0.1</v>
      </c>
    </row>
    <row r="5" spans="1:8" ht="17" x14ac:dyDescent="0.2">
      <c r="A5" t="s">
        <v>429</v>
      </c>
      <c r="B5" t="s">
        <v>305</v>
      </c>
      <c r="C5" s="47">
        <v>4</v>
      </c>
      <c r="D5" s="47">
        <v>2039</v>
      </c>
      <c r="E5" t="s">
        <v>288</v>
      </c>
      <c r="F5" s="47" t="s">
        <v>289</v>
      </c>
      <c r="G5" s="64">
        <v>9.9700000000000006</v>
      </c>
      <c r="H5" s="47">
        <v>-0.1</v>
      </c>
    </row>
    <row r="6" spans="1:8" ht="17" x14ac:dyDescent="0.2">
      <c r="A6" t="s">
        <v>429</v>
      </c>
      <c r="B6" t="s">
        <v>305</v>
      </c>
      <c r="C6" s="47">
        <v>5</v>
      </c>
      <c r="D6" s="47">
        <v>2266</v>
      </c>
      <c r="E6" t="s">
        <v>290</v>
      </c>
      <c r="F6" s="47" t="s">
        <v>291</v>
      </c>
      <c r="G6" s="64">
        <v>10.01</v>
      </c>
      <c r="H6" s="47">
        <v>-0.1</v>
      </c>
    </row>
    <row r="7" spans="1:8" ht="17" x14ac:dyDescent="0.2">
      <c r="A7" t="s">
        <v>429</v>
      </c>
      <c r="B7" t="s">
        <v>305</v>
      </c>
      <c r="C7" s="47">
        <v>6</v>
      </c>
      <c r="D7" s="47">
        <v>2368</v>
      </c>
      <c r="E7" t="s">
        <v>292</v>
      </c>
      <c r="F7" s="47" t="s">
        <v>204</v>
      </c>
      <c r="G7" s="64">
        <v>10.01</v>
      </c>
      <c r="H7" s="47">
        <v>-0.1</v>
      </c>
    </row>
    <row r="8" spans="1:8" ht="17" x14ac:dyDescent="0.2">
      <c r="A8" t="s">
        <v>429</v>
      </c>
      <c r="B8" t="s">
        <v>305</v>
      </c>
      <c r="C8" s="47">
        <v>7</v>
      </c>
      <c r="D8" s="47">
        <v>2068</v>
      </c>
      <c r="E8" t="s">
        <v>293</v>
      </c>
      <c r="F8" s="47" t="s">
        <v>173</v>
      </c>
      <c r="G8" s="64">
        <v>10.06</v>
      </c>
      <c r="H8" s="47">
        <v>-0.1</v>
      </c>
    </row>
    <row r="9" spans="1:8" ht="17" x14ac:dyDescent="0.2">
      <c r="A9" t="s">
        <v>429</v>
      </c>
      <c r="B9" t="s">
        <v>305</v>
      </c>
      <c r="C9" s="47">
        <v>8</v>
      </c>
      <c r="D9" s="47">
        <v>1639</v>
      </c>
      <c r="E9" t="s">
        <v>294</v>
      </c>
      <c r="F9" s="47" t="s">
        <v>202</v>
      </c>
      <c r="G9" s="64">
        <v>10.07</v>
      </c>
      <c r="H9" s="47">
        <v>-0.1</v>
      </c>
    </row>
    <row r="11" spans="1:8" ht="17" x14ac:dyDescent="0.2">
      <c r="A11" t="s">
        <v>429</v>
      </c>
      <c r="B11" t="s">
        <v>306</v>
      </c>
      <c r="C11" s="47">
        <v>1</v>
      </c>
      <c r="D11" s="47">
        <v>836</v>
      </c>
      <c r="E11" t="s">
        <v>295</v>
      </c>
      <c r="F11" s="47" t="s">
        <v>289</v>
      </c>
      <c r="G11" s="64">
        <v>10.67</v>
      </c>
      <c r="H11" s="47">
        <v>0.8</v>
      </c>
    </row>
    <row r="12" spans="1:8" ht="17" x14ac:dyDescent="0.2">
      <c r="A12" t="s">
        <v>429</v>
      </c>
      <c r="B12" t="s">
        <v>306</v>
      </c>
      <c r="C12" s="47">
        <v>2</v>
      </c>
      <c r="D12" s="47">
        <v>840</v>
      </c>
      <c r="E12" t="s">
        <v>296</v>
      </c>
      <c r="F12" s="47" t="s">
        <v>289</v>
      </c>
      <c r="G12" s="64">
        <v>10.73</v>
      </c>
      <c r="H12" s="47">
        <v>0.8</v>
      </c>
    </row>
    <row r="13" spans="1:8" ht="17" x14ac:dyDescent="0.2">
      <c r="A13" t="s">
        <v>429</v>
      </c>
      <c r="B13" t="s">
        <v>306</v>
      </c>
      <c r="C13" s="47">
        <v>3</v>
      </c>
      <c r="D13" s="47">
        <v>855</v>
      </c>
      <c r="E13" t="s">
        <v>297</v>
      </c>
      <c r="F13" s="47" t="s">
        <v>289</v>
      </c>
      <c r="G13" s="64">
        <v>10.81</v>
      </c>
      <c r="H13" s="47">
        <v>0.8</v>
      </c>
    </row>
    <row r="14" spans="1:8" ht="17" x14ac:dyDescent="0.2">
      <c r="A14" t="s">
        <v>429</v>
      </c>
      <c r="B14" t="s">
        <v>306</v>
      </c>
      <c r="C14" s="47">
        <v>4</v>
      </c>
      <c r="D14" s="47">
        <v>681</v>
      </c>
      <c r="E14" t="s">
        <v>298</v>
      </c>
      <c r="F14" s="47" t="s">
        <v>207</v>
      </c>
      <c r="G14" s="64">
        <v>10.83</v>
      </c>
      <c r="H14" s="47">
        <v>0.8</v>
      </c>
    </row>
    <row r="15" spans="1:8" ht="17" x14ac:dyDescent="0.2">
      <c r="A15" t="s">
        <v>429</v>
      </c>
      <c r="B15" t="s">
        <v>306</v>
      </c>
      <c r="C15" s="47">
        <v>5</v>
      </c>
      <c r="D15" s="47">
        <v>1084</v>
      </c>
      <c r="E15" t="s">
        <v>299</v>
      </c>
      <c r="F15" s="47" t="s">
        <v>177</v>
      </c>
      <c r="G15" s="64">
        <v>10.91</v>
      </c>
      <c r="H15" s="47">
        <v>0.8</v>
      </c>
    </row>
    <row r="16" spans="1:8" ht="17" x14ac:dyDescent="0.2">
      <c r="A16" t="s">
        <v>429</v>
      </c>
      <c r="B16" t="s">
        <v>306</v>
      </c>
      <c r="C16" s="47">
        <v>6</v>
      </c>
      <c r="D16" s="47">
        <v>1171</v>
      </c>
      <c r="E16" t="s">
        <v>300</v>
      </c>
      <c r="F16" s="47" t="s">
        <v>204</v>
      </c>
      <c r="G16" s="64">
        <v>10.92</v>
      </c>
      <c r="H16" s="47">
        <v>0.8</v>
      </c>
    </row>
    <row r="17" spans="1:8" ht="17" x14ac:dyDescent="0.2">
      <c r="A17" t="s">
        <v>429</v>
      </c>
      <c r="B17" t="s">
        <v>306</v>
      </c>
      <c r="C17" s="47">
        <v>7</v>
      </c>
      <c r="D17" s="47">
        <v>554</v>
      </c>
      <c r="E17" t="s">
        <v>301</v>
      </c>
      <c r="F17" s="47" t="s">
        <v>302</v>
      </c>
      <c r="G17" s="64">
        <v>10.93</v>
      </c>
      <c r="H17" s="47">
        <v>0.8</v>
      </c>
    </row>
    <row r="18" spans="1:8" ht="17" x14ac:dyDescent="0.2">
      <c r="A18" t="s">
        <v>429</v>
      </c>
      <c r="B18" t="s">
        <v>306</v>
      </c>
      <c r="C18" s="47">
        <v>8</v>
      </c>
      <c r="D18" s="47">
        <v>1175</v>
      </c>
      <c r="E18" t="s">
        <v>303</v>
      </c>
      <c r="F18" s="47" t="s">
        <v>204</v>
      </c>
      <c r="G18" s="64">
        <v>11.03</v>
      </c>
      <c r="H18" s="47">
        <v>0.8</v>
      </c>
    </row>
    <row r="22" spans="1:8" ht="17" x14ac:dyDescent="0.2">
      <c r="A22" t="s">
        <v>429</v>
      </c>
      <c r="B22" t="s">
        <v>325</v>
      </c>
      <c r="C22" s="47">
        <v>1</v>
      </c>
      <c r="D22" s="47">
        <v>2241</v>
      </c>
      <c r="E22" t="s">
        <v>307</v>
      </c>
      <c r="F22" s="47" t="s">
        <v>218</v>
      </c>
      <c r="G22" s="64">
        <v>2.37</v>
      </c>
    </row>
    <row r="23" spans="1:8" ht="17" x14ac:dyDescent="0.2">
      <c r="A23" t="s">
        <v>429</v>
      </c>
      <c r="B23" t="s">
        <v>325</v>
      </c>
      <c r="C23" s="47">
        <v>2</v>
      </c>
      <c r="D23" s="47">
        <v>2108</v>
      </c>
      <c r="E23" t="s">
        <v>308</v>
      </c>
      <c r="F23" s="47" t="s">
        <v>309</v>
      </c>
      <c r="G23" s="64">
        <v>2.35</v>
      </c>
    </row>
    <row r="24" spans="1:8" ht="17" x14ac:dyDescent="0.2">
      <c r="A24" t="s">
        <v>429</v>
      </c>
      <c r="B24" t="s">
        <v>325</v>
      </c>
      <c r="C24" s="47">
        <v>3</v>
      </c>
      <c r="D24" s="47">
        <v>2344</v>
      </c>
      <c r="E24" t="s">
        <v>310</v>
      </c>
      <c r="F24" s="47" t="s">
        <v>311</v>
      </c>
      <c r="G24" s="64">
        <v>2.33</v>
      </c>
    </row>
    <row r="25" spans="1:8" ht="17" x14ac:dyDescent="0.2">
      <c r="A25" t="s">
        <v>429</v>
      </c>
      <c r="B25" t="s">
        <v>325</v>
      </c>
      <c r="C25" s="47">
        <v>4</v>
      </c>
      <c r="D25" s="47">
        <v>2010</v>
      </c>
      <c r="E25" t="s">
        <v>312</v>
      </c>
      <c r="F25" s="47" t="s">
        <v>179</v>
      </c>
      <c r="G25" s="64">
        <v>2.33</v>
      </c>
    </row>
    <row r="26" spans="1:8" ht="17" x14ac:dyDescent="0.2">
      <c r="A26" t="s">
        <v>429</v>
      </c>
      <c r="B26" t="s">
        <v>325</v>
      </c>
      <c r="C26" s="47">
        <v>5</v>
      </c>
      <c r="D26" s="47">
        <v>2404</v>
      </c>
      <c r="E26" t="s">
        <v>313</v>
      </c>
      <c r="F26" s="47" t="s">
        <v>204</v>
      </c>
      <c r="G26" s="64">
        <v>2.2999999999999998</v>
      </c>
    </row>
    <row r="27" spans="1:8" ht="17" x14ac:dyDescent="0.2">
      <c r="A27" t="s">
        <v>429</v>
      </c>
      <c r="B27" t="s">
        <v>325</v>
      </c>
      <c r="C27" s="47">
        <v>6</v>
      </c>
      <c r="D27" s="47">
        <v>1648</v>
      </c>
      <c r="E27" t="s">
        <v>314</v>
      </c>
      <c r="F27" s="47" t="s">
        <v>202</v>
      </c>
      <c r="G27" s="64">
        <v>2.27</v>
      </c>
    </row>
    <row r="28" spans="1:8" ht="17" x14ac:dyDescent="0.2">
      <c r="A28" t="s">
        <v>429</v>
      </c>
      <c r="B28" t="s">
        <v>325</v>
      </c>
      <c r="C28" s="47">
        <v>6</v>
      </c>
      <c r="D28" s="47">
        <v>1707</v>
      </c>
      <c r="E28" t="s">
        <v>315</v>
      </c>
      <c r="F28" s="47" t="s">
        <v>316</v>
      </c>
      <c r="G28" s="64">
        <v>2.27</v>
      </c>
    </row>
    <row r="29" spans="1:8" ht="17" x14ac:dyDescent="0.2">
      <c r="A29" t="s">
        <v>429</v>
      </c>
      <c r="B29" t="s">
        <v>325</v>
      </c>
      <c r="C29" s="47">
        <v>8</v>
      </c>
      <c r="D29" s="47">
        <v>2070</v>
      </c>
      <c r="E29" t="s">
        <v>317</v>
      </c>
      <c r="F29" s="47" t="s">
        <v>173</v>
      </c>
      <c r="G29" s="64">
        <v>2.27</v>
      </c>
    </row>
    <row r="30" spans="1:8" ht="17" x14ac:dyDescent="0.2">
      <c r="A30" t="s">
        <v>429</v>
      </c>
      <c r="B30" t="s">
        <v>325</v>
      </c>
      <c r="C30" s="47">
        <v>9</v>
      </c>
      <c r="D30" s="47">
        <v>2383</v>
      </c>
      <c r="E30" t="s">
        <v>318</v>
      </c>
      <c r="F30" s="47" t="s">
        <v>204</v>
      </c>
      <c r="G30" s="64">
        <v>2.27</v>
      </c>
    </row>
    <row r="31" spans="1:8" ht="17" x14ac:dyDescent="0.2">
      <c r="A31" t="s">
        <v>429</v>
      </c>
      <c r="B31" t="s">
        <v>325</v>
      </c>
      <c r="C31" s="47">
        <v>10</v>
      </c>
      <c r="D31" s="47">
        <v>1525</v>
      </c>
      <c r="E31" t="s">
        <v>319</v>
      </c>
      <c r="F31" s="47" t="s">
        <v>156</v>
      </c>
      <c r="G31" s="64">
        <v>2.27</v>
      </c>
    </row>
    <row r="32" spans="1:8" ht="17" x14ac:dyDescent="0.2">
      <c r="A32" t="s">
        <v>429</v>
      </c>
      <c r="B32" t="s">
        <v>325</v>
      </c>
      <c r="C32" s="47">
        <v>11</v>
      </c>
      <c r="D32" s="47">
        <v>1984</v>
      </c>
      <c r="E32" t="s">
        <v>320</v>
      </c>
      <c r="F32" s="47" t="s">
        <v>321</v>
      </c>
      <c r="G32" s="64">
        <v>2.2400000000000002</v>
      </c>
    </row>
    <row r="33" spans="1:7" ht="17" x14ac:dyDescent="0.2">
      <c r="A33" t="s">
        <v>429</v>
      </c>
      <c r="B33" t="s">
        <v>325</v>
      </c>
      <c r="C33" s="47">
        <v>12</v>
      </c>
      <c r="D33" s="47">
        <v>1917</v>
      </c>
      <c r="E33" t="s">
        <v>322</v>
      </c>
      <c r="F33" s="47" t="s">
        <v>237</v>
      </c>
      <c r="G33" s="64">
        <v>2.2400000000000002</v>
      </c>
    </row>
    <row r="34" spans="1:7" ht="17" x14ac:dyDescent="0.2">
      <c r="A34" t="s">
        <v>429</v>
      </c>
      <c r="B34" t="s">
        <v>325</v>
      </c>
      <c r="C34" s="47">
        <v>13</v>
      </c>
      <c r="D34" s="47">
        <v>2148</v>
      </c>
      <c r="E34" t="s">
        <v>323</v>
      </c>
      <c r="F34" s="47" t="s">
        <v>324</v>
      </c>
      <c r="G34" s="64">
        <v>2.19</v>
      </c>
    </row>
    <row r="36" spans="1:7" ht="17" x14ac:dyDescent="0.2">
      <c r="A36" t="s">
        <v>429</v>
      </c>
      <c r="B36" t="s">
        <v>343</v>
      </c>
      <c r="C36" s="47">
        <v>1</v>
      </c>
      <c r="D36" s="47">
        <v>434</v>
      </c>
      <c r="E36" t="s">
        <v>326</v>
      </c>
      <c r="F36" s="47" t="s">
        <v>156</v>
      </c>
      <c r="G36" s="64">
        <v>2.02</v>
      </c>
    </row>
    <row r="37" spans="1:7" ht="17" x14ac:dyDescent="0.2">
      <c r="A37" t="s">
        <v>429</v>
      </c>
      <c r="B37" t="s">
        <v>343</v>
      </c>
      <c r="C37" s="47">
        <v>2</v>
      </c>
      <c r="D37" s="47">
        <v>1132</v>
      </c>
      <c r="E37" t="s">
        <v>327</v>
      </c>
      <c r="F37" s="47" t="s">
        <v>311</v>
      </c>
      <c r="G37" s="64">
        <v>2.02</v>
      </c>
    </row>
    <row r="38" spans="1:7" ht="17" x14ac:dyDescent="0.2">
      <c r="A38" t="s">
        <v>429</v>
      </c>
      <c r="B38" t="s">
        <v>343</v>
      </c>
      <c r="C38" s="47">
        <v>3</v>
      </c>
      <c r="D38" s="47">
        <v>827</v>
      </c>
      <c r="E38" t="s">
        <v>328</v>
      </c>
      <c r="F38" s="47" t="s">
        <v>179</v>
      </c>
      <c r="G38" s="64">
        <v>2</v>
      </c>
    </row>
    <row r="39" spans="1:7" ht="17" x14ac:dyDescent="0.2">
      <c r="A39" t="s">
        <v>429</v>
      </c>
      <c r="B39" t="s">
        <v>343</v>
      </c>
      <c r="C39" s="47">
        <v>4</v>
      </c>
      <c r="D39" s="47">
        <v>1125</v>
      </c>
      <c r="E39" t="s">
        <v>329</v>
      </c>
      <c r="F39" s="47" t="s">
        <v>311</v>
      </c>
      <c r="G39" s="64">
        <v>2</v>
      </c>
    </row>
    <row r="40" spans="1:7" ht="17" x14ac:dyDescent="0.2">
      <c r="A40" t="s">
        <v>429</v>
      </c>
      <c r="B40" t="s">
        <v>343</v>
      </c>
      <c r="C40" s="47">
        <v>5</v>
      </c>
      <c r="D40" s="47">
        <v>433</v>
      </c>
      <c r="E40" t="s">
        <v>330</v>
      </c>
      <c r="F40" s="47" t="s">
        <v>156</v>
      </c>
      <c r="G40" s="64">
        <v>1.96</v>
      </c>
    </row>
    <row r="41" spans="1:7" ht="17" x14ac:dyDescent="0.2">
      <c r="A41" t="s">
        <v>429</v>
      </c>
      <c r="B41" t="s">
        <v>343</v>
      </c>
      <c r="C41" s="47">
        <v>5</v>
      </c>
      <c r="D41" s="47">
        <v>1222</v>
      </c>
      <c r="E41" t="s">
        <v>331</v>
      </c>
      <c r="F41" s="47" t="s">
        <v>332</v>
      </c>
      <c r="G41" s="64">
        <v>1.96</v>
      </c>
    </row>
    <row r="42" spans="1:7" ht="17" x14ac:dyDescent="0.2">
      <c r="A42" t="s">
        <v>429</v>
      </c>
      <c r="B42" t="s">
        <v>343</v>
      </c>
      <c r="C42" s="47">
        <v>7</v>
      </c>
      <c r="D42" s="47">
        <v>626</v>
      </c>
      <c r="E42" t="s">
        <v>333</v>
      </c>
      <c r="F42" s="47" t="s">
        <v>334</v>
      </c>
      <c r="G42" s="64">
        <v>1.96</v>
      </c>
    </row>
    <row r="43" spans="1:7" ht="17" x14ac:dyDescent="0.2">
      <c r="A43" t="s">
        <v>429</v>
      </c>
      <c r="B43" t="s">
        <v>343</v>
      </c>
      <c r="C43" s="47">
        <v>8</v>
      </c>
      <c r="D43" s="47">
        <v>888</v>
      </c>
      <c r="E43" t="s">
        <v>335</v>
      </c>
      <c r="F43" s="47" t="s">
        <v>336</v>
      </c>
      <c r="G43" s="64">
        <v>1.96</v>
      </c>
    </row>
    <row r="44" spans="1:7" ht="17" x14ac:dyDescent="0.2">
      <c r="A44" t="s">
        <v>429</v>
      </c>
      <c r="B44" t="s">
        <v>343</v>
      </c>
      <c r="C44" s="47">
        <v>9</v>
      </c>
      <c r="D44" s="47">
        <v>835</v>
      </c>
      <c r="E44" t="s">
        <v>337</v>
      </c>
      <c r="F44" s="47" t="s">
        <v>289</v>
      </c>
      <c r="G44" s="64">
        <v>1.93</v>
      </c>
    </row>
    <row r="45" spans="1:7" ht="17" x14ac:dyDescent="0.2">
      <c r="A45" t="s">
        <v>429</v>
      </c>
      <c r="B45" t="s">
        <v>343</v>
      </c>
      <c r="C45" s="47">
        <v>10</v>
      </c>
      <c r="D45" s="47">
        <v>1045</v>
      </c>
      <c r="E45" t="s">
        <v>338</v>
      </c>
      <c r="F45" s="47" t="s">
        <v>339</v>
      </c>
      <c r="G45" s="64">
        <v>1.93</v>
      </c>
    </row>
    <row r="46" spans="1:7" ht="17" x14ac:dyDescent="0.2">
      <c r="A46" t="s">
        <v>429</v>
      </c>
      <c r="B46" t="s">
        <v>343</v>
      </c>
      <c r="C46" s="47">
        <v>11</v>
      </c>
      <c r="D46" s="47">
        <v>862</v>
      </c>
      <c r="E46" t="s">
        <v>340</v>
      </c>
      <c r="F46" s="47" t="s">
        <v>289</v>
      </c>
      <c r="G46" s="64">
        <v>1.89</v>
      </c>
    </row>
    <row r="47" spans="1:7" ht="17" x14ac:dyDescent="0.2">
      <c r="A47" t="s">
        <v>429</v>
      </c>
      <c r="B47" t="s">
        <v>343</v>
      </c>
      <c r="C47" s="47">
        <v>12</v>
      </c>
      <c r="D47" s="47">
        <v>1064</v>
      </c>
      <c r="E47" t="s">
        <v>341</v>
      </c>
      <c r="F47" s="47" t="s">
        <v>342</v>
      </c>
      <c r="G47" s="64">
        <v>1.89</v>
      </c>
    </row>
    <row r="48" spans="1:7" ht="17" x14ac:dyDescent="0.2">
      <c r="C48" s="47"/>
      <c r="D48" s="47"/>
      <c r="F48" s="47"/>
      <c r="G48" s="64"/>
    </row>
    <row r="49" spans="1:8" ht="17" x14ac:dyDescent="0.2">
      <c r="A49" t="s">
        <v>429</v>
      </c>
      <c r="B49" t="s">
        <v>439</v>
      </c>
      <c r="C49" s="47">
        <v>1</v>
      </c>
      <c r="D49" s="47">
        <v>1677</v>
      </c>
      <c r="E49" s="63" t="s">
        <v>508</v>
      </c>
      <c r="F49" s="47" t="s">
        <v>211</v>
      </c>
      <c r="G49" s="64">
        <v>8.36</v>
      </c>
      <c r="H49" s="47">
        <v>0.5</v>
      </c>
    </row>
    <row r="50" spans="1:8" ht="17" x14ac:dyDescent="0.2">
      <c r="A50" t="s">
        <v>429</v>
      </c>
      <c r="B50" t="s">
        <v>439</v>
      </c>
      <c r="C50" s="47">
        <v>2</v>
      </c>
      <c r="D50" s="47">
        <v>1944</v>
      </c>
      <c r="E50" s="63" t="s">
        <v>509</v>
      </c>
      <c r="F50" s="47" t="s">
        <v>510</v>
      </c>
      <c r="G50" s="64">
        <v>8.32</v>
      </c>
      <c r="H50" s="47">
        <v>0.5</v>
      </c>
    </row>
    <row r="51" spans="1:8" ht="17" x14ac:dyDescent="0.2">
      <c r="A51" t="s">
        <v>429</v>
      </c>
      <c r="B51" t="s">
        <v>439</v>
      </c>
      <c r="C51" s="47">
        <v>3</v>
      </c>
      <c r="D51" s="47">
        <v>2289</v>
      </c>
      <c r="E51" s="63" t="s">
        <v>511</v>
      </c>
      <c r="F51" s="47" t="s">
        <v>177</v>
      </c>
      <c r="G51" s="64">
        <v>8.16</v>
      </c>
      <c r="H51" s="47">
        <v>0.5</v>
      </c>
    </row>
    <row r="52" spans="1:8" ht="17" x14ac:dyDescent="0.2">
      <c r="A52" t="s">
        <v>429</v>
      </c>
      <c r="B52" t="s">
        <v>439</v>
      </c>
      <c r="C52" s="47">
        <v>4</v>
      </c>
      <c r="D52" s="47">
        <v>1705</v>
      </c>
      <c r="E52" s="63" t="s">
        <v>512</v>
      </c>
      <c r="F52" s="47" t="s">
        <v>316</v>
      </c>
      <c r="G52" s="64">
        <v>8.15</v>
      </c>
      <c r="H52" s="47">
        <v>0.5</v>
      </c>
    </row>
    <row r="53" spans="1:8" ht="17" x14ac:dyDescent="0.2">
      <c r="A53" t="s">
        <v>429</v>
      </c>
      <c r="B53" t="s">
        <v>439</v>
      </c>
      <c r="C53" s="47">
        <v>5</v>
      </c>
      <c r="D53" s="47">
        <v>2403</v>
      </c>
      <c r="E53" s="63" t="s">
        <v>513</v>
      </c>
      <c r="F53" s="47" t="s">
        <v>204</v>
      </c>
      <c r="G53" s="64">
        <v>8.0399999999999991</v>
      </c>
      <c r="H53" s="47">
        <v>0.3</v>
      </c>
    </row>
    <row r="54" spans="1:8" ht="17" x14ac:dyDescent="0.2">
      <c r="A54" t="s">
        <v>429</v>
      </c>
      <c r="B54" t="s">
        <v>439</v>
      </c>
      <c r="C54" s="47">
        <v>6</v>
      </c>
      <c r="D54" s="47">
        <v>2373</v>
      </c>
      <c r="E54" s="63" t="s">
        <v>514</v>
      </c>
      <c r="F54" s="47" t="s">
        <v>204</v>
      </c>
      <c r="G54" s="64">
        <v>8.02</v>
      </c>
      <c r="H54" s="47">
        <v>0</v>
      </c>
    </row>
    <row r="55" spans="1:8" ht="17" x14ac:dyDescent="0.2">
      <c r="A55" t="s">
        <v>429</v>
      </c>
      <c r="B55" t="s">
        <v>439</v>
      </c>
      <c r="C55" s="47">
        <v>7</v>
      </c>
      <c r="D55" s="47">
        <v>1964</v>
      </c>
      <c r="E55" s="63" t="s">
        <v>515</v>
      </c>
      <c r="F55" s="47" t="s">
        <v>352</v>
      </c>
      <c r="G55" s="64">
        <v>7.96</v>
      </c>
      <c r="H55" s="47">
        <v>0.4</v>
      </c>
    </row>
    <row r="56" spans="1:8" ht="17" x14ac:dyDescent="0.2">
      <c r="A56" t="s">
        <v>429</v>
      </c>
      <c r="B56" t="s">
        <v>439</v>
      </c>
      <c r="C56" s="47">
        <v>8</v>
      </c>
      <c r="D56" s="47">
        <v>1757</v>
      </c>
      <c r="E56" s="63" t="s">
        <v>516</v>
      </c>
      <c r="F56" s="47" t="s">
        <v>517</v>
      </c>
      <c r="G56" s="64">
        <v>7.93</v>
      </c>
      <c r="H56" s="47">
        <v>0.3</v>
      </c>
    </row>
    <row r="57" spans="1:8" ht="17" x14ac:dyDescent="0.2">
      <c r="A57" t="s">
        <v>429</v>
      </c>
      <c r="B57" t="s">
        <v>439</v>
      </c>
      <c r="C57" s="47">
        <v>9</v>
      </c>
      <c r="D57" s="47">
        <v>2034</v>
      </c>
      <c r="E57" s="63" t="s">
        <v>518</v>
      </c>
      <c r="F57" s="47" t="s">
        <v>289</v>
      </c>
      <c r="G57" s="64">
        <v>7.88</v>
      </c>
      <c r="H57" s="47">
        <v>0.5</v>
      </c>
    </row>
    <row r="58" spans="1:8" ht="17" x14ac:dyDescent="0.2">
      <c r="A58" t="s">
        <v>429</v>
      </c>
      <c r="B58" t="s">
        <v>439</v>
      </c>
      <c r="C58" s="47">
        <v>10</v>
      </c>
      <c r="D58" s="47">
        <v>2050</v>
      </c>
      <c r="E58" s="63" t="s">
        <v>519</v>
      </c>
      <c r="F58" s="47" t="s">
        <v>173</v>
      </c>
      <c r="G58" s="64">
        <v>7.86</v>
      </c>
      <c r="H58" s="47">
        <v>0.4</v>
      </c>
    </row>
    <row r="59" spans="1:8" ht="17" x14ac:dyDescent="0.2">
      <c r="A59" t="s">
        <v>429</v>
      </c>
      <c r="B59" t="s">
        <v>439</v>
      </c>
      <c r="C59" s="47">
        <v>11</v>
      </c>
      <c r="D59" s="47">
        <v>2301</v>
      </c>
      <c r="E59" s="63" t="s">
        <v>520</v>
      </c>
      <c r="F59" s="47" t="s">
        <v>397</v>
      </c>
      <c r="G59" s="64">
        <v>7.81</v>
      </c>
      <c r="H59" s="47">
        <v>-0.7</v>
      </c>
    </row>
    <row r="60" spans="1:8" ht="17" x14ac:dyDescent="0.2">
      <c r="A60" t="s">
        <v>429</v>
      </c>
      <c r="B60" t="s">
        <v>439</v>
      </c>
      <c r="C60" s="47">
        <v>12</v>
      </c>
      <c r="D60" s="47">
        <v>1535</v>
      </c>
      <c r="E60" s="63" t="s">
        <v>521</v>
      </c>
      <c r="F60" s="47" t="s">
        <v>156</v>
      </c>
      <c r="G60" s="64">
        <v>7.8</v>
      </c>
      <c r="H60" s="47">
        <v>0.2</v>
      </c>
    </row>
    <row r="61" spans="1:8" ht="17" x14ac:dyDescent="0.2">
      <c r="C61" s="47"/>
      <c r="D61" s="47"/>
      <c r="F61" s="47"/>
      <c r="G61" s="64"/>
    </row>
    <row r="67" spans="1:7" ht="17" x14ac:dyDescent="0.2">
      <c r="C67" s="47">
        <v>1</v>
      </c>
      <c r="D67" s="47">
        <v>407</v>
      </c>
      <c r="E67" t="s">
        <v>345</v>
      </c>
      <c r="F67" s="47" t="s">
        <v>156</v>
      </c>
      <c r="G67" s="64">
        <v>66.91</v>
      </c>
    </row>
    <row r="68" spans="1:7" ht="17" x14ac:dyDescent="0.2">
      <c r="A68" t="s">
        <v>429</v>
      </c>
      <c r="B68" t="s">
        <v>358</v>
      </c>
      <c r="C68" s="47">
        <v>2</v>
      </c>
      <c r="D68" s="47">
        <v>1219</v>
      </c>
      <c r="E68" t="s">
        <v>346</v>
      </c>
      <c r="F68" s="47" t="s">
        <v>204</v>
      </c>
      <c r="G68" s="64">
        <v>64.05</v>
      </c>
    </row>
    <row r="69" spans="1:7" ht="17" x14ac:dyDescent="0.2">
      <c r="A69" t="s">
        <v>429</v>
      </c>
      <c r="B69" t="s">
        <v>358</v>
      </c>
      <c r="C69" s="47">
        <v>3</v>
      </c>
      <c r="D69" s="47">
        <v>873</v>
      </c>
      <c r="E69" t="s">
        <v>347</v>
      </c>
      <c r="F69" s="47" t="s">
        <v>173</v>
      </c>
      <c r="G69" s="64">
        <v>63.27</v>
      </c>
    </row>
    <row r="70" spans="1:7" ht="17" x14ac:dyDescent="0.2">
      <c r="A70" t="s">
        <v>429</v>
      </c>
      <c r="B70" t="s">
        <v>358</v>
      </c>
      <c r="C70" s="47">
        <v>4</v>
      </c>
      <c r="D70" s="47">
        <v>538</v>
      </c>
      <c r="E70" t="s">
        <v>348</v>
      </c>
      <c r="F70" s="47" t="s">
        <v>211</v>
      </c>
      <c r="G70" s="64">
        <v>63.25</v>
      </c>
    </row>
    <row r="71" spans="1:7" ht="17" x14ac:dyDescent="0.2">
      <c r="A71" t="s">
        <v>429</v>
      </c>
      <c r="B71" t="s">
        <v>358</v>
      </c>
      <c r="C71" s="47">
        <v>5</v>
      </c>
      <c r="D71" s="47">
        <v>429</v>
      </c>
      <c r="E71" t="s">
        <v>349</v>
      </c>
      <c r="F71" s="47" t="s">
        <v>156</v>
      </c>
      <c r="G71" s="64">
        <v>63.22</v>
      </c>
    </row>
    <row r="72" spans="1:7" ht="17" x14ac:dyDescent="0.2">
      <c r="A72" t="s">
        <v>429</v>
      </c>
      <c r="B72" t="s">
        <v>358</v>
      </c>
      <c r="C72" s="47">
        <v>6</v>
      </c>
      <c r="D72" s="47">
        <v>919</v>
      </c>
      <c r="E72" t="s">
        <v>350</v>
      </c>
      <c r="F72" s="47" t="s">
        <v>269</v>
      </c>
      <c r="G72" s="64">
        <v>61.26</v>
      </c>
    </row>
    <row r="73" spans="1:7" ht="17" x14ac:dyDescent="0.2">
      <c r="A73" t="s">
        <v>429</v>
      </c>
      <c r="B73" t="s">
        <v>358</v>
      </c>
      <c r="C73" s="47">
        <v>7</v>
      </c>
      <c r="D73" s="47">
        <v>781</v>
      </c>
      <c r="E73" t="s">
        <v>351</v>
      </c>
      <c r="F73" s="47" t="s">
        <v>352</v>
      </c>
      <c r="G73" s="64">
        <v>61.12</v>
      </c>
    </row>
    <row r="74" spans="1:7" ht="17" x14ac:dyDescent="0.2">
      <c r="A74" t="s">
        <v>429</v>
      </c>
      <c r="B74" t="s">
        <v>358</v>
      </c>
      <c r="C74" s="47">
        <v>8</v>
      </c>
      <c r="D74" s="47">
        <v>578</v>
      </c>
      <c r="E74" t="s">
        <v>353</v>
      </c>
      <c r="F74" s="47" t="s">
        <v>239</v>
      </c>
      <c r="G74" s="64">
        <v>60.18</v>
      </c>
    </row>
    <row r="75" spans="1:7" ht="17" x14ac:dyDescent="0.2">
      <c r="A75" t="s">
        <v>429</v>
      </c>
      <c r="B75" t="s">
        <v>358</v>
      </c>
      <c r="C75" s="47">
        <v>9</v>
      </c>
      <c r="D75" s="47">
        <v>499</v>
      </c>
      <c r="E75" t="s">
        <v>354</v>
      </c>
      <c r="F75" s="47" t="s">
        <v>202</v>
      </c>
      <c r="G75" s="64">
        <v>59.59</v>
      </c>
    </row>
    <row r="76" spans="1:7" ht="17" x14ac:dyDescent="0.2">
      <c r="A76" t="s">
        <v>429</v>
      </c>
      <c r="B76" t="s">
        <v>358</v>
      </c>
      <c r="C76" s="47">
        <v>10</v>
      </c>
      <c r="D76" s="47">
        <v>925</v>
      </c>
      <c r="E76" t="s">
        <v>355</v>
      </c>
      <c r="F76" s="47" t="s">
        <v>274</v>
      </c>
      <c r="G76" s="64">
        <v>58.97</v>
      </c>
    </row>
    <row r="77" spans="1:7" ht="17" x14ac:dyDescent="0.2">
      <c r="A77" t="s">
        <v>429</v>
      </c>
      <c r="B77" t="s">
        <v>358</v>
      </c>
      <c r="C77" s="47">
        <v>11</v>
      </c>
      <c r="D77" s="47">
        <v>882</v>
      </c>
      <c r="E77" t="s">
        <v>356</v>
      </c>
      <c r="F77" s="47" t="s">
        <v>173</v>
      </c>
      <c r="G77" s="64">
        <v>57.93</v>
      </c>
    </row>
    <row r="78" spans="1:7" ht="17" x14ac:dyDescent="0.2">
      <c r="A78" t="s">
        <v>429</v>
      </c>
      <c r="B78" t="s">
        <v>358</v>
      </c>
      <c r="C78" s="47">
        <v>12</v>
      </c>
      <c r="D78" s="47">
        <v>729</v>
      </c>
      <c r="E78" t="s">
        <v>357</v>
      </c>
      <c r="F78" s="47" t="s">
        <v>237</v>
      </c>
      <c r="G78" s="64">
        <v>56.46</v>
      </c>
    </row>
    <row r="79" spans="1:7" x14ac:dyDescent="0.2">
      <c r="A79" t="s">
        <v>429</v>
      </c>
      <c r="B79" t="s">
        <v>358</v>
      </c>
    </row>
  </sheetData>
  <phoneticPr fontId="7" type="noConversion"/>
  <hyperlinks>
    <hyperlink ref="E49" r:id="rId1" display="https://www.worldathletics.org/athletes/athlete=270455" xr:uid="{550DD8FC-290E-3546-99B3-D582F6F386C5}"/>
    <hyperlink ref="E50" r:id="rId2" display="https://www.worldathletics.org/athletes/athlete=299640" xr:uid="{09103100-47D0-A043-BF6B-3E800D3BFE9E}"/>
    <hyperlink ref="E51" r:id="rId3" display="https://www.worldathletics.org/athletes/athlete=314649" xr:uid="{0B49B983-F827-614D-B9B2-B3ED72DEDAB7}"/>
    <hyperlink ref="E52" r:id="rId4" display="https://www.worldathletics.org/athletes/athlete=296819" xr:uid="{A773A173-A3F9-7B47-8223-896186E857E0}"/>
    <hyperlink ref="E53" r:id="rId5" display="https://www.worldathletics.org/athletes/athlete=303899" xr:uid="{24E0C0FB-3A5C-C54F-970E-FBF87F65C73A}"/>
    <hyperlink ref="E54" r:id="rId6" display="https://www.worldathletics.org/athletes/athlete=250436" xr:uid="{BFE89AC0-E82F-0D49-A5C1-A0CC7CC63658}"/>
    <hyperlink ref="E55" r:id="rId7" display="https://www.worldathletics.org/athletes/athlete=306116" xr:uid="{47125CA5-022A-E64A-A5BD-EEFD7AA6D5B2}"/>
    <hyperlink ref="E56" r:id="rId8" display="https://www.worldathletics.org/athletes/athlete=228609" xr:uid="{6E88D930-FE2B-944B-A2A1-C175D6BA6FEC}"/>
    <hyperlink ref="E57" r:id="rId9" display="https://www.worldathletics.org/athletes/athlete=315706" xr:uid="{A8505601-6883-CA43-96FF-B5E602495783}"/>
    <hyperlink ref="E58" r:id="rId10" display="https://www.worldathletics.org/athletes/athlete=305202" xr:uid="{1663B72F-739A-4D44-BC20-34506A049A4E}"/>
    <hyperlink ref="E59" r:id="rId11" display="https://www.worldathletics.org/athletes/athlete=293208" xr:uid="{2BEA3DCC-D88C-5749-AE48-8A0BE1F091CE}"/>
    <hyperlink ref="E60" r:id="rId12" display="https://www.worldathletics.org/athletes/athlete=238808" xr:uid="{630C97FD-BF3C-1449-AABA-BC4AA12A4A7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0975-F7E2-6540-A7B6-8CB47F47F57D}">
  <dimension ref="A1:M8"/>
  <sheetViews>
    <sheetView workbookViewId="0">
      <selection activeCell="L6" sqref="L6"/>
    </sheetView>
  </sheetViews>
  <sheetFormatPr baseColWidth="10" defaultRowHeight="16" x14ac:dyDescent="0.2"/>
  <sheetData>
    <row r="1" spans="1:13" ht="18" x14ac:dyDescent="0.2">
      <c r="A1" s="28" t="s">
        <v>151</v>
      </c>
    </row>
    <row r="2" spans="1:13" ht="18" x14ac:dyDescent="0.2">
      <c r="A2" s="27" t="s">
        <v>145</v>
      </c>
      <c r="L2" t="s">
        <v>276</v>
      </c>
    </row>
    <row r="3" spans="1:13" ht="18" x14ac:dyDescent="0.2">
      <c r="A3" s="27" t="s">
        <v>146</v>
      </c>
      <c r="L3" s="50">
        <v>1</v>
      </c>
      <c r="M3" t="s">
        <v>278</v>
      </c>
    </row>
    <row r="4" spans="1:13" ht="18" x14ac:dyDescent="0.2">
      <c r="A4" s="27" t="s">
        <v>147</v>
      </c>
      <c r="L4" s="50">
        <v>2</v>
      </c>
      <c r="M4" t="s">
        <v>277</v>
      </c>
    </row>
    <row r="5" spans="1:13" ht="18" x14ac:dyDescent="0.2">
      <c r="A5" s="27" t="s">
        <v>148</v>
      </c>
      <c r="L5" s="50">
        <v>3</v>
      </c>
      <c r="M5" t="s">
        <v>279</v>
      </c>
    </row>
    <row r="6" spans="1:13" x14ac:dyDescent="0.2">
      <c r="L6">
        <v>4</v>
      </c>
      <c r="M6" t="s">
        <v>280</v>
      </c>
    </row>
    <row r="7" spans="1:13" ht="18" x14ac:dyDescent="0.2">
      <c r="A7" s="27" t="s">
        <v>149</v>
      </c>
      <c r="L7">
        <v>5</v>
      </c>
    </row>
    <row r="8" spans="1:13" ht="18" x14ac:dyDescent="0.2">
      <c r="A8" s="27" t="s">
        <v>150</v>
      </c>
      <c r="G8" t="s">
        <v>496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Nass Athletes</vt:lpstr>
      <vt:lpstr>Kelsey-Lee Barber</vt:lpstr>
      <vt:lpstr>Darcy Roper</vt:lpstr>
      <vt:lpstr>Event_Rankings_Top10</vt:lpstr>
      <vt:lpstr>Championship_Results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2022-08-03T04:20:22Z</dcterms:created>
  <dcterms:modified xsi:type="dcterms:W3CDTF">2023-02-15T04:03:40Z</dcterms:modified>
</cp:coreProperties>
</file>