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.khamit.ALAGRO\Desktop\Бонусная система\"/>
    </mc:Choice>
  </mc:AlternateContent>
  <xr:revisionPtr revIDLastSave="0" documentId="13_ncr:1_{B81EFEAE-EE7F-47D9-9930-3FB1A56FEAD4}" xr6:coauthVersionLast="45" xr6:coauthVersionMax="47" xr10:uidLastSave="{00000000-0000-0000-0000-000000000000}"/>
  <bookViews>
    <workbookView xWindow="-120" yWindow="-16320" windowWidth="29040" windowHeight="15840" tabRatio="806" activeTab="1" xr2:uid="{00000000-000D-0000-FFFF-FFFF00000000}"/>
  </bookViews>
  <sheets>
    <sheet name="TDSheet" sheetId="1" r:id="rId1"/>
    <sheet name="Лист1" sheetId="2" r:id="rId2"/>
  </sheets>
  <definedNames>
    <definedName name="_xlnm._FilterDatabase" localSheetId="0" hidden="1">TDSheet!$A$1:$AJ$150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T44" i="1" l="1"/>
  <c r="T64" i="1"/>
  <c r="T43" i="1"/>
  <c r="T59" i="1"/>
  <c r="T73" i="1"/>
  <c r="T92" i="1"/>
  <c r="T48" i="1"/>
  <c r="T122" i="1"/>
  <c r="T123" i="1"/>
  <c r="T126" i="1"/>
  <c r="T128" i="1"/>
  <c r="T131" i="1"/>
  <c r="T134" i="1"/>
  <c r="T136" i="1"/>
  <c r="Q44" i="1"/>
  <c r="Q64" i="1"/>
  <c r="Q43" i="1"/>
  <c r="Q59" i="1"/>
  <c r="Q73" i="1"/>
  <c r="Q92" i="1"/>
  <c r="Q48" i="1"/>
  <c r="Q122" i="1"/>
  <c r="Q123" i="1"/>
  <c r="Q126" i="1"/>
  <c r="Q128" i="1"/>
  <c r="Q131" i="1"/>
  <c r="Q134" i="1"/>
  <c r="Q136" i="1"/>
  <c r="Z4" i="1"/>
  <c r="Q4" i="1" s="1"/>
  <c r="Z14" i="1"/>
  <c r="Q14" i="1" s="1"/>
  <c r="Z15" i="1"/>
  <c r="Q15" i="1" s="1"/>
  <c r="Z16" i="1"/>
  <c r="Q16" i="1" s="1"/>
  <c r="Z17" i="1"/>
  <c r="Q17" i="1" s="1"/>
  <c r="Z31" i="1"/>
  <c r="Q31" i="1" s="1"/>
  <c r="Z32" i="1"/>
  <c r="Q32" i="1" s="1"/>
  <c r="Z33" i="1"/>
  <c r="Q33" i="1" s="1"/>
  <c r="Z34" i="1"/>
  <c r="Q34" i="1" s="1"/>
  <c r="Z35" i="1"/>
  <c r="T35" i="1" s="1"/>
  <c r="Z36" i="1"/>
  <c r="Q36" i="1" s="1"/>
  <c r="Z37" i="1"/>
  <c r="Q37" i="1" s="1"/>
  <c r="Z38" i="1"/>
  <c r="Q38" i="1" s="1"/>
  <c r="Z39" i="1"/>
  <c r="Q39" i="1" s="1"/>
  <c r="Z40" i="1"/>
  <c r="Q40" i="1" s="1"/>
  <c r="Z46" i="1"/>
  <c r="Q46" i="1" s="1"/>
  <c r="Z47" i="1"/>
  <c r="T47" i="1" s="1"/>
  <c r="Z71" i="1"/>
  <c r="Q71" i="1" s="1"/>
  <c r="Z72" i="1"/>
  <c r="Q72" i="1" s="1"/>
  <c r="Z99" i="1"/>
  <c r="Q99" i="1" s="1"/>
  <c r="Z101" i="1"/>
  <c r="T101" i="1" s="1"/>
  <c r="Z113" i="1"/>
  <c r="Q113" i="1" s="1"/>
  <c r="Z114" i="1"/>
  <c r="Q114" i="1" s="1"/>
  <c r="Z139" i="1"/>
  <c r="Q139" i="1" s="1"/>
  <c r="Z45" i="1"/>
  <c r="Q45" i="1" s="1"/>
  <c r="Z50" i="1"/>
  <c r="Q50" i="1" s="1"/>
  <c r="Z66" i="1"/>
  <c r="Q66" i="1" s="1"/>
  <c r="Z67" i="1"/>
  <c r="Q67" i="1" s="1"/>
  <c r="Z79" i="1"/>
  <c r="T79" i="1" s="1"/>
  <c r="Z87" i="1"/>
  <c r="Q87" i="1" s="1"/>
  <c r="Z96" i="1"/>
  <c r="T96" i="1" s="1"/>
  <c r="Z104" i="1"/>
  <c r="Q104" i="1" s="1"/>
  <c r="Z105" i="1"/>
  <c r="T105" i="1" s="1"/>
  <c r="Z110" i="1"/>
  <c r="Q110" i="1" s="1"/>
  <c r="Z138" i="1"/>
  <c r="Q138" i="1" s="1"/>
  <c r="Z49" i="1"/>
  <c r="Q49" i="1" s="1"/>
  <c r="Z85" i="1"/>
  <c r="Q85" i="1" s="1"/>
  <c r="Z95" i="1"/>
  <c r="Q95" i="1" s="1"/>
  <c r="Z103" i="1"/>
  <c r="Q103" i="1" s="1"/>
  <c r="Z109" i="1"/>
  <c r="T109" i="1" s="1"/>
  <c r="Z116" i="1"/>
  <c r="Q116" i="1" s="1"/>
  <c r="Z148" i="1"/>
  <c r="Q148" i="1" s="1"/>
  <c r="Z42" i="1"/>
  <c r="T42" i="1" s="1"/>
  <c r="Z58" i="1"/>
  <c r="Q58" i="1" s="1"/>
  <c r="Z75" i="1"/>
  <c r="T75" i="1" s="1"/>
  <c r="Z100" i="1"/>
  <c r="Q100" i="1" s="1"/>
  <c r="Z140" i="1"/>
  <c r="Q140" i="1" s="1"/>
  <c r="Z141" i="1"/>
  <c r="Q141" i="1" s="1"/>
  <c r="Z81" i="1"/>
  <c r="Q81" i="1" s="1"/>
  <c r="Z68" i="1"/>
  <c r="Q68" i="1" s="1"/>
  <c r="Z149" i="1"/>
  <c r="Q149" i="1" s="1"/>
  <c r="Z24" i="1"/>
  <c r="Q24" i="1" s="1"/>
  <c r="Z25" i="1"/>
  <c r="Q25" i="1" s="1"/>
  <c r="Z26" i="1"/>
  <c r="Q26" i="1" s="1"/>
  <c r="Z27" i="1"/>
  <c r="Q27" i="1" s="1"/>
  <c r="Z28" i="1"/>
  <c r="Q28" i="1" s="1"/>
  <c r="Z29" i="1"/>
  <c r="Q29" i="1" s="1"/>
  <c r="Z102" i="1"/>
  <c r="Q102" i="1" s="1"/>
  <c r="Z53" i="1"/>
  <c r="Q53" i="1" s="1"/>
  <c r="Z56" i="1"/>
  <c r="Q56" i="1" s="1"/>
  <c r="Z61" i="1"/>
  <c r="Q61" i="1" s="1"/>
  <c r="Z62" i="1"/>
  <c r="Q62" i="1" s="1"/>
  <c r="Z69" i="1"/>
  <c r="Q69" i="1" s="1"/>
  <c r="Z74" i="1"/>
  <c r="Q74" i="1" s="1"/>
  <c r="Z77" i="1"/>
  <c r="Q77" i="1" s="1"/>
  <c r="Z78" i="1"/>
  <c r="Q78" i="1" s="1"/>
  <c r="Z88" i="1"/>
  <c r="Q88" i="1" s="1"/>
  <c r="Z89" i="1"/>
  <c r="Q89" i="1" s="1"/>
  <c r="Z91" i="1"/>
  <c r="Q91" i="1" s="1"/>
  <c r="Z107" i="1"/>
  <c r="T107" i="1" s="1"/>
  <c r="Z108" i="1"/>
  <c r="Q108" i="1" s="1"/>
  <c r="Z112" i="1"/>
  <c r="Q112" i="1" s="1"/>
  <c r="Z137" i="1"/>
  <c r="Q137" i="1" s="1"/>
  <c r="Z142" i="1"/>
  <c r="Q142" i="1" s="1"/>
  <c r="Z144" i="1"/>
  <c r="Q144" i="1" s="1"/>
  <c r="Z145" i="1"/>
  <c r="Q145" i="1" s="1"/>
  <c r="Z147" i="1"/>
  <c r="T147" i="1" s="1"/>
  <c r="Z111" i="1"/>
  <c r="Q111" i="1" s="1"/>
  <c r="Z2" i="1"/>
  <c r="Q2" i="1" s="1"/>
  <c r="Z5" i="1"/>
  <c r="Q5" i="1" s="1"/>
  <c r="Z6" i="1"/>
  <c r="Q6" i="1" s="1"/>
  <c r="Z7" i="1"/>
  <c r="Q7" i="1" s="1"/>
  <c r="Z8" i="1"/>
  <c r="Q8" i="1" s="1"/>
  <c r="Z9" i="1"/>
  <c r="Q9" i="1" s="1"/>
  <c r="Z10" i="1"/>
  <c r="Q10" i="1" s="1"/>
  <c r="Z11" i="1"/>
  <c r="Q11" i="1" s="1"/>
  <c r="Z12" i="1"/>
  <c r="Q12" i="1" s="1"/>
  <c r="Z13" i="1"/>
  <c r="Q13" i="1" s="1"/>
  <c r="Z18" i="1"/>
  <c r="Q18" i="1" s="1"/>
  <c r="Z19" i="1"/>
  <c r="T19" i="1" s="1"/>
  <c r="Z20" i="1"/>
  <c r="Q20" i="1" s="1"/>
  <c r="Z21" i="1"/>
  <c r="T21" i="1" s="1"/>
  <c r="Z22" i="1"/>
  <c r="Q22" i="1" s="1"/>
  <c r="Z23" i="1"/>
  <c r="Q23" i="1" s="1"/>
  <c r="Z30" i="1"/>
  <c r="Q30" i="1" s="1"/>
  <c r="Z41" i="1"/>
  <c r="Q41" i="1" s="1"/>
  <c r="Z51" i="1"/>
  <c r="Q51" i="1" s="1"/>
  <c r="Z52" i="1"/>
  <c r="Q52" i="1" s="1"/>
  <c r="Z54" i="1"/>
  <c r="Q54" i="1" s="1"/>
  <c r="Z55" i="1"/>
  <c r="Q55" i="1" s="1"/>
  <c r="Z57" i="1"/>
  <c r="Q57" i="1" s="1"/>
  <c r="Z60" i="1"/>
  <c r="Q60" i="1" s="1"/>
  <c r="Z63" i="1"/>
  <c r="Q63" i="1" s="1"/>
  <c r="Z65" i="1"/>
  <c r="Q65" i="1" s="1"/>
  <c r="Z70" i="1"/>
  <c r="Q70" i="1" s="1"/>
  <c r="Z80" i="1"/>
  <c r="T80" i="1" s="1"/>
  <c r="Z82" i="1"/>
  <c r="Q82" i="1" s="1"/>
  <c r="Z83" i="1"/>
  <c r="Q83" i="1" s="1"/>
  <c r="Z86" i="1"/>
  <c r="Q86" i="1" s="1"/>
  <c r="Z90" i="1"/>
  <c r="Q90" i="1" s="1"/>
  <c r="Z97" i="1"/>
  <c r="Q97" i="1" s="1"/>
  <c r="Z98" i="1"/>
  <c r="Q98" i="1" s="1"/>
  <c r="Z106" i="1"/>
  <c r="Q106" i="1" s="1"/>
  <c r="Z115" i="1"/>
  <c r="Q115" i="1" s="1"/>
  <c r="Z117" i="1"/>
  <c r="Q117" i="1" s="1"/>
  <c r="Z118" i="1"/>
  <c r="Q118" i="1" s="1"/>
  <c r="Z119" i="1"/>
  <c r="Q119" i="1" s="1"/>
  <c r="Z120" i="1"/>
  <c r="T120" i="1" s="1"/>
  <c r="Z121" i="1"/>
  <c r="Q121" i="1" s="1"/>
  <c r="Z143" i="1"/>
  <c r="Q143" i="1" s="1"/>
  <c r="Z125" i="1"/>
  <c r="Q125" i="1" s="1"/>
  <c r="Z124" i="1"/>
  <c r="Q124" i="1" s="1"/>
  <c r="Z127" i="1"/>
  <c r="T127" i="1" s="1"/>
  <c r="Z129" i="1"/>
  <c r="Q129" i="1" s="1"/>
  <c r="Z130" i="1"/>
  <c r="Q130" i="1" s="1"/>
  <c r="Z132" i="1"/>
  <c r="Q132" i="1" s="1"/>
  <c r="Z133" i="1"/>
  <c r="Q133" i="1" s="1"/>
  <c r="Z135" i="1"/>
  <c r="Q135" i="1" s="1"/>
  <c r="Z76" i="1"/>
  <c r="Q76" i="1" s="1"/>
  <c r="Z93" i="1"/>
  <c r="Q93" i="1" s="1"/>
  <c r="Z94" i="1"/>
  <c r="Q94" i="1" s="1"/>
  <c r="Z84" i="1"/>
  <c r="T84" i="1" s="1"/>
  <c r="Z146" i="1"/>
  <c r="T146" i="1" s="1"/>
  <c r="Z3" i="1"/>
  <c r="Q3" i="1" s="1"/>
  <c r="T114" i="1" l="1"/>
  <c r="T145" i="1"/>
  <c r="T98" i="1"/>
  <c r="T36" i="1"/>
  <c r="Q147" i="1"/>
  <c r="Q42" i="1"/>
  <c r="Q109" i="1"/>
  <c r="Q79" i="1"/>
  <c r="Q47" i="1"/>
  <c r="T69" i="1"/>
  <c r="T12" i="1"/>
  <c r="T90" i="1"/>
  <c r="T63" i="1"/>
  <c r="T87" i="1"/>
  <c r="T31" i="1"/>
  <c r="Q19" i="1"/>
  <c r="Q35" i="1"/>
  <c r="T28" i="1"/>
  <c r="T67" i="1"/>
  <c r="Q146" i="1"/>
  <c r="Q101" i="1"/>
  <c r="T82" i="1"/>
  <c r="Q107" i="1"/>
  <c r="T68" i="1"/>
  <c r="T91" i="1"/>
  <c r="T141" i="1"/>
  <c r="T108" i="1"/>
  <c r="T81" i="1"/>
  <c r="T46" i="1"/>
  <c r="Q127" i="1"/>
  <c r="Q120" i="1"/>
  <c r="Q75" i="1"/>
  <c r="Q105" i="1"/>
  <c r="T94" i="1"/>
  <c r="T130" i="1"/>
  <c r="T124" i="1"/>
  <c r="T121" i="1"/>
  <c r="T86" i="1"/>
  <c r="T55" i="1"/>
  <c r="T41" i="1"/>
  <c r="T20" i="1"/>
  <c r="T18" i="1"/>
  <c r="T144" i="1"/>
  <c r="T89" i="1"/>
  <c r="T102" i="1"/>
  <c r="T140" i="1"/>
  <c r="T148" i="1"/>
  <c r="T103" i="1"/>
  <c r="T66" i="1"/>
  <c r="T45" i="1"/>
  <c r="T113" i="1"/>
  <c r="T72" i="1"/>
  <c r="T40" i="1"/>
  <c r="T17" i="1"/>
  <c r="T4" i="1"/>
  <c r="Q96" i="1"/>
  <c r="T93" i="1"/>
  <c r="T135" i="1"/>
  <c r="T129" i="1"/>
  <c r="T70" i="1"/>
  <c r="T54" i="1"/>
  <c r="T8" i="1"/>
  <c r="T142" i="1"/>
  <c r="T88" i="1"/>
  <c r="T95" i="1"/>
  <c r="T104" i="1"/>
  <c r="T71" i="1"/>
  <c r="T16" i="1"/>
  <c r="Q84" i="1"/>
  <c r="T3" i="1"/>
  <c r="T119" i="1"/>
  <c r="T106" i="1"/>
  <c r="T97" i="1"/>
  <c r="T60" i="1"/>
  <c r="T23" i="1"/>
  <c r="T7" i="1"/>
  <c r="T2" i="1"/>
  <c r="T62" i="1"/>
  <c r="T27" i="1"/>
  <c r="T85" i="1"/>
  <c r="T138" i="1"/>
  <c r="Q80" i="1"/>
  <c r="Q21" i="1"/>
  <c r="T133" i="1"/>
  <c r="T125" i="1"/>
  <c r="T118" i="1"/>
  <c r="T65" i="1"/>
  <c r="T30" i="1"/>
  <c r="T11" i="1"/>
  <c r="T6" i="1"/>
  <c r="T111" i="1"/>
  <c r="T137" i="1"/>
  <c r="T112" i="1"/>
  <c r="T61" i="1"/>
  <c r="T26" i="1"/>
  <c r="T100" i="1"/>
  <c r="T39" i="1"/>
  <c r="T34" i="1"/>
  <c r="T15" i="1"/>
  <c r="T76" i="1"/>
  <c r="T132" i="1"/>
  <c r="T117" i="1"/>
  <c r="T52" i="1"/>
  <c r="T10" i="1"/>
  <c r="T78" i="1"/>
  <c r="T25" i="1"/>
  <c r="T116" i="1"/>
  <c r="T110" i="1"/>
  <c r="T50" i="1"/>
  <c r="T139" i="1"/>
  <c r="T14" i="1"/>
  <c r="T143" i="1"/>
  <c r="T51" i="1"/>
  <c r="T22" i="1"/>
  <c r="T9" i="1"/>
  <c r="T5" i="1"/>
  <c r="T77" i="1"/>
  <c r="T56" i="1"/>
  <c r="T29" i="1"/>
  <c r="T24" i="1"/>
  <c r="T58" i="1"/>
  <c r="T38" i="1"/>
  <c r="T33" i="1"/>
  <c r="T115" i="1"/>
  <c r="T83" i="1"/>
  <c r="T57" i="1"/>
  <c r="T13" i="1"/>
  <c r="T74" i="1"/>
  <c r="T53" i="1"/>
  <c r="T149" i="1"/>
  <c r="T49" i="1"/>
  <c r="T99" i="1"/>
  <c r="T37" i="1"/>
  <c r="T32" i="1"/>
</calcChain>
</file>

<file path=xl/sharedStrings.xml><?xml version="1.0" encoding="utf-8"?>
<sst xmlns="http://schemas.openxmlformats.org/spreadsheetml/2006/main" count="765" uniqueCount="202">
  <si>
    <t>Производитель</t>
  </si>
  <si>
    <t>Количество по плану</t>
  </si>
  <si>
    <t>С учетом корректировки</t>
  </si>
  <si>
    <t>Отклонение</t>
  </si>
  <si>
    <t>Заключено</t>
  </si>
  <si>
    <t>Количество по КП</t>
  </si>
  <si>
    <t>Количество неосвоенный ПП</t>
  </si>
  <si>
    <t>Отгружено</t>
  </si>
  <si>
    <t>Осталось отгрузить</t>
  </si>
  <si>
    <t>Количество план закупа</t>
  </si>
  <si>
    <t>Количество приход</t>
  </si>
  <si>
    <t>Количество осталось закупить</t>
  </si>
  <si>
    <t>В наличии</t>
  </si>
  <si>
    <t>Просрочено</t>
  </si>
  <si>
    <t>Свободный остаток</t>
  </si>
  <si>
    <t>Количество ожидается приход по перемещению</t>
  </si>
  <si>
    <t>Дефицит/Профицит по договорам</t>
  </si>
  <si>
    <t>Сумма Дефицит/Профицит по договорам</t>
  </si>
  <si>
    <t>Дефицит/Профицит по плану продаж</t>
  </si>
  <si>
    <t>Сумма Дефицит/Профицит по плану продаж</t>
  </si>
  <si>
    <t>Номенклатура</t>
  </si>
  <si>
    <t>Agritecno Fertilizantes</t>
  </si>
  <si>
    <t>AGRI M40/ АГРИ M40 4*5л/кан</t>
  </si>
  <si>
    <t>AGRIFUL/ Агрифул 4*5л/кан</t>
  </si>
  <si>
    <t>CONTROLPHYT РК/ Контролфит РК 4*5л/кан</t>
  </si>
  <si>
    <t>FERTIGRAIN BETA/ФЕРТИГРЕЙН БЕТА (СВЕКЛОВИЧНЫЙ) 4*5л/кан</t>
  </si>
  <si>
    <t>FERTIGRAIN START СоМо/ Фертигрейн Старт СоМо 4*5л/кан</t>
  </si>
  <si>
    <t>FERTIGRAIN START/ Фертигрейн Старт 4*5л/кан</t>
  </si>
  <si>
    <t>TECAMIN BRIX/ Текамин брикс 4*5л/кан</t>
  </si>
  <si>
    <t>TECAMIN FLOWER/ Текамин флауэр 4*5л/кан</t>
  </si>
  <si>
    <t>TECAMIN MAX/ Текамин Макс 4*5л/кан</t>
  </si>
  <si>
    <t>TECAMIN TEX FRUIT/ Текамин Текс Фруит 4*5л/кан</t>
  </si>
  <si>
    <t>TECNOKEL AMINO B/ Текнокель Амино бор 4*5л/кан</t>
  </si>
  <si>
    <t>TECNOKEL AMINO CaB/ Текнокель Амино CaB 4*5л/кан</t>
  </si>
  <si>
    <t>TECNOKEL AMINO Fe/ Текнокель Амино Fe 4*5л/кан</t>
  </si>
  <si>
    <t>TECNOKEL AMINO K/ Текнокель Амино Калий 4*5л/кан</t>
  </si>
  <si>
    <t>TECNOKEL AMINO MIX/ Текнокель Амино Микс 10л/кан</t>
  </si>
  <si>
    <t>TECNOKEL N/ТЕКНОКЕЛЬ АЗОТ 4*5л/кан</t>
  </si>
  <si>
    <t>BASF</t>
  </si>
  <si>
    <t>Альверде, КС 10х1 л</t>
  </si>
  <si>
    <t>Базагран, 48 % в.р. 2*10 л</t>
  </si>
  <si>
    <t>Баста, 15% в.р. 1*15 л/кан</t>
  </si>
  <si>
    <t>Евро-лайтнинг 4,8% в.р.к. 2*10 л</t>
  </si>
  <si>
    <t>Евро-лайтнинг Плюс, 2,4% в.р.к 2*10 л</t>
  </si>
  <si>
    <t>Пикс 5% в.р., 5л.</t>
  </si>
  <si>
    <t>Пирамин Турбо 52% к.с. 2*10 л</t>
  </si>
  <si>
    <t>Стомп 33% к.э. 2*10 л</t>
  </si>
  <si>
    <t>Стратос Ультра 10% к.э. 2*10 л</t>
  </si>
  <si>
    <t>Фастак 10% к.э. 4*5 л</t>
  </si>
  <si>
    <t>BAYER CropScience</t>
  </si>
  <si>
    <t>Антракол, 70 % с.п. 1*10 кг/упак</t>
  </si>
  <si>
    <t>Биопауэр, ж 4*5 л/кан</t>
  </si>
  <si>
    <t>Децис Эксперт, к.э. 12*1 л/бут</t>
  </si>
  <si>
    <t>Децис Эксперт, к.э. 4*5 л/кан</t>
  </si>
  <si>
    <t>Конфидор 20% в.к. 12*1 л/кан</t>
  </si>
  <si>
    <t>Майстер Пауэр, м.д. 4*5 л/кан</t>
  </si>
  <si>
    <t>Оберон Рапид, к.с. 12*1 л/кан</t>
  </si>
  <si>
    <t>Прозаро Квантум, 4*5 л/кан</t>
  </si>
  <si>
    <t>Протеус 4*5 л</t>
  </si>
  <si>
    <t>Секатор Турбо, м.д. 12*1 л/кан</t>
  </si>
  <si>
    <t>Фалькон, 46% к.э. 4*5 л/кан</t>
  </si>
  <si>
    <t>Bionovatic</t>
  </si>
  <si>
    <t>Биодукс 10 мл, Ж</t>
  </si>
  <si>
    <t>Corteva Agriscience</t>
  </si>
  <si>
    <t>Лонтрелл Гранд в.д.г., 4*2 кг</t>
  </si>
  <si>
    <t>Нурелл Д к.э., 4*5 л</t>
  </si>
  <si>
    <t>Принципал Плюс, 440гр</t>
  </si>
  <si>
    <t>Рейнбоу 4*5 л</t>
  </si>
  <si>
    <t>Танос, 10*400 гр/пакет</t>
  </si>
  <si>
    <t>Эстерон 600, 20л/кан</t>
  </si>
  <si>
    <t>FMC</t>
  </si>
  <si>
    <t>Авант, к.э. 10*1 л</t>
  </si>
  <si>
    <t>Вантекс, МКС 10*1 л</t>
  </si>
  <si>
    <t>Гранстар ПРО в.д.г. 10*500 гр</t>
  </si>
  <si>
    <t>Импакт, СК 4*5 л</t>
  </si>
  <si>
    <t>Пикус, КС (600 г/л имидаклорида) 4х5л</t>
  </si>
  <si>
    <t>Финес Лайт в.д.г. 10*500 гр.</t>
  </si>
  <si>
    <t>Фуфанон, КЭ 4х5 л</t>
  </si>
  <si>
    <t>MONTERRA</t>
  </si>
  <si>
    <t>КОСАЙД 2000 5 кг</t>
  </si>
  <si>
    <t>QADAM</t>
  </si>
  <si>
    <t>Дробь Плюс, 10*1 л</t>
  </si>
  <si>
    <t>Эффект, 2*10 л</t>
  </si>
  <si>
    <t>QADAMFerti</t>
  </si>
  <si>
    <t>QadamFerti Aminoleaf 1*25</t>
  </si>
  <si>
    <t>QadamFerti Aqualeaf 10-52-10 1*25</t>
  </si>
  <si>
    <t>QadamFerti Aqualeaf 20-20-20 1*25</t>
  </si>
  <si>
    <t>QadamFerti Aqualeaf 25-5-5 1*25</t>
  </si>
  <si>
    <t>QadamFerti Silimax 1*25</t>
  </si>
  <si>
    <t>QadamFerti Unileaf 1*25</t>
  </si>
  <si>
    <t>Sumitomo Chemical</t>
  </si>
  <si>
    <t>Престиж к.с. 4*5 л</t>
  </si>
  <si>
    <t>Syngenta</t>
  </si>
  <si>
    <t>Боксер 800 к.э. 4*5 л</t>
  </si>
  <si>
    <t>Браво 500 с.к. 4*5 л</t>
  </si>
  <si>
    <t>ГАРДО ГОЛД 500, к.с. 2*10</t>
  </si>
  <si>
    <t>Гезагард 500 с.к. 4*5 л</t>
  </si>
  <si>
    <t>Дуал Голд 960 к.э. 4*5 л</t>
  </si>
  <si>
    <t>Изабион 12*1 л</t>
  </si>
  <si>
    <t>Каратэ 050 к.э., 4*5 л</t>
  </si>
  <si>
    <t>Каратэ Зеон, 4*5 л</t>
  </si>
  <si>
    <t>Максим  XL 035 с.к. 4*5 л</t>
  </si>
  <si>
    <t>Максим 025 с.к. 12*1 л</t>
  </si>
  <si>
    <t>Милагро Плюс 270, м.д. 4*5</t>
  </si>
  <si>
    <t>Ревус Топ 500, с.к. 4*5 л</t>
  </si>
  <si>
    <t>Реглон Форте 200 в.р 2*10 л</t>
  </si>
  <si>
    <t>Селест Топ 312,5 к.с., 1*20 л</t>
  </si>
  <si>
    <t>УРАГАН ФОРТЕ 500, в.р. 1*20л</t>
  </si>
  <si>
    <t>Фюзилад форте 150 к.э., 2*10 л</t>
  </si>
  <si>
    <t>Хорус, 1кг/меш.</t>
  </si>
  <si>
    <t>Цидели топ, д.к. 4*5л/кан</t>
  </si>
  <si>
    <t>Элюмис 105, м.д. 4*5 л</t>
  </si>
  <si>
    <t>UPL</t>
  </si>
  <si>
    <t>Селект, к.э. 4*5 л</t>
  </si>
  <si>
    <t>Valagro</t>
  </si>
  <si>
    <t>Actiwave 2*10</t>
  </si>
  <si>
    <t>Boroplus 20*1</t>
  </si>
  <si>
    <t>Brexil Ca 4*5</t>
  </si>
  <si>
    <t>Brexil Combi 12*1</t>
  </si>
  <si>
    <t>Brexil Combi 4*5</t>
  </si>
  <si>
    <t>BREXIL Mn 4*5</t>
  </si>
  <si>
    <t>Brexil MULTI 4*5</t>
  </si>
  <si>
    <t>Brexil Zn 12*1</t>
  </si>
  <si>
    <t>Control DMP, 2*10</t>
  </si>
  <si>
    <t>Control DMP, 20*1</t>
  </si>
  <si>
    <t>Kendal 20*1</t>
  </si>
  <si>
    <t>Master 20-20-20 1*25</t>
  </si>
  <si>
    <t>MC Cream 20*1</t>
  </si>
  <si>
    <t>MC Extra 24*0.5</t>
  </si>
  <si>
    <t>MC Set 20*1</t>
  </si>
  <si>
    <t>Plantafol 30-10-10 1*25</t>
  </si>
  <si>
    <t>Sweet 20*1</t>
  </si>
  <si>
    <t>YieldON 1000L</t>
  </si>
  <si>
    <t>Август</t>
  </si>
  <si>
    <t>Аллюр 5л/кан</t>
  </si>
  <si>
    <t>Бицепс 22, КЭ 2*10 л</t>
  </si>
  <si>
    <t>Бицепс Гарант, КЭ 4*5 л</t>
  </si>
  <si>
    <t>Борей НЕО 4*5 л</t>
  </si>
  <si>
    <t>Борей, СК 4*5 л</t>
  </si>
  <si>
    <t>Бункер, ВСК 4*5 л</t>
  </si>
  <si>
    <t>Виал Трио, ВСК 4*5 л</t>
  </si>
  <si>
    <t>Галион, в.р., 4*5л/кан</t>
  </si>
  <si>
    <t>Гербитокс, ВРК 2*10 л</t>
  </si>
  <si>
    <t>Грейдер, ВГР 2*10 л</t>
  </si>
  <si>
    <t>Дублон Голд, ВДГ 10*0,75 кг</t>
  </si>
  <si>
    <t>Зерномакс+Магнум (Бинарная упаковка)</t>
  </si>
  <si>
    <t>Корсар Супер, в.р.к. 2*10</t>
  </si>
  <si>
    <t>Кумир 1*10л</t>
  </si>
  <si>
    <t>Лазурит Супер, КНЭ 4*5 л</t>
  </si>
  <si>
    <t>Магнум, ВДГ (600г/кг) 20*0,1 кг</t>
  </si>
  <si>
    <t>Метаксил, СП 12*1 кг</t>
  </si>
  <si>
    <t>Миура, КЭ (125г/л) 10л/кан</t>
  </si>
  <si>
    <t>Оплот Трио 5л/кан</t>
  </si>
  <si>
    <t>Парадокс, ВРК 4*5л</t>
  </si>
  <si>
    <t>Раек, КЭ (250 г/л) 12*1 л</t>
  </si>
  <si>
    <t>Табу Нео,10 л/кан</t>
  </si>
  <si>
    <t>Танрек, ВРК 12*1 л</t>
  </si>
  <si>
    <t>ТМТД, ВСК (400 г/л) 2*10 л</t>
  </si>
  <si>
    <t>Торнадо 500, ВР 2*10 л</t>
  </si>
  <si>
    <t>Торнадо 540, ВР 2*10 л</t>
  </si>
  <si>
    <t>Трицепс, в.д.г., 10*300 гр.</t>
  </si>
  <si>
    <t>Хакер, ВРГ (750г/кг) 10*1 кг</t>
  </si>
  <si>
    <t>БашИнком</t>
  </si>
  <si>
    <t>БиоАзФК, 10л</t>
  </si>
  <si>
    <t>Удобрение Бионекс -Кеми Растворимый 40:1,5:2 мешок</t>
  </si>
  <si>
    <t>Удобрение Бионекс- Кеми Растворимый 15:11:25 мешок</t>
  </si>
  <si>
    <t>Удобрение Бионекс- Кеми Растворимый 18:18:18 мешок</t>
  </si>
  <si>
    <t>Удобрение Бионекс- Кеми Растворимый 2:40:27 мешок</t>
  </si>
  <si>
    <t>Удобрение Бионекс- Кеми Растворимый 9:12:33 мешок</t>
  </si>
  <si>
    <t>Удобрение Борогум М комплексный</t>
  </si>
  <si>
    <t>Удобрение Борогум М Кукурузный</t>
  </si>
  <si>
    <t>Удобрение Борогум М Мо</t>
  </si>
  <si>
    <t>Удобрение Гуми - 20 М "БОГАТЫЙ" 3:2:5 Калийный</t>
  </si>
  <si>
    <t>Удобрение Гуми 90 М</t>
  </si>
  <si>
    <t>Удобрение Гуми-20 Калийный</t>
  </si>
  <si>
    <t>Удобрение Гуми-20 М Калийный</t>
  </si>
  <si>
    <t>Удобрение Гуми-20 М Натриевый</t>
  </si>
  <si>
    <t>Удобрение Фитоспорин - М Ж фунги-бактерицид</t>
  </si>
  <si>
    <t>Удобрение Фитоспорин - М Ж, жидкость 10 л/канистра</t>
  </si>
  <si>
    <t>ОАО "БХЗ"</t>
  </si>
  <si>
    <t>Калий азотнокислый (селитра калиевая), кристаллы</t>
  </si>
  <si>
    <t>Монокалийфосфат, кристаллы 20 кг</t>
  </si>
  <si>
    <t>Нитрат кальция, марка А (2-водный), гранулы</t>
  </si>
  <si>
    <t>Шанс</t>
  </si>
  <si>
    <t>Лерашанс, в.р., 4*5л/кан</t>
  </si>
  <si>
    <t>Шанстар, в.д.г., 0,5кг</t>
  </si>
  <si>
    <t>Категория</t>
  </si>
  <si>
    <t>Удобрения</t>
  </si>
  <si>
    <t>Удобрения прочие</t>
  </si>
  <si>
    <t>СЗР</t>
  </si>
  <si>
    <t>ФУНГИЦИДЫ</t>
  </si>
  <si>
    <t>ИНСЕКТИЦИДЫ</t>
  </si>
  <si>
    <t>ГЕРБИЦИДЫ</t>
  </si>
  <si>
    <t>ПРИЛИПАТЕЛЬ</t>
  </si>
  <si>
    <t>ПРОТРАВИТЕЛИ</t>
  </si>
  <si>
    <t>РЕГУЛЯТОР РОСТА РАСТЕНИЙ</t>
  </si>
  <si>
    <t>Биопрепараты</t>
  </si>
  <si>
    <t>БИОПРЕПАРАТЫ</t>
  </si>
  <si>
    <t>ДЕСИКАНТЫ</t>
  </si>
  <si>
    <t>Категория детально</t>
  </si>
  <si>
    <t>Сумма стоков</t>
  </si>
  <si>
    <t>Сумма свободных остатков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</si>
</sst>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"/>
    <numFmt numFmtId="166" formatCode="0.0"/>
    <numFmt numFmtId="167" formatCode="#,##0.000"/>
  </numFmts>
  <fonts count="6" x14ac:knownFonts="1">
    <font>
      <sz val="8"/>
      <name val="Arial"/>
    </font>
    <font>
      <sz val="8"/>
      <color rgb="FF339966"/>
      <name val="Arial"/>
      <family val="2"/>
    </font>
    <font>
      <sz val="8"/>
      <color rgb="FFFF0000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" fontId="1" fillId="0" borderId="1" xfId="0" applyNumberFormat="1" applyFont="1" applyBorder="1" applyAlignment="1">
      <alignment horizontal="right" vertical="top"/>
    </xf>
    <xf numFmtId="1" fontId="2" fillId="0" borderId="1" xfId="0" applyNumberFormat="1" applyFon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167" fontId="0" fillId="0" borderId="1" xfId="0" applyNumberFormat="1" applyBorder="1" applyAlignment="1">
      <alignment horizontal="right" vertical="top"/>
    </xf>
    <xf numFmtId="0" fontId="5" fillId="0" borderId="1" xfId="0" applyFont="1" applyBorder="1" applyAlignment="1">
      <alignment vertical="top" wrapText="1"/>
    </xf>
    <xf numFmtId="9" fontId="0" fillId="0" borderId="0" xfId="1" applyFont="1"/>
    <xf numFmtId="0" fontId="5" fillId="2" borderId="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150"/>
  <sheetViews>
    <sheetView zoomScale="140" zoomScaleNormal="140" workbookViewId="0">
      <pane ySplit="1" topLeftCell="A135" activePane="bottomLeft" state="frozen"/>
      <selection pane="bottomLeft" activeCell="D2" sqref="D2:D149"/>
    </sheetView>
  </sheetViews>
  <sheetFormatPr defaultColWidth="10.42578125" defaultRowHeight="11.4" customHeight="1" x14ac:dyDescent="0.2"/>
  <cols>
    <col min="1" max="1" width="18.5703125" customWidth="1"/>
    <col min="2" max="2" width="12" customWidth="1"/>
    <col min="3" max="3" width="30.85546875" bestFit="1" customWidth="1"/>
    <col min="4" max="4" width="32" style="1" customWidth="1"/>
    <col min="5" max="5" width="15.28515625" style="1" hidden="1" customWidth="1"/>
    <col min="6" max="6" width="17" style="1" hidden="1" customWidth="1"/>
    <col min="7" max="7" width="14.42578125" style="1" hidden="1" customWidth="1"/>
    <col min="8" max="8" width="15.28515625" style="1" hidden="1" customWidth="1"/>
    <col min="9" max="9" width="14.28515625" style="1" hidden="1" customWidth="1"/>
    <col min="10" max="10" width="16.42578125" style="1" hidden="1" customWidth="1"/>
    <col min="11" max="11" width="15.28515625" style="1" hidden="1" customWidth="1"/>
    <col min="12" max="12" width="13.42578125" style="1" hidden="1" customWidth="1"/>
    <col min="13" max="14" width="15.28515625" style="1" hidden="1" customWidth="1"/>
    <col min="15" max="15" width="17" style="1" hidden="1" customWidth="1"/>
    <col min="16" max="17" width="15.28515625" style="1" hidden="1" customWidth="1"/>
    <col min="18" max="18" width="14.7109375" style="1" hidden="1" customWidth="1"/>
    <col min="19" max="20" width="14.140625" style="1" hidden="1" customWidth="1"/>
    <col min="21" max="21" width="4.85546875" style="1" hidden="1" customWidth="1"/>
    <col min="22" max="22" width="21.7109375" style="1" hidden="1" customWidth="1"/>
    <col min="23" max="23" width="22.28515625" style="1" hidden="1" customWidth="1"/>
    <col min="24" max="24" width="21.7109375" style="1" customWidth="1"/>
    <col min="25" max="25" width="24" style="1" customWidth="1"/>
    <col min="26" max="26" width="0" hidden="1" customWidth="1"/>
    <col min="27" max="27" width="17.7109375" customWidth="1"/>
  </cols>
  <sheetData>
    <row r="1" spans="1:26" ht="51" customHeight="1" x14ac:dyDescent="0.2">
      <c r="A1" s="2" t="s">
        <v>0</v>
      </c>
      <c r="B1" s="2" t="s">
        <v>186</v>
      </c>
      <c r="C1" s="2" t="s">
        <v>199</v>
      </c>
      <c r="D1" s="3" t="s">
        <v>20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200</v>
      </c>
      <c r="R1" s="18" t="s">
        <v>13</v>
      </c>
      <c r="S1" s="18" t="s">
        <v>14</v>
      </c>
      <c r="T1" s="18" t="s">
        <v>201</v>
      </c>
      <c r="U1" s="18" t="s">
        <v>15</v>
      </c>
      <c r="V1" s="18" t="s">
        <v>16</v>
      </c>
      <c r="W1" s="18" t="s">
        <v>17</v>
      </c>
      <c r="X1" s="18" t="s">
        <v>18</v>
      </c>
      <c r="Y1" s="20" t="s">
        <v>19</v>
      </c>
    </row>
    <row r="2" spans="1:26" ht="11.1" customHeight="1" x14ac:dyDescent="0.2">
      <c r="A2" s="4" t="s">
        <v>114</v>
      </c>
      <c r="B2" s="4" t="s">
        <v>187</v>
      </c>
      <c r="C2" s="4" t="s">
        <v>188</v>
      </c>
      <c r="D2" s="5" t="s">
        <v>115</v>
      </c>
      <c r="E2" s="8">
        <v>760</v>
      </c>
      <c r="F2" s="8">
        <v>760</v>
      </c>
      <c r="G2" s="7"/>
      <c r="H2" s="8">
        <v>640</v>
      </c>
      <c r="I2" s="7"/>
      <c r="J2" s="8">
        <v>120</v>
      </c>
      <c r="K2" s="8">
        <v>640</v>
      </c>
      <c r="L2" s="7"/>
      <c r="M2" s="7"/>
      <c r="N2" s="7"/>
      <c r="O2" s="7"/>
      <c r="P2" s="8">
        <v>150</v>
      </c>
      <c r="Q2" s="6">
        <f t="shared" ref="Q2:Q33" si="0">P2*Z2</f>
        <v>255000</v>
      </c>
      <c r="R2" s="14">
        <v>150</v>
      </c>
      <c r="S2" s="8">
        <v>150</v>
      </c>
      <c r="T2" s="6">
        <f t="shared" ref="T2:T33" si="1">S2*Z2</f>
        <v>255000</v>
      </c>
      <c r="U2" s="7"/>
      <c r="V2" s="8">
        <v>150</v>
      </c>
      <c r="W2" s="6">
        <v>255000</v>
      </c>
      <c r="X2" s="8">
        <v>30</v>
      </c>
      <c r="Y2" s="6">
        <v>51000</v>
      </c>
      <c r="Z2">
        <f t="shared" ref="Z2:Z42" si="2">W2/V2</f>
        <v>1700</v>
      </c>
    </row>
    <row r="3" spans="1:26" ht="11.1" customHeight="1" x14ac:dyDescent="0.2">
      <c r="A3" s="4" t="s">
        <v>21</v>
      </c>
      <c r="B3" s="4" t="s">
        <v>187</v>
      </c>
      <c r="C3" s="4" t="s">
        <v>188</v>
      </c>
      <c r="D3" s="5" t="s">
        <v>22</v>
      </c>
      <c r="E3" s="6">
        <v>5100</v>
      </c>
      <c r="F3" s="6">
        <v>5100</v>
      </c>
      <c r="G3" s="7"/>
      <c r="H3" s="8">
        <v>100</v>
      </c>
      <c r="I3" s="7"/>
      <c r="J3" s="6">
        <v>5000</v>
      </c>
      <c r="K3" s="8">
        <v>100</v>
      </c>
      <c r="L3" s="7"/>
      <c r="M3" s="6">
        <v>6200</v>
      </c>
      <c r="N3" s="6">
        <v>6200</v>
      </c>
      <c r="O3" s="7"/>
      <c r="P3" s="6">
        <v>6095</v>
      </c>
      <c r="Q3" s="6">
        <f t="shared" si="0"/>
        <v>6875160</v>
      </c>
      <c r="R3" s="9"/>
      <c r="S3" s="6">
        <v>6095</v>
      </c>
      <c r="T3" s="6">
        <f t="shared" si="1"/>
        <v>6875160</v>
      </c>
      <c r="U3" s="7"/>
      <c r="V3" s="6">
        <v>6095</v>
      </c>
      <c r="W3" s="6">
        <v>6875160</v>
      </c>
      <c r="X3" s="6">
        <v>1095</v>
      </c>
      <c r="Y3" s="6">
        <v>1235160</v>
      </c>
      <c r="Z3">
        <f t="shared" si="2"/>
        <v>1128</v>
      </c>
    </row>
    <row r="4" spans="1:26" ht="11.1" customHeight="1" x14ac:dyDescent="0.2">
      <c r="A4" s="4" t="s">
        <v>21</v>
      </c>
      <c r="B4" s="4" t="s">
        <v>187</v>
      </c>
      <c r="C4" s="4" t="s">
        <v>188</v>
      </c>
      <c r="D4" s="5" t="s">
        <v>23</v>
      </c>
      <c r="E4" s="6">
        <v>1715</v>
      </c>
      <c r="F4" s="6">
        <v>1715</v>
      </c>
      <c r="G4" s="7"/>
      <c r="H4" s="8">
        <v>335</v>
      </c>
      <c r="I4" s="7"/>
      <c r="J4" s="6">
        <v>1380</v>
      </c>
      <c r="K4" s="8">
        <v>325</v>
      </c>
      <c r="L4" s="8">
        <v>10</v>
      </c>
      <c r="M4" s="6">
        <v>3000</v>
      </c>
      <c r="N4" s="6">
        <v>3000</v>
      </c>
      <c r="O4" s="7"/>
      <c r="P4" s="6">
        <v>2605</v>
      </c>
      <c r="Q4" s="6">
        <f t="shared" si="0"/>
        <v>4280015</v>
      </c>
      <c r="R4" s="9"/>
      <c r="S4" s="6">
        <v>2595</v>
      </c>
      <c r="T4" s="6">
        <f t="shared" si="1"/>
        <v>4263585</v>
      </c>
      <c r="U4" s="7"/>
      <c r="V4" s="6">
        <v>2595</v>
      </c>
      <c r="W4" s="6">
        <v>4263585</v>
      </c>
      <c r="X4" s="6">
        <v>1215</v>
      </c>
      <c r="Y4" s="6">
        <v>1996245</v>
      </c>
      <c r="Z4">
        <f t="shared" si="2"/>
        <v>1643</v>
      </c>
    </row>
    <row r="5" spans="1:26" ht="11.1" customHeight="1" x14ac:dyDescent="0.2">
      <c r="A5" s="4" t="s">
        <v>114</v>
      </c>
      <c r="B5" s="4" t="s">
        <v>187</v>
      </c>
      <c r="C5" s="4" t="s">
        <v>188</v>
      </c>
      <c r="D5" s="5" t="s">
        <v>116</v>
      </c>
      <c r="E5" s="6">
        <v>3474</v>
      </c>
      <c r="F5" s="6">
        <v>3474</v>
      </c>
      <c r="G5" s="7"/>
      <c r="H5" s="6">
        <v>1990</v>
      </c>
      <c r="I5" s="7"/>
      <c r="J5" s="6">
        <v>1484</v>
      </c>
      <c r="K5" s="6">
        <v>1624</v>
      </c>
      <c r="L5" s="8">
        <v>366</v>
      </c>
      <c r="M5" s="6">
        <v>3600</v>
      </c>
      <c r="N5" s="6">
        <v>3600</v>
      </c>
      <c r="O5" s="7"/>
      <c r="P5" s="6">
        <v>2046</v>
      </c>
      <c r="Q5" s="6">
        <f t="shared" si="0"/>
        <v>6491958</v>
      </c>
      <c r="R5" s="14">
        <v>9</v>
      </c>
      <c r="S5" s="6">
        <v>1680</v>
      </c>
      <c r="T5" s="6">
        <f t="shared" si="1"/>
        <v>5330640</v>
      </c>
      <c r="U5" s="7"/>
      <c r="V5" s="6">
        <v>1680</v>
      </c>
      <c r="W5" s="6">
        <v>5330640</v>
      </c>
      <c r="X5" s="8">
        <v>196</v>
      </c>
      <c r="Y5" s="6">
        <v>621908</v>
      </c>
      <c r="Z5">
        <f t="shared" si="2"/>
        <v>3173</v>
      </c>
    </row>
    <row r="6" spans="1:26" ht="11.1" customHeight="1" x14ac:dyDescent="0.2">
      <c r="A6" s="4" t="s">
        <v>114</v>
      </c>
      <c r="B6" s="4" t="s">
        <v>187</v>
      </c>
      <c r="C6" s="4" t="s">
        <v>188</v>
      </c>
      <c r="D6" s="5" t="s">
        <v>117</v>
      </c>
      <c r="E6" s="6">
        <v>13510</v>
      </c>
      <c r="F6" s="6">
        <v>13510</v>
      </c>
      <c r="G6" s="7"/>
      <c r="H6" s="6">
        <v>9975</v>
      </c>
      <c r="I6" s="7"/>
      <c r="J6" s="6">
        <v>3535</v>
      </c>
      <c r="K6" s="6">
        <v>9935</v>
      </c>
      <c r="L6" s="8">
        <v>40</v>
      </c>
      <c r="M6" s="6">
        <v>10880</v>
      </c>
      <c r="N6" s="6">
        <v>10880</v>
      </c>
      <c r="O6" s="7"/>
      <c r="P6" s="6">
        <v>4055</v>
      </c>
      <c r="Q6" s="6">
        <f t="shared" si="0"/>
        <v>15283295</v>
      </c>
      <c r="R6" s="9"/>
      <c r="S6" s="6">
        <v>4015</v>
      </c>
      <c r="T6" s="6">
        <f t="shared" si="1"/>
        <v>15132535</v>
      </c>
      <c r="U6" s="7"/>
      <c r="V6" s="6">
        <v>4015</v>
      </c>
      <c r="W6" s="6">
        <v>15132535</v>
      </c>
      <c r="X6" s="8">
        <v>480</v>
      </c>
      <c r="Y6" s="6">
        <v>1809120</v>
      </c>
      <c r="Z6">
        <f t="shared" si="2"/>
        <v>3769</v>
      </c>
    </row>
    <row r="7" spans="1:26" ht="11.1" customHeight="1" x14ac:dyDescent="0.2">
      <c r="A7" s="4" t="s">
        <v>114</v>
      </c>
      <c r="B7" s="4" t="s">
        <v>187</v>
      </c>
      <c r="C7" s="4" t="s">
        <v>188</v>
      </c>
      <c r="D7" s="5" t="s">
        <v>118</v>
      </c>
      <c r="E7" s="6">
        <v>1408</v>
      </c>
      <c r="F7" s="6">
        <v>1408</v>
      </c>
      <c r="G7" s="7"/>
      <c r="H7" s="6">
        <v>1221</v>
      </c>
      <c r="I7" s="7"/>
      <c r="J7" s="8">
        <v>187</v>
      </c>
      <c r="K7" s="8">
        <v>667</v>
      </c>
      <c r="L7" s="8">
        <v>554</v>
      </c>
      <c r="M7" s="6">
        <v>1440</v>
      </c>
      <c r="N7" s="6">
        <v>1440</v>
      </c>
      <c r="O7" s="7"/>
      <c r="P7" s="8">
        <v>775</v>
      </c>
      <c r="Q7" s="6">
        <f t="shared" si="0"/>
        <v>3067450</v>
      </c>
      <c r="R7" s="9"/>
      <c r="S7" s="8">
        <v>221</v>
      </c>
      <c r="T7" s="6">
        <f t="shared" si="1"/>
        <v>874718</v>
      </c>
      <c r="U7" s="7"/>
      <c r="V7" s="8">
        <v>221</v>
      </c>
      <c r="W7" s="6">
        <v>874718</v>
      </c>
      <c r="X7" s="8">
        <v>34</v>
      </c>
      <c r="Y7" s="6">
        <v>134572</v>
      </c>
      <c r="Z7">
        <f t="shared" si="2"/>
        <v>3958</v>
      </c>
    </row>
    <row r="8" spans="1:26" ht="11.1" customHeight="1" x14ac:dyDescent="0.2">
      <c r="A8" s="4" t="s">
        <v>114</v>
      </c>
      <c r="B8" s="4" t="s">
        <v>187</v>
      </c>
      <c r="C8" s="4" t="s">
        <v>188</v>
      </c>
      <c r="D8" s="5" t="s">
        <v>119</v>
      </c>
      <c r="E8" s="6">
        <v>2260</v>
      </c>
      <c r="F8" s="6">
        <v>2260</v>
      </c>
      <c r="G8" s="7"/>
      <c r="H8" s="6">
        <v>1805</v>
      </c>
      <c r="I8" s="7"/>
      <c r="J8" s="8">
        <v>455</v>
      </c>
      <c r="K8" s="6">
        <v>1765</v>
      </c>
      <c r="L8" s="8">
        <v>40</v>
      </c>
      <c r="M8" s="6">
        <v>1810</v>
      </c>
      <c r="N8" s="6">
        <v>1810</v>
      </c>
      <c r="O8" s="7"/>
      <c r="P8" s="8">
        <v>745</v>
      </c>
      <c r="Q8" s="6">
        <f t="shared" si="0"/>
        <v>2778105</v>
      </c>
      <c r="R8" s="9"/>
      <c r="S8" s="8">
        <v>705</v>
      </c>
      <c r="T8" s="6">
        <f t="shared" si="1"/>
        <v>2628945</v>
      </c>
      <c r="U8" s="7"/>
      <c r="V8" s="8">
        <v>705</v>
      </c>
      <c r="W8" s="6">
        <v>2628945</v>
      </c>
      <c r="X8" s="8">
        <v>250</v>
      </c>
      <c r="Y8" s="6">
        <v>932250</v>
      </c>
      <c r="Z8">
        <f t="shared" si="2"/>
        <v>3729</v>
      </c>
    </row>
    <row r="9" spans="1:26" ht="11.1" customHeight="1" x14ac:dyDescent="0.2">
      <c r="A9" s="4" t="s">
        <v>114</v>
      </c>
      <c r="B9" s="4" t="s">
        <v>187</v>
      </c>
      <c r="C9" s="4" t="s">
        <v>188</v>
      </c>
      <c r="D9" s="5" t="s">
        <v>120</v>
      </c>
      <c r="E9" s="6">
        <v>3175</v>
      </c>
      <c r="F9" s="6">
        <v>3175</v>
      </c>
      <c r="G9" s="7"/>
      <c r="H9" s="6">
        <v>3015</v>
      </c>
      <c r="I9" s="7"/>
      <c r="J9" s="8">
        <v>160</v>
      </c>
      <c r="K9" s="6">
        <v>3015</v>
      </c>
      <c r="L9" s="7"/>
      <c r="M9" s="7"/>
      <c r="N9" s="7"/>
      <c r="O9" s="7"/>
      <c r="P9" s="8">
        <v>190</v>
      </c>
      <c r="Q9" s="6">
        <f t="shared" si="0"/>
        <v>589000</v>
      </c>
      <c r="R9" s="9"/>
      <c r="S9" s="8">
        <v>190</v>
      </c>
      <c r="T9" s="6">
        <f t="shared" si="1"/>
        <v>589000</v>
      </c>
      <c r="U9" s="7"/>
      <c r="V9" s="8">
        <v>190</v>
      </c>
      <c r="W9" s="6">
        <v>589000</v>
      </c>
      <c r="X9" s="8">
        <v>30</v>
      </c>
      <c r="Y9" s="6">
        <v>93000</v>
      </c>
      <c r="Z9">
        <f t="shared" si="2"/>
        <v>3100</v>
      </c>
    </row>
    <row r="10" spans="1:26" ht="11.1" customHeight="1" x14ac:dyDescent="0.2">
      <c r="A10" s="4" t="s">
        <v>114</v>
      </c>
      <c r="B10" s="4" t="s">
        <v>187</v>
      </c>
      <c r="C10" s="4" t="s">
        <v>188</v>
      </c>
      <c r="D10" s="5" t="s">
        <v>121</v>
      </c>
      <c r="E10" s="6">
        <v>1235</v>
      </c>
      <c r="F10" s="6">
        <v>1235</v>
      </c>
      <c r="G10" s="7"/>
      <c r="H10" s="6">
        <v>1235</v>
      </c>
      <c r="I10" s="7"/>
      <c r="J10" s="7"/>
      <c r="K10" s="8">
        <v>835</v>
      </c>
      <c r="L10" s="8">
        <v>400</v>
      </c>
      <c r="M10" s="8">
        <v>800</v>
      </c>
      <c r="N10" s="8">
        <v>800</v>
      </c>
      <c r="O10" s="7"/>
      <c r="P10" s="8">
        <v>420</v>
      </c>
      <c r="Q10" s="6">
        <f t="shared" si="0"/>
        <v>1611120</v>
      </c>
      <c r="R10" s="9"/>
      <c r="S10" s="8">
        <v>20</v>
      </c>
      <c r="T10" s="6">
        <f t="shared" si="1"/>
        <v>76720</v>
      </c>
      <c r="U10" s="7"/>
      <c r="V10" s="8">
        <v>20</v>
      </c>
      <c r="W10" s="6">
        <v>76720</v>
      </c>
      <c r="X10" s="8">
        <v>20</v>
      </c>
      <c r="Y10" s="6">
        <v>76720</v>
      </c>
      <c r="Z10">
        <f t="shared" si="2"/>
        <v>3836</v>
      </c>
    </row>
    <row r="11" spans="1:26" ht="11.1" customHeight="1" x14ac:dyDescent="0.2">
      <c r="A11" s="4" t="s">
        <v>114</v>
      </c>
      <c r="B11" s="4" t="s">
        <v>187</v>
      </c>
      <c r="C11" s="4" t="s">
        <v>188</v>
      </c>
      <c r="D11" s="5" t="s">
        <v>122</v>
      </c>
      <c r="E11" s="6">
        <v>1599</v>
      </c>
      <c r="F11" s="6">
        <v>1599</v>
      </c>
      <c r="G11" s="7"/>
      <c r="H11" s="6">
        <v>1599</v>
      </c>
      <c r="I11" s="7"/>
      <c r="J11" s="7"/>
      <c r="K11" s="6">
        <v>1599</v>
      </c>
      <c r="L11" s="7"/>
      <c r="M11" s="6">
        <v>2240</v>
      </c>
      <c r="N11" s="6">
        <v>1440</v>
      </c>
      <c r="O11" s="8">
        <v>800</v>
      </c>
      <c r="P11" s="7"/>
      <c r="Q11" s="6">
        <f t="shared" si="0"/>
        <v>0</v>
      </c>
      <c r="R11" s="9"/>
      <c r="S11" s="7"/>
      <c r="T11" s="6">
        <f t="shared" si="1"/>
        <v>0</v>
      </c>
      <c r="U11" s="7"/>
      <c r="V11" s="8">
        <v>800</v>
      </c>
      <c r="W11" s="6">
        <v>3064000</v>
      </c>
      <c r="X11" s="8">
        <v>800</v>
      </c>
      <c r="Y11" s="6">
        <v>3064000</v>
      </c>
      <c r="Z11">
        <f t="shared" si="2"/>
        <v>3830</v>
      </c>
    </row>
    <row r="12" spans="1:26" ht="11.1" customHeight="1" x14ac:dyDescent="0.2">
      <c r="A12" s="4" t="s">
        <v>114</v>
      </c>
      <c r="B12" s="4" t="s">
        <v>187</v>
      </c>
      <c r="C12" s="4" t="s">
        <v>188</v>
      </c>
      <c r="D12" s="5" t="s">
        <v>123</v>
      </c>
      <c r="E12" s="6">
        <v>16320</v>
      </c>
      <c r="F12" s="6">
        <v>16320</v>
      </c>
      <c r="G12" s="7"/>
      <c r="H12" s="6">
        <v>13500</v>
      </c>
      <c r="I12" s="7"/>
      <c r="J12" s="6">
        <v>2820</v>
      </c>
      <c r="K12" s="6">
        <v>12330</v>
      </c>
      <c r="L12" s="6">
        <v>1170</v>
      </c>
      <c r="M12" s="6">
        <v>9360</v>
      </c>
      <c r="N12" s="6">
        <v>6240</v>
      </c>
      <c r="O12" s="6">
        <v>3120</v>
      </c>
      <c r="P12" s="6">
        <v>4500</v>
      </c>
      <c r="Q12" s="6">
        <f t="shared" si="0"/>
        <v>15885000</v>
      </c>
      <c r="R12" s="9"/>
      <c r="S12" s="6">
        <v>3330</v>
      </c>
      <c r="T12" s="6">
        <f t="shared" si="1"/>
        <v>11754900</v>
      </c>
      <c r="U12" s="7"/>
      <c r="V12" s="6">
        <v>6450</v>
      </c>
      <c r="W12" s="6">
        <v>22768500</v>
      </c>
      <c r="X12" s="6">
        <v>3630</v>
      </c>
      <c r="Y12" s="6">
        <v>12813900</v>
      </c>
      <c r="Z12">
        <f t="shared" si="2"/>
        <v>3530</v>
      </c>
    </row>
    <row r="13" spans="1:26" ht="11.1" customHeight="1" x14ac:dyDescent="0.2">
      <c r="A13" s="4" t="s">
        <v>114</v>
      </c>
      <c r="B13" s="4" t="s">
        <v>187</v>
      </c>
      <c r="C13" s="4" t="s">
        <v>188</v>
      </c>
      <c r="D13" s="5" t="s">
        <v>124</v>
      </c>
      <c r="E13" s="8">
        <v>336</v>
      </c>
      <c r="F13" s="8">
        <v>336</v>
      </c>
      <c r="G13" s="7"/>
      <c r="H13" s="8">
        <v>236</v>
      </c>
      <c r="I13" s="7"/>
      <c r="J13" s="8">
        <v>100</v>
      </c>
      <c r="K13" s="8">
        <v>236</v>
      </c>
      <c r="L13" s="7"/>
      <c r="M13" s="7"/>
      <c r="N13" s="7"/>
      <c r="O13" s="7"/>
      <c r="P13" s="8">
        <v>135</v>
      </c>
      <c r="Q13" s="6">
        <f t="shared" si="0"/>
        <v>521235</v>
      </c>
      <c r="R13" s="9"/>
      <c r="S13" s="8">
        <v>135</v>
      </c>
      <c r="T13" s="6">
        <f t="shared" si="1"/>
        <v>521235</v>
      </c>
      <c r="U13" s="7"/>
      <c r="V13" s="8">
        <v>135</v>
      </c>
      <c r="W13" s="6">
        <v>521235</v>
      </c>
      <c r="X13" s="8">
        <v>35</v>
      </c>
      <c r="Y13" s="6">
        <v>135135</v>
      </c>
      <c r="Z13">
        <f t="shared" si="2"/>
        <v>3861</v>
      </c>
    </row>
    <row r="14" spans="1:26" ht="11.1" customHeight="1" x14ac:dyDescent="0.2">
      <c r="A14" s="4" t="s">
        <v>21</v>
      </c>
      <c r="B14" s="4" t="s">
        <v>187</v>
      </c>
      <c r="C14" s="4" t="s">
        <v>188</v>
      </c>
      <c r="D14" s="5" t="s">
        <v>24</v>
      </c>
      <c r="E14" s="6">
        <v>10640</v>
      </c>
      <c r="F14" s="6">
        <v>11040</v>
      </c>
      <c r="G14" s="10">
        <v>400</v>
      </c>
      <c r="H14" s="6">
        <v>8810</v>
      </c>
      <c r="I14" s="7"/>
      <c r="J14" s="6">
        <v>1830</v>
      </c>
      <c r="K14" s="6">
        <v>6525</v>
      </c>
      <c r="L14" s="6">
        <v>2285</v>
      </c>
      <c r="M14" s="6">
        <v>10500</v>
      </c>
      <c r="N14" s="6">
        <v>10500</v>
      </c>
      <c r="O14" s="7"/>
      <c r="P14" s="6">
        <v>4145</v>
      </c>
      <c r="Q14" s="6">
        <f t="shared" si="0"/>
        <v>10569750</v>
      </c>
      <c r="R14" s="9"/>
      <c r="S14" s="6">
        <v>1860</v>
      </c>
      <c r="T14" s="6">
        <f t="shared" si="1"/>
        <v>4743000</v>
      </c>
      <c r="U14" s="7"/>
      <c r="V14" s="6">
        <v>1860</v>
      </c>
      <c r="W14" s="6">
        <v>4743000</v>
      </c>
      <c r="X14" s="8">
        <v>30</v>
      </c>
      <c r="Y14" s="6">
        <v>76500</v>
      </c>
      <c r="Z14">
        <f t="shared" si="2"/>
        <v>2550</v>
      </c>
    </row>
    <row r="15" spans="1:26" ht="11.1" customHeight="1" x14ac:dyDescent="0.2">
      <c r="A15" s="4" t="s">
        <v>21</v>
      </c>
      <c r="B15" s="4" t="s">
        <v>187</v>
      </c>
      <c r="C15" s="4" t="s">
        <v>188</v>
      </c>
      <c r="D15" s="5" t="s">
        <v>25</v>
      </c>
      <c r="E15" s="6">
        <v>1430</v>
      </c>
      <c r="F15" s="6">
        <v>1430</v>
      </c>
      <c r="G15" s="7"/>
      <c r="H15" s="8">
        <v>775</v>
      </c>
      <c r="I15" s="7"/>
      <c r="J15" s="8">
        <v>655</v>
      </c>
      <c r="K15" s="8">
        <v>775</v>
      </c>
      <c r="L15" s="7"/>
      <c r="M15" s="6">
        <v>2000</v>
      </c>
      <c r="N15" s="6">
        <v>2000</v>
      </c>
      <c r="O15" s="7"/>
      <c r="P15" s="6">
        <v>1210</v>
      </c>
      <c r="Q15" s="6">
        <f t="shared" si="0"/>
        <v>2653530</v>
      </c>
      <c r="R15" s="9"/>
      <c r="S15" s="6">
        <v>1210</v>
      </c>
      <c r="T15" s="6">
        <f t="shared" si="1"/>
        <v>2653530</v>
      </c>
      <c r="U15" s="7"/>
      <c r="V15" s="6">
        <v>1210</v>
      </c>
      <c r="W15" s="6">
        <v>2653530</v>
      </c>
      <c r="X15" s="8">
        <v>555</v>
      </c>
      <c r="Y15" s="6">
        <v>1217115</v>
      </c>
      <c r="Z15">
        <f t="shared" si="2"/>
        <v>2193</v>
      </c>
    </row>
    <row r="16" spans="1:26" ht="11.1" customHeight="1" x14ac:dyDescent="0.2">
      <c r="A16" s="4" t="s">
        <v>21</v>
      </c>
      <c r="B16" s="4" t="s">
        <v>187</v>
      </c>
      <c r="C16" s="4" t="s">
        <v>188</v>
      </c>
      <c r="D16" s="5" t="s">
        <v>26</v>
      </c>
      <c r="E16" s="8">
        <v>415</v>
      </c>
      <c r="F16" s="8">
        <v>415</v>
      </c>
      <c r="G16" s="7"/>
      <c r="H16" s="8">
        <v>415</v>
      </c>
      <c r="I16" s="7"/>
      <c r="J16" s="7"/>
      <c r="K16" s="8">
        <v>415</v>
      </c>
      <c r="L16" s="7"/>
      <c r="M16" s="6">
        <v>1500</v>
      </c>
      <c r="N16" s="6">
        <v>1500</v>
      </c>
      <c r="O16" s="7"/>
      <c r="P16" s="6">
        <v>1130</v>
      </c>
      <c r="Q16" s="6">
        <f t="shared" si="0"/>
        <v>4944880</v>
      </c>
      <c r="R16" s="9"/>
      <c r="S16" s="6">
        <v>1130</v>
      </c>
      <c r="T16" s="6">
        <f t="shared" si="1"/>
        <v>4944880</v>
      </c>
      <c r="U16" s="7"/>
      <c r="V16" s="6">
        <v>1130</v>
      </c>
      <c r="W16" s="6">
        <v>4944880</v>
      </c>
      <c r="X16" s="6">
        <v>1130</v>
      </c>
      <c r="Y16" s="6">
        <v>4944880</v>
      </c>
      <c r="Z16">
        <f t="shared" si="2"/>
        <v>4376</v>
      </c>
    </row>
    <row r="17" spans="1:26" ht="11.1" customHeight="1" x14ac:dyDescent="0.2">
      <c r="A17" s="4" t="s">
        <v>21</v>
      </c>
      <c r="B17" s="4" t="s">
        <v>187</v>
      </c>
      <c r="C17" s="4" t="s">
        <v>188</v>
      </c>
      <c r="D17" s="5" t="s">
        <v>27</v>
      </c>
      <c r="E17" s="6">
        <v>5030</v>
      </c>
      <c r="F17" s="6">
        <v>5030</v>
      </c>
      <c r="G17" s="7"/>
      <c r="H17" s="6">
        <v>3685</v>
      </c>
      <c r="I17" s="7"/>
      <c r="J17" s="6">
        <v>1345</v>
      </c>
      <c r="K17" s="6">
        <v>3400</v>
      </c>
      <c r="L17" s="8">
        <v>285</v>
      </c>
      <c r="M17" s="6">
        <v>6500</v>
      </c>
      <c r="N17" s="6">
        <v>6500</v>
      </c>
      <c r="O17" s="7"/>
      <c r="P17" s="6">
        <v>3090</v>
      </c>
      <c r="Q17" s="6">
        <f t="shared" si="0"/>
        <v>8574750</v>
      </c>
      <c r="R17" s="9"/>
      <c r="S17" s="6">
        <v>2805</v>
      </c>
      <c r="T17" s="6">
        <f t="shared" si="1"/>
        <v>7783875</v>
      </c>
      <c r="U17" s="7"/>
      <c r="V17" s="6">
        <v>2805</v>
      </c>
      <c r="W17" s="6">
        <v>7783875</v>
      </c>
      <c r="X17" s="6">
        <v>1460</v>
      </c>
      <c r="Y17" s="6">
        <v>4051500</v>
      </c>
      <c r="Z17">
        <f t="shared" si="2"/>
        <v>2775</v>
      </c>
    </row>
    <row r="18" spans="1:26" ht="11.1" customHeight="1" x14ac:dyDescent="0.2">
      <c r="A18" s="4" t="s">
        <v>114</v>
      </c>
      <c r="B18" s="4" t="s">
        <v>187</v>
      </c>
      <c r="C18" s="4" t="s">
        <v>188</v>
      </c>
      <c r="D18" s="5" t="s">
        <v>125</v>
      </c>
      <c r="E18" s="8">
        <v>132</v>
      </c>
      <c r="F18" s="8">
        <v>132</v>
      </c>
      <c r="G18" s="7"/>
      <c r="H18" s="8">
        <v>93</v>
      </c>
      <c r="I18" s="7"/>
      <c r="J18" s="8">
        <v>39</v>
      </c>
      <c r="K18" s="8">
        <v>93</v>
      </c>
      <c r="L18" s="7"/>
      <c r="M18" s="7"/>
      <c r="N18" s="7"/>
      <c r="O18" s="7"/>
      <c r="P18" s="8">
        <v>228</v>
      </c>
      <c r="Q18" s="6">
        <f t="shared" si="0"/>
        <v>1348848</v>
      </c>
      <c r="R18" s="14">
        <v>228</v>
      </c>
      <c r="S18" s="8">
        <v>228</v>
      </c>
      <c r="T18" s="6">
        <f t="shared" si="1"/>
        <v>1348848</v>
      </c>
      <c r="U18" s="7"/>
      <c r="V18" s="8">
        <v>228</v>
      </c>
      <c r="W18" s="6">
        <v>1348848</v>
      </c>
      <c r="X18" s="8">
        <v>189</v>
      </c>
      <c r="Y18" s="6">
        <v>1118124</v>
      </c>
      <c r="Z18">
        <f t="shared" si="2"/>
        <v>5916</v>
      </c>
    </row>
    <row r="19" spans="1:26" ht="11.1" customHeight="1" x14ac:dyDescent="0.2">
      <c r="A19" s="4" t="s">
        <v>114</v>
      </c>
      <c r="B19" s="4" t="s">
        <v>187</v>
      </c>
      <c r="C19" s="4" t="s">
        <v>188</v>
      </c>
      <c r="D19" s="5" t="s">
        <v>126</v>
      </c>
      <c r="E19" s="6">
        <v>6125</v>
      </c>
      <c r="F19" s="6">
        <v>6125</v>
      </c>
      <c r="G19" s="7"/>
      <c r="H19" s="6">
        <v>6125</v>
      </c>
      <c r="I19" s="7"/>
      <c r="J19" s="7"/>
      <c r="K19" s="6">
        <v>6125</v>
      </c>
      <c r="L19" s="7"/>
      <c r="M19" s="6">
        <v>6000</v>
      </c>
      <c r="N19" s="6">
        <v>6000</v>
      </c>
      <c r="O19" s="7"/>
      <c r="P19" s="8">
        <v>25</v>
      </c>
      <c r="Q19" s="6">
        <f t="shared" si="0"/>
        <v>31625</v>
      </c>
      <c r="R19" s="9"/>
      <c r="S19" s="8">
        <v>25</v>
      </c>
      <c r="T19" s="6">
        <f t="shared" si="1"/>
        <v>31625</v>
      </c>
      <c r="U19" s="7"/>
      <c r="V19" s="8">
        <v>25</v>
      </c>
      <c r="W19" s="6">
        <v>31625</v>
      </c>
      <c r="X19" s="8">
        <v>25</v>
      </c>
      <c r="Y19" s="6">
        <v>31625</v>
      </c>
      <c r="Z19">
        <f t="shared" si="2"/>
        <v>1265</v>
      </c>
    </row>
    <row r="20" spans="1:26" ht="11.1" customHeight="1" x14ac:dyDescent="0.2">
      <c r="A20" s="4" t="s">
        <v>114</v>
      </c>
      <c r="B20" s="4" t="s">
        <v>187</v>
      </c>
      <c r="C20" s="4" t="s">
        <v>188</v>
      </c>
      <c r="D20" s="5" t="s">
        <v>127</v>
      </c>
      <c r="E20" s="6">
        <v>2047</v>
      </c>
      <c r="F20" s="6">
        <v>2047</v>
      </c>
      <c r="G20" s="7"/>
      <c r="H20" s="6">
        <v>1442</v>
      </c>
      <c r="I20" s="7"/>
      <c r="J20" s="8">
        <v>605</v>
      </c>
      <c r="K20" s="6">
        <v>1142</v>
      </c>
      <c r="L20" s="8">
        <v>300</v>
      </c>
      <c r="M20" s="6">
        <v>2160</v>
      </c>
      <c r="N20" s="6">
        <v>2160</v>
      </c>
      <c r="O20" s="7"/>
      <c r="P20" s="6">
        <v>1168</v>
      </c>
      <c r="Q20" s="6">
        <f t="shared" si="0"/>
        <v>6909888</v>
      </c>
      <c r="R20" s="9"/>
      <c r="S20" s="8">
        <v>868</v>
      </c>
      <c r="T20" s="6">
        <f t="shared" si="1"/>
        <v>5135088</v>
      </c>
      <c r="U20" s="7"/>
      <c r="V20" s="8">
        <v>868</v>
      </c>
      <c r="W20" s="6">
        <v>5135088</v>
      </c>
      <c r="X20" s="8">
        <v>263</v>
      </c>
      <c r="Y20" s="6">
        <v>1555908</v>
      </c>
      <c r="Z20">
        <f t="shared" si="2"/>
        <v>5916</v>
      </c>
    </row>
    <row r="21" spans="1:26" ht="11.1" customHeight="1" x14ac:dyDescent="0.2">
      <c r="A21" s="4" t="s">
        <v>114</v>
      </c>
      <c r="B21" s="4" t="s">
        <v>187</v>
      </c>
      <c r="C21" s="4" t="s">
        <v>188</v>
      </c>
      <c r="D21" s="5" t="s">
        <v>128</v>
      </c>
      <c r="E21" s="8">
        <v>948</v>
      </c>
      <c r="F21" s="8">
        <v>948</v>
      </c>
      <c r="G21" s="7"/>
      <c r="H21" s="8">
        <v>777</v>
      </c>
      <c r="I21" s="7"/>
      <c r="J21" s="8">
        <v>171</v>
      </c>
      <c r="K21" s="8">
        <v>478</v>
      </c>
      <c r="L21" s="8">
        <v>299</v>
      </c>
      <c r="M21" s="7"/>
      <c r="N21" s="7"/>
      <c r="O21" s="7"/>
      <c r="P21" s="12">
        <v>851.5</v>
      </c>
      <c r="Q21" s="6">
        <f t="shared" si="0"/>
        <v>5965609</v>
      </c>
      <c r="R21" s="14">
        <v>404</v>
      </c>
      <c r="S21" s="12">
        <v>552.5</v>
      </c>
      <c r="T21" s="6">
        <f t="shared" si="1"/>
        <v>3870815</v>
      </c>
      <c r="U21" s="7"/>
      <c r="V21" s="12">
        <v>552.5</v>
      </c>
      <c r="W21" s="6">
        <v>3870815</v>
      </c>
      <c r="X21" s="12">
        <v>381.5</v>
      </c>
      <c r="Y21" s="6">
        <v>2672789</v>
      </c>
      <c r="Z21">
        <f t="shared" si="2"/>
        <v>7006</v>
      </c>
    </row>
    <row r="22" spans="1:26" ht="11.1" customHeight="1" x14ac:dyDescent="0.2">
      <c r="A22" s="4" t="s">
        <v>114</v>
      </c>
      <c r="B22" s="4" t="s">
        <v>187</v>
      </c>
      <c r="C22" s="4" t="s">
        <v>188</v>
      </c>
      <c r="D22" s="5" t="s">
        <v>129</v>
      </c>
      <c r="E22" s="6">
        <v>3111</v>
      </c>
      <c r="F22" s="6">
        <v>3111</v>
      </c>
      <c r="G22" s="7"/>
      <c r="H22" s="6">
        <v>2763</v>
      </c>
      <c r="I22" s="7"/>
      <c r="J22" s="8">
        <v>348</v>
      </c>
      <c r="K22" s="6">
        <v>2763</v>
      </c>
      <c r="L22" s="7"/>
      <c r="M22" s="6">
        <v>3600</v>
      </c>
      <c r="N22" s="6">
        <v>3600</v>
      </c>
      <c r="O22" s="7"/>
      <c r="P22" s="6">
        <v>1887</v>
      </c>
      <c r="Q22" s="6">
        <f t="shared" si="0"/>
        <v>7891434</v>
      </c>
      <c r="R22" s="9"/>
      <c r="S22" s="6">
        <v>1887</v>
      </c>
      <c r="T22" s="6">
        <f t="shared" si="1"/>
        <v>7891434</v>
      </c>
      <c r="U22" s="7"/>
      <c r="V22" s="6">
        <v>1887</v>
      </c>
      <c r="W22" s="6">
        <v>7891434</v>
      </c>
      <c r="X22" s="6">
        <v>1539</v>
      </c>
      <c r="Y22" s="6">
        <v>6436098</v>
      </c>
      <c r="Z22">
        <f t="shared" si="2"/>
        <v>4182</v>
      </c>
    </row>
    <row r="23" spans="1:26" ht="11.1" customHeight="1" x14ac:dyDescent="0.2">
      <c r="A23" s="4" t="s">
        <v>114</v>
      </c>
      <c r="B23" s="4" t="s">
        <v>187</v>
      </c>
      <c r="C23" s="4" t="s">
        <v>188</v>
      </c>
      <c r="D23" s="5" t="s">
        <v>130</v>
      </c>
      <c r="E23" s="6">
        <v>19720</v>
      </c>
      <c r="F23" s="6">
        <v>19720</v>
      </c>
      <c r="G23" s="7"/>
      <c r="H23" s="6">
        <v>17925</v>
      </c>
      <c r="I23" s="7"/>
      <c r="J23" s="6">
        <v>1795</v>
      </c>
      <c r="K23" s="6">
        <v>17925</v>
      </c>
      <c r="L23" s="7"/>
      <c r="M23" s="6">
        <v>19000</v>
      </c>
      <c r="N23" s="6">
        <v>19000</v>
      </c>
      <c r="O23" s="7"/>
      <c r="P23" s="6">
        <v>1900</v>
      </c>
      <c r="Q23" s="6">
        <f t="shared" si="0"/>
        <v>3391500</v>
      </c>
      <c r="R23" s="9"/>
      <c r="S23" s="6">
        <v>1900</v>
      </c>
      <c r="T23" s="6">
        <f t="shared" si="1"/>
        <v>3391500</v>
      </c>
      <c r="U23" s="7"/>
      <c r="V23" s="6">
        <v>1900</v>
      </c>
      <c r="W23" s="6">
        <v>3391500</v>
      </c>
      <c r="X23" s="8">
        <v>105</v>
      </c>
      <c r="Y23" s="6">
        <v>187425</v>
      </c>
      <c r="Z23">
        <f t="shared" si="2"/>
        <v>1785</v>
      </c>
    </row>
    <row r="24" spans="1:26" ht="11.1" customHeight="1" x14ac:dyDescent="0.2">
      <c r="A24" s="4" t="s">
        <v>83</v>
      </c>
      <c r="B24" s="4" t="s">
        <v>187</v>
      </c>
      <c r="C24" s="4" t="s">
        <v>188</v>
      </c>
      <c r="D24" s="5" t="s">
        <v>84</v>
      </c>
      <c r="E24" s="6">
        <v>4150</v>
      </c>
      <c r="F24" s="6">
        <v>4150</v>
      </c>
      <c r="G24" s="7"/>
      <c r="H24" s="6">
        <v>2100</v>
      </c>
      <c r="I24" s="7"/>
      <c r="J24" s="6">
        <v>2050</v>
      </c>
      <c r="K24" s="6">
        <v>2100</v>
      </c>
      <c r="L24" s="7"/>
      <c r="M24" s="7"/>
      <c r="N24" s="6">
        <v>3400</v>
      </c>
      <c r="O24" s="7"/>
      <c r="P24" s="6">
        <v>2875</v>
      </c>
      <c r="Q24" s="6">
        <f t="shared" si="0"/>
        <v>9340875</v>
      </c>
      <c r="R24" s="9"/>
      <c r="S24" s="6">
        <v>2875</v>
      </c>
      <c r="T24" s="6">
        <f t="shared" si="1"/>
        <v>9340875</v>
      </c>
      <c r="U24" s="7"/>
      <c r="V24" s="6">
        <v>2875</v>
      </c>
      <c r="W24" s="6">
        <v>9340875</v>
      </c>
      <c r="X24" s="8">
        <v>825</v>
      </c>
      <c r="Y24" s="6">
        <v>2680425</v>
      </c>
      <c r="Z24">
        <f t="shared" si="2"/>
        <v>3249</v>
      </c>
    </row>
    <row r="25" spans="1:26" ht="11.1" customHeight="1" x14ac:dyDescent="0.2">
      <c r="A25" s="4" t="s">
        <v>83</v>
      </c>
      <c r="B25" s="4" t="s">
        <v>187</v>
      </c>
      <c r="C25" s="4" t="s">
        <v>188</v>
      </c>
      <c r="D25" s="5" t="s">
        <v>85</v>
      </c>
      <c r="E25" s="6">
        <v>1725</v>
      </c>
      <c r="F25" s="6">
        <v>1725</v>
      </c>
      <c r="G25" s="7"/>
      <c r="H25" s="6">
        <v>1725</v>
      </c>
      <c r="I25" s="7"/>
      <c r="J25" s="7"/>
      <c r="K25" s="6">
        <v>1725</v>
      </c>
      <c r="L25" s="7"/>
      <c r="M25" s="7"/>
      <c r="N25" s="7"/>
      <c r="O25" s="7"/>
      <c r="P25" s="8">
        <v>250</v>
      </c>
      <c r="Q25" s="6">
        <f t="shared" si="0"/>
        <v>271750</v>
      </c>
      <c r="R25" s="9"/>
      <c r="S25" s="8">
        <v>250</v>
      </c>
      <c r="T25" s="6">
        <f t="shared" si="1"/>
        <v>271750</v>
      </c>
      <c r="U25" s="7"/>
      <c r="V25" s="8">
        <v>250</v>
      </c>
      <c r="W25" s="6">
        <v>271750</v>
      </c>
      <c r="X25" s="8">
        <v>250</v>
      </c>
      <c r="Y25" s="6">
        <v>271750</v>
      </c>
      <c r="Z25">
        <f t="shared" si="2"/>
        <v>1087</v>
      </c>
    </row>
    <row r="26" spans="1:26" ht="11.1" customHeight="1" x14ac:dyDescent="0.2">
      <c r="A26" s="4" t="s">
        <v>83</v>
      </c>
      <c r="B26" s="4" t="s">
        <v>187</v>
      </c>
      <c r="C26" s="4" t="s">
        <v>188</v>
      </c>
      <c r="D26" s="5" t="s">
        <v>86</v>
      </c>
      <c r="E26" s="6">
        <v>1450</v>
      </c>
      <c r="F26" s="6">
        <v>1450</v>
      </c>
      <c r="G26" s="7"/>
      <c r="H26" s="6">
        <v>1325</v>
      </c>
      <c r="I26" s="7"/>
      <c r="J26" s="8">
        <v>125</v>
      </c>
      <c r="K26" s="6">
        <v>1125</v>
      </c>
      <c r="L26" s="8">
        <v>200</v>
      </c>
      <c r="M26" s="7"/>
      <c r="N26" s="7"/>
      <c r="O26" s="7"/>
      <c r="P26" s="6">
        <v>1750</v>
      </c>
      <c r="Q26" s="6">
        <f t="shared" si="0"/>
        <v>1734250</v>
      </c>
      <c r="R26" s="9"/>
      <c r="S26" s="6">
        <v>1550</v>
      </c>
      <c r="T26" s="6">
        <f t="shared" si="1"/>
        <v>1536050</v>
      </c>
      <c r="U26" s="7"/>
      <c r="V26" s="6">
        <v>1550</v>
      </c>
      <c r="W26" s="6">
        <v>1536050</v>
      </c>
      <c r="X26" s="6">
        <v>1425</v>
      </c>
      <c r="Y26" s="6">
        <v>1412175</v>
      </c>
      <c r="Z26">
        <f t="shared" si="2"/>
        <v>991</v>
      </c>
    </row>
    <row r="27" spans="1:26" ht="11.1" customHeight="1" x14ac:dyDescent="0.2">
      <c r="A27" s="4" t="s">
        <v>83</v>
      </c>
      <c r="B27" s="4" t="s">
        <v>187</v>
      </c>
      <c r="C27" s="4" t="s">
        <v>188</v>
      </c>
      <c r="D27" s="5" t="s">
        <v>87</v>
      </c>
      <c r="E27" s="6">
        <v>6475</v>
      </c>
      <c r="F27" s="6">
        <v>6475</v>
      </c>
      <c r="G27" s="7"/>
      <c r="H27" s="6">
        <v>5125</v>
      </c>
      <c r="I27" s="7"/>
      <c r="J27" s="6">
        <v>1350</v>
      </c>
      <c r="K27" s="6">
        <v>3925</v>
      </c>
      <c r="L27" s="6">
        <v>1200</v>
      </c>
      <c r="M27" s="7"/>
      <c r="N27" s="6">
        <v>4000</v>
      </c>
      <c r="O27" s="7"/>
      <c r="P27" s="6">
        <v>3050</v>
      </c>
      <c r="Q27" s="6">
        <f t="shared" si="0"/>
        <v>3004250</v>
      </c>
      <c r="R27" s="9"/>
      <c r="S27" s="6">
        <v>1850</v>
      </c>
      <c r="T27" s="6">
        <f t="shared" si="1"/>
        <v>1822250</v>
      </c>
      <c r="U27" s="7"/>
      <c r="V27" s="6">
        <v>1850</v>
      </c>
      <c r="W27" s="6">
        <v>1822250</v>
      </c>
      <c r="X27" s="8">
        <v>500</v>
      </c>
      <c r="Y27" s="6">
        <v>492500</v>
      </c>
      <c r="Z27">
        <f t="shared" si="2"/>
        <v>985</v>
      </c>
    </row>
    <row r="28" spans="1:26" ht="11.1" customHeight="1" x14ac:dyDescent="0.2">
      <c r="A28" s="4" t="s">
        <v>83</v>
      </c>
      <c r="B28" s="4" t="s">
        <v>187</v>
      </c>
      <c r="C28" s="4" t="s">
        <v>188</v>
      </c>
      <c r="D28" s="5" t="s">
        <v>88</v>
      </c>
      <c r="E28" s="8">
        <v>750</v>
      </c>
      <c r="F28" s="8">
        <v>750</v>
      </c>
      <c r="G28" s="7"/>
      <c r="H28" s="8">
        <v>550</v>
      </c>
      <c r="I28" s="7"/>
      <c r="J28" s="8">
        <v>200</v>
      </c>
      <c r="K28" s="8">
        <v>550</v>
      </c>
      <c r="L28" s="7"/>
      <c r="M28" s="7"/>
      <c r="N28" s="7"/>
      <c r="O28" s="7"/>
      <c r="P28" s="6">
        <v>1050</v>
      </c>
      <c r="Q28" s="6">
        <f t="shared" si="0"/>
        <v>2699550</v>
      </c>
      <c r="R28" s="9"/>
      <c r="S28" s="6">
        <v>1050</v>
      </c>
      <c r="T28" s="6">
        <f t="shared" si="1"/>
        <v>2699550</v>
      </c>
      <c r="U28" s="7"/>
      <c r="V28" s="6">
        <v>1050</v>
      </c>
      <c r="W28" s="6">
        <v>2699550</v>
      </c>
      <c r="X28" s="8">
        <v>850</v>
      </c>
      <c r="Y28" s="6">
        <v>2185350</v>
      </c>
      <c r="Z28">
        <f t="shared" si="2"/>
        <v>2571</v>
      </c>
    </row>
    <row r="29" spans="1:26" ht="11.1" customHeight="1" x14ac:dyDescent="0.2">
      <c r="A29" s="4" t="s">
        <v>83</v>
      </c>
      <c r="B29" s="4" t="s">
        <v>187</v>
      </c>
      <c r="C29" s="4" t="s">
        <v>188</v>
      </c>
      <c r="D29" s="5" t="s">
        <v>89</v>
      </c>
      <c r="E29" s="6">
        <v>4700</v>
      </c>
      <c r="F29" s="6">
        <v>4700</v>
      </c>
      <c r="G29" s="7"/>
      <c r="H29" s="7"/>
      <c r="I29" s="7"/>
      <c r="J29" s="6">
        <v>4700</v>
      </c>
      <c r="K29" s="7"/>
      <c r="L29" s="7"/>
      <c r="M29" s="7"/>
      <c r="N29" s="6">
        <v>3400</v>
      </c>
      <c r="O29" s="7"/>
      <c r="P29" s="6">
        <v>5050</v>
      </c>
      <c r="Q29" s="6">
        <f t="shared" si="0"/>
        <v>10226250</v>
      </c>
      <c r="R29" s="9"/>
      <c r="S29" s="6">
        <v>5050</v>
      </c>
      <c r="T29" s="6">
        <f t="shared" si="1"/>
        <v>10226250</v>
      </c>
      <c r="U29" s="7"/>
      <c r="V29" s="6">
        <v>5050</v>
      </c>
      <c r="W29" s="6">
        <v>10226250</v>
      </c>
      <c r="X29" s="8">
        <v>350</v>
      </c>
      <c r="Y29" s="6">
        <v>708750</v>
      </c>
      <c r="Z29">
        <f t="shared" si="2"/>
        <v>2025</v>
      </c>
    </row>
    <row r="30" spans="1:26" ht="11.1" customHeight="1" x14ac:dyDescent="0.2">
      <c r="A30" s="4" t="s">
        <v>114</v>
      </c>
      <c r="B30" s="4" t="s">
        <v>187</v>
      </c>
      <c r="C30" s="4" t="s">
        <v>188</v>
      </c>
      <c r="D30" s="5" t="s">
        <v>131</v>
      </c>
      <c r="E30" s="8">
        <v>648</v>
      </c>
      <c r="F30" s="8">
        <v>648</v>
      </c>
      <c r="G30" s="7"/>
      <c r="H30" s="8">
        <v>581</v>
      </c>
      <c r="I30" s="7"/>
      <c r="J30" s="8">
        <v>67</v>
      </c>
      <c r="K30" s="8">
        <v>461</v>
      </c>
      <c r="L30" s="8">
        <v>120</v>
      </c>
      <c r="M30" s="7"/>
      <c r="N30" s="7"/>
      <c r="O30" s="7"/>
      <c r="P30" s="8">
        <v>204</v>
      </c>
      <c r="Q30" s="6">
        <f t="shared" si="0"/>
        <v>1711560</v>
      </c>
      <c r="R30" s="9"/>
      <c r="S30" s="8">
        <v>84</v>
      </c>
      <c r="T30" s="6">
        <f t="shared" si="1"/>
        <v>704760</v>
      </c>
      <c r="U30" s="7"/>
      <c r="V30" s="8">
        <v>84</v>
      </c>
      <c r="W30" s="6">
        <v>704760</v>
      </c>
      <c r="X30" s="8">
        <v>17</v>
      </c>
      <c r="Y30" s="6">
        <v>142630</v>
      </c>
      <c r="Z30">
        <f t="shared" si="2"/>
        <v>8390</v>
      </c>
    </row>
    <row r="31" spans="1:26" ht="11.1" customHeight="1" x14ac:dyDescent="0.2">
      <c r="A31" s="4" t="s">
        <v>21</v>
      </c>
      <c r="B31" s="4" t="s">
        <v>187</v>
      </c>
      <c r="C31" s="4" t="s">
        <v>188</v>
      </c>
      <c r="D31" s="5" t="s">
        <v>28</v>
      </c>
      <c r="E31" s="8">
        <v>650</v>
      </c>
      <c r="F31" s="8">
        <v>650</v>
      </c>
      <c r="G31" s="7"/>
      <c r="H31" s="8">
        <v>240</v>
      </c>
      <c r="I31" s="7"/>
      <c r="J31" s="8">
        <v>410</v>
      </c>
      <c r="K31" s="8">
        <v>155</v>
      </c>
      <c r="L31" s="8">
        <v>85</v>
      </c>
      <c r="M31" s="6">
        <v>1800</v>
      </c>
      <c r="N31" s="6">
        <v>1800</v>
      </c>
      <c r="O31" s="7"/>
      <c r="P31" s="6">
        <v>1615</v>
      </c>
      <c r="Q31" s="6">
        <f t="shared" si="0"/>
        <v>3846930</v>
      </c>
      <c r="R31" s="9"/>
      <c r="S31" s="6">
        <v>1530</v>
      </c>
      <c r="T31" s="6">
        <f t="shared" si="1"/>
        <v>3644460</v>
      </c>
      <c r="U31" s="7"/>
      <c r="V31" s="6">
        <v>1530</v>
      </c>
      <c r="W31" s="6">
        <v>3644460</v>
      </c>
      <c r="X31" s="6">
        <v>1120</v>
      </c>
      <c r="Y31" s="6">
        <v>2667840</v>
      </c>
      <c r="Z31">
        <f t="shared" si="2"/>
        <v>2382</v>
      </c>
    </row>
    <row r="32" spans="1:26" ht="11.1" customHeight="1" x14ac:dyDescent="0.2">
      <c r="A32" s="4" t="s">
        <v>21</v>
      </c>
      <c r="B32" s="4" t="s">
        <v>187</v>
      </c>
      <c r="C32" s="4" t="s">
        <v>188</v>
      </c>
      <c r="D32" s="5" t="s">
        <v>29</v>
      </c>
      <c r="E32" s="6">
        <v>2980</v>
      </c>
      <c r="F32" s="6">
        <v>2980</v>
      </c>
      <c r="G32" s="7"/>
      <c r="H32" s="6">
        <v>1340</v>
      </c>
      <c r="I32" s="7"/>
      <c r="J32" s="6">
        <v>1640</v>
      </c>
      <c r="K32" s="6">
        <v>1335</v>
      </c>
      <c r="L32" s="8">
        <v>5</v>
      </c>
      <c r="M32" s="6">
        <v>3200</v>
      </c>
      <c r="N32" s="6">
        <v>3200</v>
      </c>
      <c r="O32" s="7"/>
      <c r="P32" s="6">
        <v>1735</v>
      </c>
      <c r="Q32" s="6">
        <f t="shared" si="0"/>
        <v>4849325</v>
      </c>
      <c r="R32" s="9"/>
      <c r="S32" s="6">
        <v>1730</v>
      </c>
      <c r="T32" s="6">
        <f t="shared" si="1"/>
        <v>4835350</v>
      </c>
      <c r="U32" s="7"/>
      <c r="V32" s="6">
        <v>1730</v>
      </c>
      <c r="W32" s="6">
        <v>4835350</v>
      </c>
      <c r="X32" s="8">
        <v>90</v>
      </c>
      <c r="Y32" s="6">
        <v>251550</v>
      </c>
      <c r="Z32">
        <f t="shared" si="2"/>
        <v>2795</v>
      </c>
    </row>
    <row r="33" spans="1:26" ht="11.1" customHeight="1" x14ac:dyDescent="0.2">
      <c r="A33" s="4" t="s">
        <v>21</v>
      </c>
      <c r="B33" s="4" t="s">
        <v>187</v>
      </c>
      <c r="C33" s="4" t="s">
        <v>188</v>
      </c>
      <c r="D33" s="5" t="s">
        <v>30</v>
      </c>
      <c r="E33" s="6">
        <v>25870</v>
      </c>
      <c r="F33" s="6">
        <v>25870</v>
      </c>
      <c r="G33" s="7"/>
      <c r="H33" s="6">
        <v>16995</v>
      </c>
      <c r="I33" s="7"/>
      <c r="J33" s="6">
        <v>8875</v>
      </c>
      <c r="K33" s="6">
        <v>15895</v>
      </c>
      <c r="L33" s="6">
        <v>1100</v>
      </c>
      <c r="M33" s="6">
        <v>26500</v>
      </c>
      <c r="N33" s="6">
        <v>26500</v>
      </c>
      <c r="O33" s="7"/>
      <c r="P33" s="6">
        <v>10550</v>
      </c>
      <c r="Q33" s="6">
        <f t="shared" si="0"/>
        <v>21901800</v>
      </c>
      <c r="R33" s="9"/>
      <c r="S33" s="6">
        <v>9450</v>
      </c>
      <c r="T33" s="6">
        <f t="shared" si="1"/>
        <v>19618200</v>
      </c>
      <c r="U33" s="7"/>
      <c r="V33" s="6">
        <v>9450</v>
      </c>
      <c r="W33" s="6">
        <v>19618200</v>
      </c>
      <c r="X33" s="8">
        <v>575</v>
      </c>
      <c r="Y33" s="6">
        <v>1193700</v>
      </c>
      <c r="Z33">
        <f t="shared" si="2"/>
        <v>2076</v>
      </c>
    </row>
    <row r="34" spans="1:26" ht="11.1" customHeight="1" x14ac:dyDescent="0.2">
      <c r="A34" s="4" t="s">
        <v>21</v>
      </c>
      <c r="B34" s="4" t="s">
        <v>187</v>
      </c>
      <c r="C34" s="4" t="s">
        <v>188</v>
      </c>
      <c r="D34" s="5" t="s">
        <v>31</v>
      </c>
      <c r="E34" s="8">
        <v>200</v>
      </c>
      <c r="F34" s="8">
        <v>200</v>
      </c>
      <c r="G34" s="7"/>
      <c r="H34" s="7"/>
      <c r="I34" s="7"/>
      <c r="J34" s="8">
        <v>200</v>
      </c>
      <c r="K34" s="7"/>
      <c r="L34" s="7"/>
      <c r="M34" s="6">
        <v>1000</v>
      </c>
      <c r="N34" s="6">
        <v>1000</v>
      </c>
      <c r="O34" s="7"/>
      <c r="P34" s="8">
        <v>995</v>
      </c>
      <c r="Q34" s="6">
        <f t="shared" ref="Q34:Q65" si="3">P34*Z34</f>
        <v>1816870</v>
      </c>
      <c r="R34" s="9"/>
      <c r="S34" s="8">
        <v>995</v>
      </c>
      <c r="T34" s="6">
        <f t="shared" ref="T34:T65" si="4">S34*Z34</f>
        <v>1816870</v>
      </c>
      <c r="U34" s="7"/>
      <c r="V34" s="8">
        <v>995</v>
      </c>
      <c r="W34" s="6">
        <v>1816870</v>
      </c>
      <c r="X34" s="8">
        <v>795</v>
      </c>
      <c r="Y34" s="6">
        <v>1451670</v>
      </c>
      <c r="Z34">
        <f t="shared" si="2"/>
        <v>1826</v>
      </c>
    </row>
    <row r="35" spans="1:26" ht="11.1" customHeight="1" x14ac:dyDescent="0.2">
      <c r="A35" s="4" t="s">
        <v>21</v>
      </c>
      <c r="B35" s="4" t="s">
        <v>187</v>
      </c>
      <c r="C35" s="4" t="s">
        <v>188</v>
      </c>
      <c r="D35" s="5" t="s">
        <v>32</v>
      </c>
      <c r="E35" s="6">
        <v>50020</v>
      </c>
      <c r="F35" s="6">
        <v>50020</v>
      </c>
      <c r="G35" s="7"/>
      <c r="H35" s="6">
        <v>46320</v>
      </c>
      <c r="I35" s="7"/>
      <c r="J35" s="6">
        <v>3700</v>
      </c>
      <c r="K35" s="6">
        <v>41655</v>
      </c>
      <c r="L35" s="6">
        <v>5265</v>
      </c>
      <c r="M35" s="6">
        <v>50200</v>
      </c>
      <c r="N35" s="6">
        <v>50200</v>
      </c>
      <c r="O35" s="7"/>
      <c r="P35" s="6">
        <v>9015</v>
      </c>
      <c r="Q35" s="6">
        <f t="shared" si="3"/>
        <v>18075075</v>
      </c>
      <c r="R35" s="9"/>
      <c r="S35" s="6">
        <v>3750</v>
      </c>
      <c r="T35" s="6">
        <f t="shared" si="4"/>
        <v>7518750</v>
      </c>
      <c r="U35" s="7"/>
      <c r="V35" s="6">
        <v>3750</v>
      </c>
      <c r="W35" s="6">
        <v>7518750</v>
      </c>
      <c r="X35" s="8">
        <v>50</v>
      </c>
      <c r="Y35" s="6">
        <v>100250</v>
      </c>
      <c r="Z35">
        <f t="shared" si="2"/>
        <v>2005</v>
      </c>
    </row>
    <row r="36" spans="1:26" ht="11.1" customHeight="1" x14ac:dyDescent="0.2">
      <c r="A36" s="4" t="s">
        <v>21</v>
      </c>
      <c r="B36" s="4" t="s">
        <v>187</v>
      </c>
      <c r="C36" s="4" t="s">
        <v>188</v>
      </c>
      <c r="D36" s="5" t="s">
        <v>33</v>
      </c>
      <c r="E36" s="6">
        <v>4880</v>
      </c>
      <c r="F36" s="6">
        <v>4880</v>
      </c>
      <c r="G36" s="7"/>
      <c r="H36" s="6">
        <v>4360</v>
      </c>
      <c r="I36" s="7"/>
      <c r="J36" s="8">
        <v>520</v>
      </c>
      <c r="K36" s="6">
        <v>3110</v>
      </c>
      <c r="L36" s="6">
        <v>1460</v>
      </c>
      <c r="M36" s="6">
        <v>5000</v>
      </c>
      <c r="N36" s="6">
        <v>5000</v>
      </c>
      <c r="O36" s="7"/>
      <c r="P36" s="6">
        <v>2095</v>
      </c>
      <c r="Q36" s="6">
        <f t="shared" si="3"/>
        <v>3515410</v>
      </c>
      <c r="R36" s="9"/>
      <c r="S36" s="8">
        <v>635</v>
      </c>
      <c r="T36" s="6">
        <f t="shared" si="4"/>
        <v>1065530</v>
      </c>
      <c r="U36" s="7"/>
      <c r="V36" s="8">
        <v>635</v>
      </c>
      <c r="W36" s="6">
        <v>1065530</v>
      </c>
      <c r="X36" s="8">
        <v>115</v>
      </c>
      <c r="Y36" s="6">
        <v>192970</v>
      </c>
      <c r="Z36">
        <f t="shared" si="2"/>
        <v>1678</v>
      </c>
    </row>
    <row r="37" spans="1:26" ht="11.1" customHeight="1" x14ac:dyDescent="0.2">
      <c r="A37" s="4" t="s">
        <v>21</v>
      </c>
      <c r="B37" s="4" t="s">
        <v>187</v>
      </c>
      <c r="C37" s="4" t="s">
        <v>188</v>
      </c>
      <c r="D37" s="5" t="s">
        <v>34</v>
      </c>
      <c r="E37" s="6">
        <v>1425</v>
      </c>
      <c r="F37" s="6">
        <v>1425</v>
      </c>
      <c r="G37" s="7"/>
      <c r="H37" s="8">
        <v>325</v>
      </c>
      <c r="I37" s="7"/>
      <c r="J37" s="6">
        <v>1100</v>
      </c>
      <c r="K37" s="8">
        <v>305</v>
      </c>
      <c r="L37" s="8">
        <v>20</v>
      </c>
      <c r="M37" s="6">
        <v>3000</v>
      </c>
      <c r="N37" s="6">
        <v>3000</v>
      </c>
      <c r="O37" s="7"/>
      <c r="P37" s="6">
        <v>2690</v>
      </c>
      <c r="Q37" s="6">
        <f t="shared" si="3"/>
        <v>5350410</v>
      </c>
      <c r="R37" s="9"/>
      <c r="S37" s="6">
        <v>2670</v>
      </c>
      <c r="T37" s="6">
        <f t="shared" si="4"/>
        <v>5310630</v>
      </c>
      <c r="U37" s="7"/>
      <c r="V37" s="6">
        <v>2670</v>
      </c>
      <c r="W37" s="6">
        <v>5310630</v>
      </c>
      <c r="X37" s="6">
        <v>1570</v>
      </c>
      <c r="Y37" s="6">
        <v>3122730</v>
      </c>
      <c r="Z37">
        <f t="shared" si="2"/>
        <v>1989</v>
      </c>
    </row>
    <row r="38" spans="1:26" ht="11.1" customHeight="1" x14ac:dyDescent="0.2">
      <c r="A38" s="4" t="s">
        <v>21</v>
      </c>
      <c r="B38" s="4" t="s">
        <v>187</v>
      </c>
      <c r="C38" s="4" t="s">
        <v>188</v>
      </c>
      <c r="D38" s="5" t="s">
        <v>35</v>
      </c>
      <c r="E38" s="6">
        <v>1740</v>
      </c>
      <c r="F38" s="6">
        <v>1740</v>
      </c>
      <c r="G38" s="7"/>
      <c r="H38" s="8">
        <v>820</v>
      </c>
      <c r="I38" s="7"/>
      <c r="J38" s="8">
        <v>920</v>
      </c>
      <c r="K38" s="8">
        <v>820</v>
      </c>
      <c r="L38" s="7"/>
      <c r="M38" s="6">
        <v>4800</v>
      </c>
      <c r="N38" s="6">
        <v>4800</v>
      </c>
      <c r="O38" s="7"/>
      <c r="P38" s="6">
        <v>3970</v>
      </c>
      <c r="Q38" s="6">
        <f t="shared" si="3"/>
        <v>9031750</v>
      </c>
      <c r="R38" s="9"/>
      <c r="S38" s="6">
        <v>3970</v>
      </c>
      <c r="T38" s="6">
        <f t="shared" si="4"/>
        <v>9031750</v>
      </c>
      <c r="U38" s="7"/>
      <c r="V38" s="6">
        <v>3970</v>
      </c>
      <c r="W38" s="6">
        <v>9031750</v>
      </c>
      <c r="X38" s="6">
        <v>3050</v>
      </c>
      <c r="Y38" s="6">
        <v>6938750</v>
      </c>
      <c r="Z38">
        <f t="shared" si="2"/>
        <v>2275</v>
      </c>
    </row>
    <row r="39" spans="1:26" ht="11.1" customHeight="1" x14ac:dyDescent="0.2">
      <c r="A39" s="4" t="s">
        <v>21</v>
      </c>
      <c r="B39" s="4" t="s">
        <v>187</v>
      </c>
      <c r="C39" s="4" t="s">
        <v>188</v>
      </c>
      <c r="D39" s="5" t="s">
        <v>36</v>
      </c>
      <c r="E39" s="6">
        <v>4990</v>
      </c>
      <c r="F39" s="6">
        <v>4990</v>
      </c>
      <c r="G39" s="7"/>
      <c r="H39" s="6">
        <v>4990</v>
      </c>
      <c r="I39" s="7"/>
      <c r="J39" s="7"/>
      <c r="K39" s="6">
        <v>4990</v>
      </c>
      <c r="L39" s="7"/>
      <c r="M39" s="6">
        <v>5000</v>
      </c>
      <c r="N39" s="6">
        <v>5000</v>
      </c>
      <c r="O39" s="7"/>
      <c r="P39" s="8">
        <v>30</v>
      </c>
      <c r="Q39" s="6">
        <f t="shared" si="3"/>
        <v>57240</v>
      </c>
      <c r="R39" s="9"/>
      <c r="S39" s="8">
        <v>30</v>
      </c>
      <c r="T39" s="6">
        <f t="shared" si="4"/>
        <v>57240</v>
      </c>
      <c r="U39" s="7"/>
      <c r="V39" s="8">
        <v>30</v>
      </c>
      <c r="W39" s="6">
        <v>57240</v>
      </c>
      <c r="X39" s="8">
        <v>30</v>
      </c>
      <c r="Y39" s="6">
        <v>57240</v>
      </c>
      <c r="Z39">
        <f t="shared" si="2"/>
        <v>1908</v>
      </c>
    </row>
    <row r="40" spans="1:26" ht="11.1" customHeight="1" x14ac:dyDescent="0.2">
      <c r="A40" s="4" t="s">
        <v>21</v>
      </c>
      <c r="B40" s="4" t="s">
        <v>187</v>
      </c>
      <c r="C40" s="4" t="s">
        <v>188</v>
      </c>
      <c r="D40" s="5" t="s">
        <v>37</v>
      </c>
      <c r="E40" s="6">
        <v>39600</v>
      </c>
      <c r="F40" s="6">
        <v>39900</v>
      </c>
      <c r="G40" s="10">
        <v>300</v>
      </c>
      <c r="H40" s="6">
        <v>35640</v>
      </c>
      <c r="I40" s="7"/>
      <c r="J40" s="6">
        <v>3960</v>
      </c>
      <c r="K40" s="6">
        <v>31410</v>
      </c>
      <c r="L40" s="6">
        <v>5365</v>
      </c>
      <c r="M40" s="6">
        <v>40000</v>
      </c>
      <c r="N40" s="6">
        <v>40000</v>
      </c>
      <c r="O40" s="7"/>
      <c r="P40" s="6">
        <v>9525</v>
      </c>
      <c r="Q40" s="6">
        <f t="shared" si="3"/>
        <v>15116175</v>
      </c>
      <c r="R40" s="9"/>
      <c r="S40" s="6">
        <v>4160</v>
      </c>
      <c r="T40" s="6">
        <f t="shared" si="4"/>
        <v>6601920</v>
      </c>
      <c r="U40" s="8">
        <v>100</v>
      </c>
      <c r="V40" s="6">
        <v>4260</v>
      </c>
      <c r="W40" s="6">
        <v>6760620</v>
      </c>
      <c r="X40" s="8">
        <v>300</v>
      </c>
      <c r="Y40" s="6">
        <v>476100</v>
      </c>
      <c r="Z40">
        <f t="shared" si="2"/>
        <v>1587</v>
      </c>
    </row>
    <row r="41" spans="1:26" ht="11.1" customHeight="1" x14ac:dyDescent="0.2">
      <c r="A41" s="4" t="s">
        <v>114</v>
      </c>
      <c r="B41" s="4" t="s">
        <v>187</v>
      </c>
      <c r="C41" s="4" t="s">
        <v>188</v>
      </c>
      <c r="D41" s="5" t="s">
        <v>132</v>
      </c>
      <c r="E41" s="6">
        <v>4000</v>
      </c>
      <c r="F41" s="6">
        <v>4000</v>
      </c>
      <c r="G41" s="7"/>
      <c r="H41" s="6">
        <v>4000</v>
      </c>
      <c r="I41" s="7"/>
      <c r="J41" s="7"/>
      <c r="K41" s="6">
        <v>1000</v>
      </c>
      <c r="L41" s="6">
        <v>3000</v>
      </c>
      <c r="M41" s="6">
        <v>2000</v>
      </c>
      <c r="N41" s="6">
        <v>2000</v>
      </c>
      <c r="O41" s="7"/>
      <c r="P41" s="6">
        <v>4000</v>
      </c>
      <c r="Q41" s="6">
        <f t="shared" si="3"/>
        <v>11324000</v>
      </c>
      <c r="R41" s="9"/>
      <c r="S41" s="6">
        <v>1000</v>
      </c>
      <c r="T41" s="6">
        <f t="shared" si="4"/>
        <v>2831000</v>
      </c>
      <c r="U41" s="7"/>
      <c r="V41" s="6">
        <v>1000</v>
      </c>
      <c r="W41" s="6">
        <v>2831000</v>
      </c>
      <c r="X41" s="6">
        <v>1000</v>
      </c>
      <c r="Y41" s="6">
        <v>2831000</v>
      </c>
      <c r="Z41">
        <f t="shared" si="2"/>
        <v>2831</v>
      </c>
    </row>
    <row r="42" spans="1:26" ht="11.1" customHeight="1" x14ac:dyDescent="0.2">
      <c r="A42" s="4" t="s">
        <v>70</v>
      </c>
      <c r="B42" s="4" t="s">
        <v>189</v>
      </c>
      <c r="C42" s="4" t="s">
        <v>191</v>
      </c>
      <c r="D42" s="5" t="s">
        <v>71</v>
      </c>
      <c r="E42" s="6">
        <v>2481</v>
      </c>
      <c r="F42" s="6">
        <v>2481</v>
      </c>
      <c r="G42" s="7"/>
      <c r="H42" s="6">
        <v>2103</v>
      </c>
      <c r="I42" s="7"/>
      <c r="J42" s="8">
        <v>378</v>
      </c>
      <c r="K42" s="6">
        <v>2001</v>
      </c>
      <c r="L42" s="8">
        <v>102</v>
      </c>
      <c r="M42" s="6">
        <v>2000</v>
      </c>
      <c r="N42" s="6">
        <v>2000</v>
      </c>
      <c r="O42" s="7"/>
      <c r="P42" s="8">
        <v>618</v>
      </c>
      <c r="Q42" s="6">
        <f t="shared" si="3"/>
        <v>26298372</v>
      </c>
      <c r="R42" s="9"/>
      <c r="S42" s="8">
        <v>516</v>
      </c>
      <c r="T42" s="6">
        <f t="shared" si="4"/>
        <v>21957864</v>
      </c>
      <c r="U42" s="7"/>
      <c r="V42" s="8">
        <v>516</v>
      </c>
      <c r="W42" s="6">
        <v>21957864</v>
      </c>
      <c r="X42" s="8">
        <v>138</v>
      </c>
      <c r="Y42" s="6">
        <v>5872452</v>
      </c>
      <c r="Z42">
        <f t="shared" si="2"/>
        <v>42554</v>
      </c>
    </row>
    <row r="43" spans="1:26" ht="11.1" customHeight="1" x14ac:dyDescent="0.2">
      <c r="A43" s="4" t="s">
        <v>133</v>
      </c>
      <c r="B43" s="4" t="s">
        <v>189</v>
      </c>
      <c r="C43" s="4" t="s">
        <v>192</v>
      </c>
      <c r="D43" s="5" t="s">
        <v>134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>
        <v>100</v>
      </c>
      <c r="Q43" s="6">
        <f t="shared" si="3"/>
        <v>0</v>
      </c>
      <c r="R43" s="14">
        <v>100</v>
      </c>
      <c r="S43" s="8">
        <v>100</v>
      </c>
      <c r="T43" s="6">
        <f t="shared" si="4"/>
        <v>0</v>
      </c>
      <c r="U43" s="7"/>
      <c r="V43" s="8">
        <v>100</v>
      </c>
      <c r="W43" s="9"/>
      <c r="X43" s="8">
        <v>100</v>
      </c>
      <c r="Y43" s="9"/>
    </row>
    <row r="44" spans="1:26" ht="11.1" customHeight="1" x14ac:dyDescent="0.2">
      <c r="A44" s="4" t="s">
        <v>38</v>
      </c>
      <c r="B44" s="4" t="s">
        <v>189</v>
      </c>
      <c r="C44" s="4" t="s">
        <v>191</v>
      </c>
      <c r="D44" s="5" t="s">
        <v>39</v>
      </c>
      <c r="E44" s="8">
        <v>100</v>
      </c>
      <c r="F44" s="8">
        <v>100</v>
      </c>
      <c r="G44" s="7"/>
      <c r="H44" s="8">
        <v>47</v>
      </c>
      <c r="I44" s="7"/>
      <c r="J44" s="8">
        <v>53</v>
      </c>
      <c r="K44" s="8">
        <v>47</v>
      </c>
      <c r="L44" s="7"/>
      <c r="M44" s="7"/>
      <c r="N44" s="7"/>
      <c r="O44" s="7"/>
      <c r="P44" s="8">
        <v>120</v>
      </c>
      <c r="Q44" s="6">
        <f t="shared" si="3"/>
        <v>0</v>
      </c>
      <c r="R44" s="9"/>
      <c r="S44" s="8">
        <v>120</v>
      </c>
      <c r="T44" s="6">
        <f t="shared" si="4"/>
        <v>0</v>
      </c>
      <c r="U44" s="7"/>
      <c r="V44" s="8">
        <v>120</v>
      </c>
      <c r="W44" s="7"/>
      <c r="X44" s="8">
        <v>67</v>
      </c>
      <c r="Y44" s="7"/>
    </row>
    <row r="45" spans="1:26" ht="11.1" customHeight="1" x14ac:dyDescent="0.2">
      <c r="A45" s="4" t="s">
        <v>49</v>
      </c>
      <c r="B45" s="4" t="s">
        <v>189</v>
      </c>
      <c r="C45" s="4" t="s">
        <v>190</v>
      </c>
      <c r="D45" s="5" t="s">
        <v>50</v>
      </c>
      <c r="E45" s="6">
        <v>16100</v>
      </c>
      <c r="F45" s="6">
        <v>15500</v>
      </c>
      <c r="G45" s="11">
        <v>-600</v>
      </c>
      <c r="H45" s="6">
        <v>9980</v>
      </c>
      <c r="I45" s="7"/>
      <c r="J45" s="6">
        <v>6120</v>
      </c>
      <c r="K45" s="8">
        <v>50</v>
      </c>
      <c r="L45" s="6">
        <v>9930</v>
      </c>
      <c r="M45" s="6">
        <v>18060</v>
      </c>
      <c r="N45" s="7"/>
      <c r="O45" s="6">
        <v>18060</v>
      </c>
      <c r="P45" s="8">
        <v>10</v>
      </c>
      <c r="Q45" s="6">
        <f t="shared" si="3"/>
        <v>64980</v>
      </c>
      <c r="R45" s="14">
        <v>10</v>
      </c>
      <c r="S45" s="7"/>
      <c r="T45" s="6">
        <f t="shared" si="4"/>
        <v>0</v>
      </c>
      <c r="U45" s="7"/>
      <c r="V45" s="6">
        <v>8140</v>
      </c>
      <c r="W45" s="6">
        <v>52893720</v>
      </c>
      <c r="X45" s="6">
        <v>2020</v>
      </c>
      <c r="Y45" s="6">
        <v>13125960</v>
      </c>
      <c r="Z45">
        <f>W45/V45</f>
        <v>6498</v>
      </c>
    </row>
    <row r="46" spans="1:26" ht="11.1" customHeight="1" x14ac:dyDescent="0.2">
      <c r="A46" s="4" t="s">
        <v>38</v>
      </c>
      <c r="B46" s="4" t="s">
        <v>189</v>
      </c>
      <c r="C46" s="4" t="s">
        <v>192</v>
      </c>
      <c r="D46" s="5" t="s">
        <v>40</v>
      </c>
      <c r="E46" s="6">
        <v>83010</v>
      </c>
      <c r="F46" s="6">
        <v>83010</v>
      </c>
      <c r="G46" s="7"/>
      <c r="H46" s="6">
        <v>83480</v>
      </c>
      <c r="I46" s="7"/>
      <c r="J46" s="7"/>
      <c r="K46" s="6">
        <v>82150</v>
      </c>
      <c r="L46" s="6">
        <v>1630</v>
      </c>
      <c r="M46" s="6">
        <v>77000</v>
      </c>
      <c r="N46" s="6">
        <v>77000</v>
      </c>
      <c r="O46" s="7"/>
      <c r="P46" s="6">
        <v>4780</v>
      </c>
      <c r="Q46" s="6">
        <f t="shared" si="3"/>
        <v>20056880</v>
      </c>
      <c r="R46" s="9"/>
      <c r="S46" s="6">
        <v>3150</v>
      </c>
      <c r="T46" s="6">
        <f t="shared" si="4"/>
        <v>13217400</v>
      </c>
      <c r="U46" s="7"/>
      <c r="V46" s="6">
        <v>3150</v>
      </c>
      <c r="W46" s="6">
        <v>13217400</v>
      </c>
      <c r="X46" s="6">
        <v>3150</v>
      </c>
      <c r="Y46" s="6">
        <v>13217400</v>
      </c>
      <c r="Z46">
        <f>W46/V46</f>
        <v>4196</v>
      </c>
    </row>
    <row r="47" spans="1:26" ht="11.1" customHeight="1" x14ac:dyDescent="0.2">
      <c r="A47" s="4" t="s">
        <v>38</v>
      </c>
      <c r="B47" s="4" t="s">
        <v>189</v>
      </c>
      <c r="C47" s="4" t="s">
        <v>192</v>
      </c>
      <c r="D47" s="5" t="s">
        <v>41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>
        <v>60</v>
      </c>
      <c r="Q47" s="6">
        <f t="shared" si="3"/>
        <v>197100</v>
      </c>
      <c r="R47" s="14">
        <v>60</v>
      </c>
      <c r="S47" s="8">
        <v>60</v>
      </c>
      <c r="T47" s="6">
        <f t="shared" si="4"/>
        <v>197100</v>
      </c>
      <c r="U47" s="7"/>
      <c r="V47" s="8">
        <v>60</v>
      </c>
      <c r="W47" s="6">
        <v>197100</v>
      </c>
      <c r="X47" s="8">
        <v>60</v>
      </c>
      <c r="Y47" s="6">
        <v>197100</v>
      </c>
      <c r="Z47">
        <f>W47/V47</f>
        <v>3285</v>
      </c>
    </row>
    <row r="48" spans="1:26" ht="11.1" customHeight="1" x14ac:dyDescent="0.2">
      <c r="A48" s="4" t="s">
        <v>162</v>
      </c>
      <c r="B48" s="4" t="s">
        <v>187</v>
      </c>
      <c r="C48" s="4" t="s">
        <v>188</v>
      </c>
      <c r="D48" s="5" t="s">
        <v>163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8">
        <v>40</v>
      </c>
      <c r="Q48" s="6">
        <f t="shared" si="3"/>
        <v>0</v>
      </c>
      <c r="R48" s="14">
        <v>40</v>
      </c>
      <c r="S48" s="8">
        <v>40</v>
      </c>
      <c r="T48" s="6">
        <f t="shared" si="4"/>
        <v>0</v>
      </c>
      <c r="U48" s="7"/>
      <c r="V48" s="8">
        <v>40</v>
      </c>
      <c r="W48" s="9"/>
      <c r="X48" s="8">
        <v>40</v>
      </c>
      <c r="Y48" s="9"/>
    </row>
    <row r="49" spans="1:26" ht="11.1" customHeight="1" x14ac:dyDescent="0.2">
      <c r="A49" s="4" t="s">
        <v>61</v>
      </c>
      <c r="B49" s="4" t="s">
        <v>196</v>
      </c>
      <c r="C49" s="4" t="s">
        <v>197</v>
      </c>
      <c r="D49" s="5" t="s">
        <v>62</v>
      </c>
      <c r="E49" s="16">
        <v>10.34</v>
      </c>
      <c r="F49" s="16">
        <v>10.34</v>
      </c>
      <c r="G49" s="7"/>
      <c r="H49" s="16">
        <v>8.91</v>
      </c>
      <c r="I49" s="7"/>
      <c r="J49" s="16">
        <v>1.43</v>
      </c>
      <c r="K49" s="16">
        <v>6.08</v>
      </c>
      <c r="L49" s="16">
        <v>2.83</v>
      </c>
      <c r="M49" s="16">
        <v>9.2200000000000006</v>
      </c>
      <c r="N49" s="16">
        <v>9.2200000000000006</v>
      </c>
      <c r="O49" s="7"/>
      <c r="P49" s="16">
        <v>5.04</v>
      </c>
      <c r="Q49" s="6">
        <f t="shared" si="3"/>
        <v>1524096</v>
      </c>
      <c r="R49" s="14">
        <v>1.9</v>
      </c>
      <c r="S49" s="16">
        <v>2.21</v>
      </c>
      <c r="T49" s="6">
        <f t="shared" si="4"/>
        <v>668304</v>
      </c>
      <c r="U49" s="7"/>
      <c r="V49" s="16">
        <v>2.21</v>
      </c>
      <c r="W49" s="6">
        <v>668304</v>
      </c>
      <c r="X49" s="16">
        <v>0.78</v>
      </c>
      <c r="Y49" s="6">
        <v>235872</v>
      </c>
      <c r="Z49">
        <f t="shared" ref="Z49:Z58" si="5">W49/V49</f>
        <v>302400</v>
      </c>
    </row>
    <row r="50" spans="1:26" ht="11.1" customHeight="1" x14ac:dyDescent="0.2">
      <c r="A50" s="4" t="s">
        <v>49</v>
      </c>
      <c r="B50" s="4" t="s">
        <v>189</v>
      </c>
      <c r="C50" s="4" t="s">
        <v>193</v>
      </c>
      <c r="D50" s="5" t="s">
        <v>51</v>
      </c>
      <c r="E50" s="6">
        <v>30405</v>
      </c>
      <c r="F50" s="6">
        <v>30405</v>
      </c>
      <c r="G50" s="7"/>
      <c r="H50" s="6">
        <v>26085</v>
      </c>
      <c r="I50" s="7"/>
      <c r="J50" s="6">
        <v>4320</v>
      </c>
      <c r="K50" s="6">
        <v>25920</v>
      </c>
      <c r="L50" s="8">
        <v>165</v>
      </c>
      <c r="M50" s="6">
        <v>33340</v>
      </c>
      <c r="N50" s="6">
        <v>24620</v>
      </c>
      <c r="O50" s="6">
        <v>8720</v>
      </c>
      <c r="P50" s="8">
        <v>715</v>
      </c>
      <c r="Q50" s="6">
        <f t="shared" si="3"/>
        <v>105105</v>
      </c>
      <c r="R50" s="9"/>
      <c r="S50" s="8">
        <v>550</v>
      </c>
      <c r="T50" s="6">
        <f t="shared" si="4"/>
        <v>80850</v>
      </c>
      <c r="U50" s="7"/>
      <c r="V50" s="6">
        <v>9270</v>
      </c>
      <c r="W50" s="6">
        <v>1362690</v>
      </c>
      <c r="X50" s="6">
        <v>4950</v>
      </c>
      <c r="Y50" s="6">
        <v>727650</v>
      </c>
      <c r="Z50">
        <f t="shared" si="5"/>
        <v>147</v>
      </c>
    </row>
    <row r="51" spans="1:26" ht="21.9" customHeight="1" x14ac:dyDescent="0.2">
      <c r="A51" s="4" t="s">
        <v>133</v>
      </c>
      <c r="B51" s="4" t="s">
        <v>189</v>
      </c>
      <c r="C51" s="4" t="s">
        <v>192</v>
      </c>
      <c r="D51" s="5" t="s">
        <v>135</v>
      </c>
      <c r="E51" s="8">
        <v>260</v>
      </c>
      <c r="F51" s="8">
        <v>260</v>
      </c>
      <c r="G51" s="7"/>
      <c r="H51" s="8">
        <v>190</v>
      </c>
      <c r="I51" s="7"/>
      <c r="J51" s="8">
        <v>70</v>
      </c>
      <c r="K51" s="8">
        <v>180</v>
      </c>
      <c r="L51" s="8">
        <v>10</v>
      </c>
      <c r="M51" s="6">
        <v>1200</v>
      </c>
      <c r="N51" s="8">
        <v>200</v>
      </c>
      <c r="O51" s="6">
        <v>1000</v>
      </c>
      <c r="P51" s="8">
        <v>20</v>
      </c>
      <c r="Q51" s="6">
        <f t="shared" si="3"/>
        <v>119700</v>
      </c>
      <c r="R51" s="9"/>
      <c r="S51" s="8">
        <v>10</v>
      </c>
      <c r="T51" s="6">
        <f t="shared" si="4"/>
        <v>59850</v>
      </c>
      <c r="U51" s="7"/>
      <c r="V51" s="6">
        <v>1010</v>
      </c>
      <c r="W51" s="6">
        <v>6044850</v>
      </c>
      <c r="X51" s="8">
        <v>940</v>
      </c>
      <c r="Y51" s="6">
        <v>5625900</v>
      </c>
      <c r="Z51">
        <f t="shared" si="5"/>
        <v>5985</v>
      </c>
    </row>
    <row r="52" spans="1:26" ht="21.9" customHeight="1" x14ac:dyDescent="0.2">
      <c r="A52" s="4" t="s">
        <v>133</v>
      </c>
      <c r="B52" s="4" t="s">
        <v>189</v>
      </c>
      <c r="C52" s="4" t="s">
        <v>192</v>
      </c>
      <c r="D52" s="5" t="s">
        <v>136</v>
      </c>
      <c r="E52" s="6">
        <v>4850</v>
      </c>
      <c r="F52" s="6">
        <v>4850</v>
      </c>
      <c r="G52" s="7"/>
      <c r="H52" s="6">
        <v>3955</v>
      </c>
      <c r="I52" s="7"/>
      <c r="J52" s="8">
        <v>895</v>
      </c>
      <c r="K52" s="6">
        <v>3905</v>
      </c>
      <c r="L52" s="8">
        <v>65</v>
      </c>
      <c r="M52" s="6">
        <v>5500</v>
      </c>
      <c r="N52" s="6">
        <v>4230</v>
      </c>
      <c r="O52" s="6">
        <v>1270</v>
      </c>
      <c r="P52" s="8">
        <v>545</v>
      </c>
      <c r="Q52" s="6">
        <f t="shared" si="3"/>
        <v>4162710</v>
      </c>
      <c r="R52" s="9"/>
      <c r="S52" s="8">
        <v>480</v>
      </c>
      <c r="T52" s="6">
        <f t="shared" si="4"/>
        <v>3666240</v>
      </c>
      <c r="U52" s="7"/>
      <c r="V52" s="6">
        <v>1750</v>
      </c>
      <c r="W52" s="6">
        <v>13366500</v>
      </c>
      <c r="X52" s="8">
        <v>855</v>
      </c>
      <c r="Y52" s="6">
        <v>6530490</v>
      </c>
      <c r="Z52">
        <f t="shared" si="5"/>
        <v>7638</v>
      </c>
    </row>
    <row r="53" spans="1:26" ht="11.1" customHeight="1" x14ac:dyDescent="0.2">
      <c r="A53" s="4" t="s">
        <v>92</v>
      </c>
      <c r="B53" s="4" t="s">
        <v>189</v>
      </c>
      <c r="C53" s="4" t="s">
        <v>192</v>
      </c>
      <c r="D53" s="5" t="s">
        <v>93</v>
      </c>
      <c r="E53" s="6">
        <v>5685</v>
      </c>
      <c r="F53" s="6">
        <v>5685</v>
      </c>
      <c r="G53" s="7"/>
      <c r="H53" s="6">
        <v>5270</v>
      </c>
      <c r="I53" s="7"/>
      <c r="J53" s="8">
        <v>415</v>
      </c>
      <c r="K53" s="6">
        <v>5230</v>
      </c>
      <c r="L53" s="8">
        <v>40</v>
      </c>
      <c r="M53" s="6">
        <v>6140</v>
      </c>
      <c r="N53" s="6">
        <v>6140</v>
      </c>
      <c r="O53" s="7"/>
      <c r="P53" s="6">
        <v>1180</v>
      </c>
      <c r="Q53" s="6">
        <f t="shared" si="3"/>
        <v>6664640</v>
      </c>
      <c r="R53" s="9"/>
      <c r="S53" s="6">
        <v>1140</v>
      </c>
      <c r="T53" s="6">
        <f t="shared" si="4"/>
        <v>6438720</v>
      </c>
      <c r="U53" s="7"/>
      <c r="V53" s="6">
        <v>1140</v>
      </c>
      <c r="W53" s="6">
        <v>6438720</v>
      </c>
      <c r="X53" s="8">
        <v>725</v>
      </c>
      <c r="Y53" s="6">
        <v>4094800</v>
      </c>
      <c r="Z53">
        <f t="shared" si="5"/>
        <v>5648</v>
      </c>
    </row>
    <row r="54" spans="1:26" ht="21.9" customHeight="1" x14ac:dyDescent="0.2">
      <c r="A54" s="4" t="s">
        <v>133</v>
      </c>
      <c r="B54" s="4" t="s">
        <v>189</v>
      </c>
      <c r="C54" s="4" t="s">
        <v>191</v>
      </c>
      <c r="D54" s="5" t="s">
        <v>137</v>
      </c>
      <c r="E54" s="6">
        <v>2075</v>
      </c>
      <c r="F54" s="6">
        <v>2075</v>
      </c>
      <c r="G54" s="7"/>
      <c r="H54" s="6">
        <v>1130</v>
      </c>
      <c r="I54" s="7"/>
      <c r="J54" s="8">
        <v>945</v>
      </c>
      <c r="K54" s="6">
        <v>1080</v>
      </c>
      <c r="L54" s="8">
        <v>50</v>
      </c>
      <c r="M54" s="8">
        <v>840</v>
      </c>
      <c r="N54" s="8">
        <v>840</v>
      </c>
      <c r="O54" s="7"/>
      <c r="P54" s="6">
        <v>1250</v>
      </c>
      <c r="Q54" s="6">
        <f t="shared" si="3"/>
        <v>19271250</v>
      </c>
      <c r="R54" s="9"/>
      <c r="S54" s="6">
        <v>1200</v>
      </c>
      <c r="T54" s="6">
        <f t="shared" si="4"/>
        <v>18500400</v>
      </c>
      <c r="U54" s="8">
        <v>45</v>
      </c>
      <c r="V54" s="6">
        <v>1245</v>
      </c>
      <c r="W54" s="6">
        <v>19194165</v>
      </c>
      <c r="X54" s="8">
        <v>300</v>
      </c>
      <c r="Y54" s="6">
        <v>4625100</v>
      </c>
      <c r="Z54">
        <f t="shared" si="5"/>
        <v>15417</v>
      </c>
    </row>
    <row r="55" spans="1:26" ht="11.1" customHeight="1" x14ac:dyDescent="0.2">
      <c r="A55" s="4" t="s">
        <v>133</v>
      </c>
      <c r="B55" s="4" t="s">
        <v>189</v>
      </c>
      <c r="C55" s="4" t="s">
        <v>191</v>
      </c>
      <c r="D55" s="5" t="s">
        <v>138</v>
      </c>
      <c r="E55" s="6">
        <v>25135</v>
      </c>
      <c r="F55" s="6">
        <v>25135</v>
      </c>
      <c r="G55" s="7"/>
      <c r="H55" s="6">
        <v>13085</v>
      </c>
      <c r="I55" s="7"/>
      <c r="J55" s="6">
        <v>12050</v>
      </c>
      <c r="K55" s="6">
        <v>11405</v>
      </c>
      <c r="L55" s="6">
        <v>1700</v>
      </c>
      <c r="M55" s="6">
        <v>25000</v>
      </c>
      <c r="N55" s="6">
        <v>25000</v>
      </c>
      <c r="O55" s="7"/>
      <c r="P55" s="6">
        <v>13915</v>
      </c>
      <c r="Q55" s="6">
        <f t="shared" si="3"/>
        <v>196702440</v>
      </c>
      <c r="R55" s="9"/>
      <c r="S55" s="6">
        <v>12215</v>
      </c>
      <c r="T55" s="6">
        <f t="shared" si="4"/>
        <v>172671240</v>
      </c>
      <c r="U55" s="8">
        <v>150</v>
      </c>
      <c r="V55" s="6">
        <v>12365</v>
      </c>
      <c r="W55" s="6">
        <v>174791640</v>
      </c>
      <c r="X55" s="8">
        <v>315</v>
      </c>
      <c r="Y55" s="6">
        <v>4452840</v>
      </c>
      <c r="Z55">
        <f t="shared" si="5"/>
        <v>14136</v>
      </c>
    </row>
    <row r="56" spans="1:26" ht="11.1" customHeight="1" x14ac:dyDescent="0.2">
      <c r="A56" s="4" t="s">
        <v>92</v>
      </c>
      <c r="B56" s="4" t="s">
        <v>189</v>
      </c>
      <c r="C56" s="4" t="s">
        <v>190</v>
      </c>
      <c r="D56" s="5" t="s">
        <v>94</v>
      </c>
      <c r="E56" s="8">
        <v>160</v>
      </c>
      <c r="F56" s="8">
        <v>160</v>
      </c>
      <c r="G56" s="7"/>
      <c r="H56" s="8">
        <v>160</v>
      </c>
      <c r="I56" s="7"/>
      <c r="J56" s="7"/>
      <c r="K56" s="8">
        <v>160</v>
      </c>
      <c r="L56" s="7"/>
      <c r="M56" s="7"/>
      <c r="N56" s="8">
        <v>215</v>
      </c>
      <c r="O56" s="7"/>
      <c r="P56" s="8">
        <v>210</v>
      </c>
      <c r="Q56" s="6">
        <f t="shared" si="3"/>
        <v>1300950</v>
      </c>
      <c r="R56" s="14">
        <v>25</v>
      </c>
      <c r="S56" s="8">
        <v>210</v>
      </c>
      <c r="T56" s="6">
        <f t="shared" si="4"/>
        <v>1300950</v>
      </c>
      <c r="U56" s="7"/>
      <c r="V56" s="8">
        <v>210</v>
      </c>
      <c r="W56" s="6">
        <v>1300950</v>
      </c>
      <c r="X56" s="8">
        <v>210</v>
      </c>
      <c r="Y56" s="6">
        <v>1300950</v>
      </c>
      <c r="Z56">
        <f t="shared" si="5"/>
        <v>6195</v>
      </c>
    </row>
    <row r="57" spans="1:26" ht="11.1" customHeight="1" x14ac:dyDescent="0.2">
      <c r="A57" s="4" t="s">
        <v>133</v>
      </c>
      <c r="B57" s="4" t="s">
        <v>189</v>
      </c>
      <c r="C57" s="4" t="s">
        <v>194</v>
      </c>
      <c r="D57" s="5" t="s">
        <v>139</v>
      </c>
      <c r="E57" s="8">
        <v>780</v>
      </c>
      <c r="F57" s="8">
        <v>780</v>
      </c>
      <c r="G57" s="7"/>
      <c r="H57" s="8">
        <v>365</v>
      </c>
      <c r="I57" s="7"/>
      <c r="J57" s="8">
        <v>415</v>
      </c>
      <c r="K57" s="8">
        <v>365</v>
      </c>
      <c r="L57" s="7"/>
      <c r="M57" s="6">
        <v>2000</v>
      </c>
      <c r="N57" s="8">
        <v>640</v>
      </c>
      <c r="O57" s="6">
        <v>1360</v>
      </c>
      <c r="P57" s="8">
        <v>445</v>
      </c>
      <c r="Q57" s="6">
        <f t="shared" si="3"/>
        <v>2187620</v>
      </c>
      <c r="R57" s="9"/>
      <c r="S57" s="8">
        <v>445</v>
      </c>
      <c r="T57" s="6">
        <f t="shared" si="4"/>
        <v>2187620</v>
      </c>
      <c r="U57" s="7"/>
      <c r="V57" s="6">
        <v>1805</v>
      </c>
      <c r="W57" s="6">
        <v>8873380</v>
      </c>
      <c r="X57" s="6">
        <v>1390</v>
      </c>
      <c r="Y57" s="6">
        <v>6833240</v>
      </c>
      <c r="Z57">
        <f t="shared" si="5"/>
        <v>4916</v>
      </c>
    </row>
    <row r="58" spans="1:26" ht="11.1" customHeight="1" x14ac:dyDescent="0.2">
      <c r="A58" s="4" t="s">
        <v>70</v>
      </c>
      <c r="B58" s="4" t="s">
        <v>189</v>
      </c>
      <c r="C58" s="4" t="s">
        <v>191</v>
      </c>
      <c r="D58" s="5" t="s">
        <v>72</v>
      </c>
      <c r="E58" s="6">
        <v>2348</v>
      </c>
      <c r="F58" s="6">
        <v>2348</v>
      </c>
      <c r="G58" s="7"/>
      <c r="H58" s="6">
        <v>2392</v>
      </c>
      <c r="I58" s="7"/>
      <c r="J58" s="7"/>
      <c r="K58" s="6">
        <v>2039</v>
      </c>
      <c r="L58" s="8">
        <v>353</v>
      </c>
      <c r="M58" s="6">
        <v>3130</v>
      </c>
      <c r="N58" s="6">
        <v>3130</v>
      </c>
      <c r="O58" s="7"/>
      <c r="P58" s="6">
        <v>1103</v>
      </c>
      <c r="Q58" s="6">
        <f t="shared" si="3"/>
        <v>13684921</v>
      </c>
      <c r="R58" s="14">
        <v>1</v>
      </c>
      <c r="S58" s="8">
        <v>750</v>
      </c>
      <c r="T58" s="6">
        <f t="shared" si="4"/>
        <v>9305250</v>
      </c>
      <c r="U58" s="7"/>
      <c r="V58" s="8">
        <v>750</v>
      </c>
      <c r="W58" s="6">
        <v>9305250</v>
      </c>
      <c r="X58" s="8">
        <v>750</v>
      </c>
      <c r="Y58" s="6">
        <v>9305250</v>
      </c>
      <c r="Z58">
        <f t="shared" si="5"/>
        <v>12407</v>
      </c>
    </row>
    <row r="59" spans="1:26" ht="11.1" customHeight="1" x14ac:dyDescent="0.2">
      <c r="A59" s="4" t="s">
        <v>133</v>
      </c>
      <c r="B59" s="4" t="s">
        <v>189</v>
      </c>
      <c r="C59" s="4" t="s">
        <v>190</v>
      </c>
      <c r="D59" s="5" t="s">
        <v>140</v>
      </c>
      <c r="E59" s="7"/>
      <c r="F59" s="7"/>
      <c r="G59" s="7"/>
      <c r="H59" s="7"/>
      <c r="I59" s="7"/>
      <c r="J59" s="7"/>
      <c r="K59" s="7"/>
      <c r="L59" s="7"/>
      <c r="M59" s="8">
        <v>170</v>
      </c>
      <c r="N59" s="7"/>
      <c r="O59" s="8">
        <v>170</v>
      </c>
      <c r="P59" s="7"/>
      <c r="Q59" s="6">
        <f t="shared" si="3"/>
        <v>0</v>
      </c>
      <c r="R59" s="9"/>
      <c r="S59" s="7"/>
      <c r="T59" s="6">
        <f t="shared" si="4"/>
        <v>0</v>
      </c>
      <c r="U59" s="7"/>
      <c r="V59" s="8">
        <v>170</v>
      </c>
      <c r="W59" s="9"/>
      <c r="X59" s="8">
        <v>170</v>
      </c>
      <c r="Y59" s="9"/>
    </row>
    <row r="60" spans="1:26" ht="11.1" customHeight="1" x14ac:dyDescent="0.2">
      <c r="A60" s="4" t="s">
        <v>133</v>
      </c>
      <c r="B60" s="4" t="s">
        <v>189</v>
      </c>
      <c r="C60" s="4" t="s">
        <v>192</v>
      </c>
      <c r="D60" s="5" t="s">
        <v>141</v>
      </c>
      <c r="E60" s="8">
        <v>385</v>
      </c>
      <c r="F60" s="8">
        <v>385</v>
      </c>
      <c r="G60" s="7"/>
      <c r="H60" s="8">
        <v>355</v>
      </c>
      <c r="I60" s="7"/>
      <c r="J60" s="8">
        <v>30</v>
      </c>
      <c r="K60" s="8">
        <v>355</v>
      </c>
      <c r="L60" s="7"/>
      <c r="M60" s="8">
        <v>500</v>
      </c>
      <c r="N60" s="8">
        <v>355</v>
      </c>
      <c r="O60" s="8">
        <v>145</v>
      </c>
      <c r="P60" s="7"/>
      <c r="Q60" s="6">
        <f t="shared" si="3"/>
        <v>0</v>
      </c>
      <c r="R60" s="9"/>
      <c r="S60" s="7"/>
      <c r="T60" s="6">
        <f t="shared" si="4"/>
        <v>0</v>
      </c>
      <c r="U60" s="7"/>
      <c r="V60" s="8">
        <v>145</v>
      </c>
      <c r="W60" s="6">
        <v>3789575</v>
      </c>
      <c r="X60" s="8">
        <v>115</v>
      </c>
      <c r="Y60" s="6">
        <v>3005525</v>
      </c>
      <c r="Z60">
        <f>W60/V60</f>
        <v>26135</v>
      </c>
    </row>
    <row r="61" spans="1:26" ht="11.1" customHeight="1" x14ac:dyDescent="0.2">
      <c r="A61" s="4" t="s">
        <v>92</v>
      </c>
      <c r="B61" s="4" t="s">
        <v>189</v>
      </c>
      <c r="C61" s="4" t="s">
        <v>192</v>
      </c>
      <c r="D61" s="5" t="s">
        <v>95</v>
      </c>
      <c r="E61" s="8">
        <v>600</v>
      </c>
      <c r="F61" s="8">
        <v>600</v>
      </c>
      <c r="G61" s="7"/>
      <c r="H61" s="8">
        <v>600</v>
      </c>
      <c r="I61" s="7"/>
      <c r="J61" s="7"/>
      <c r="K61" s="8">
        <v>600</v>
      </c>
      <c r="L61" s="7"/>
      <c r="M61" s="8">
        <v>500</v>
      </c>
      <c r="N61" s="8">
        <v>850</v>
      </c>
      <c r="O61" s="7"/>
      <c r="P61" s="8">
        <v>260</v>
      </c>
      <c r="Q61" s="6">
        <f t="shared" si="3"/>
        <v>1056900</v>
      </c>
      <c r="R61" s="9"/>
      <c r="S61" s="8">
        <v>260</v>
      </c>
      <c r="T61" s="6">
        <f t="shared" si="4"/>
        <v>1056900</v>
      </c>
      <c r="U61" s="7"/>
      <c r="V61" s="8">
        <v>260</v>
      </c>
      <c r="W61" s="6">
        <v>1056900</v>
      </c>
      <c r="X61" s="8">
        <v>260</v>
      </c>
      <c r="Y61" s="6">
        <v>1056900</v>
      </c>
      <c r="Z61">
        <f>W61/V61</f>
        <v>4065</v>
      </c>
    </row>
    <row r="62" spans="1:26" ht="11.1" customHeight="1" x14ac:dyDescent="0.2">
      <c r="A62" s="4" t="s">
        <v>92</v>
      </c>
      <c r="B62" s="4" t="s">
        <v>189</v>
      </c>
      <c r="C62" s="4" t="s">
        <v>192</v>
      </c>
      <c r="D62" s="5" t="s">
        <v>96</v>
      </c>
      <c r="E62" s="6">
        <v>17640</v>
      </c>
      <c r="F62" s="6">
        <v>17640</v>
      </c>
      <c r="G62" s="7"/>
      <c r="H62" s="6">
        <v>12350</v>
      </c>
      <c r="I62" s="7"/>
      <c r="J62" s="6">
        <v>5290</v>
      </c>
      <c r="K62" s="6">
        <v>11920</v>
      </c>
      <c r="L62" s="8">
        <v>810</v>
      </c>
      <c r="M62" s="6">
        <v>17865</v>
      </c>
      <c r="N62" s="6">
        <v>11065</v>
      </c>
      <c r="O62" s="6">
        <v>6800</v>
      </c>
      <c r="P62" s="6">
        <v>1170</v>
      </c>
      <c r="Q62" s="6">
        <f t="shared" si="3"/>
        <v>5709600</v>
      </c>
      <c r="R62" s="9"/>
      <c r="S62" s="8">
        <v>360</v>
      </c>
      <c r="T62" s="6">
        <f t="shared" si="4"/>
        <v>1756800</v>
      </c>
      <c r="U62" s="7"/>
      <c r="V62" s="6">
        <v>7160</v>
      </c>
      <c r="W62" s="6">
        <v>34940800</v>
      </c>
      <c r="X62" s="6">
        <v>1870</v>
      </c>
      <c r="Y62" s="6">
        <v>9125600</v>
      </c>
      <c r="Z62">
        <f>W62/V62</f>
        <v>4880</v>
      </c>
    </row>
    <row r="63" spans="1:26" ht="11.1" customHeight="1" x14ac:dyDescent="0.2">
      <c r="A63" s="4" t="s">
        <v>133</v>
      </c>
      <c r="B63" s="4" t="s">
        <v>189</v>
      </c>
      <c r="C63" s="4" t="s">
        <v>192</v>
      </c>
      <c r="D63" s="5" t="s">
        <v>142</v>
      </c>
      <c r="E63" s="6">
        <v>27260</v>
      </c>
      <c r="F63" s="6">
        <v>27260</v>
      </c>
      <c r="G63" s="7"/>
      <c r="H63" s="6">
        <v>25870</v>
      </c>
      <c r="I63" s="7"/>
      <c r="J63" s="6">
        <v>1390</v>
      </c>
      <c r="K63" s="6">
        <v>24860</v>
      </c>
      <c r="L63" s="6">
        <v>1040</v>
      </c>
      <c r="M63" s="6">
        <v>25000</v>
      </c>
      <c r="N63" s="6">
        <v>24330</v>
      </c>
      <c r="O63" s="8">
        <v>670</v>
      </c>
      <c r="P63" s="6">
        <v>2530</v>
      </c>
      <c r="Q63" s="6">
        <f t="shared" si="3"/>
        <v>8811990</v>
      </c>
      <c r="R63" s="9"/>
      <c r="S63" s="6">
        <v>1490</v>
      </c>
      <c r="T63" s="6">
        <f t="shared" si="4"/>
        <v>5189670</v>
      </c>
      <c r="U63" s="7"/>
      <c r="V63" s="6">
        <v>2160</v>
      </c>
      <c r="W63" s="6">
        <v>7523280</v>
      </c>
      <c r="X63" s="8">
        <v>770</v>
      </c>
      <c r="Y63" s="6">
        <v>2681910</v>
      </c>
      <c r="Z63">
        <f>W63/V63</f>
        <v>3483</v>
      </c>
    </row>
    <row r="64" spans="1:26" ht="11.1" customHeight="1" x14ac:dyDescent="0.2">
      <c r="A64" s="4" t="s">
        <v>70</v>
      </c>
      <c r="B64" s="4" t="s">
        <v>189</v>
      </c>
      <c r="C64" s="4" t="s">
        <v>192</v>
      </c>
      <c r="D64" s="5" t="s">
        <v>73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12">
        <v>0.5</v>
      </c>
      <c r="Q64" s="6">
        <f t="shared" si="3"/>
        <v>0</v>
      </c>
      <c r="R64" s="14">
        <v>0.5</v>
      </c>
      <c r="S64" s="12">
        <v>0.5</v>
      </c>
      <c r="T64" s="6">
        <f t="shared" si="4"/>
        <v>0</v>
      </c>
      <c r="U64" s="7"/>
      <c r="V64" s="12">
        <v>0.5</v>
      </c>
      <c r="W64" s="9"/>
      <c r="X64" s="12">
        <v>0.5</v>
      </c>
      <c r="Y64" s="9"/>
    </row>
    <row r="65" spans="1:26" ht="11.1" customHeight="1" x14ac:dyDescent="0.2">
      <c r="A65" s="4" t="s">
        <v>133</v>
      </c>
      <c r="B65" s="4" t="s">
        <v>189</v>
      </c>
      <c r="C65" s="4" t="s">
        <v>192</v>
      </c>
      <c r="D65" s="5" t="s">
        <v>143</v>
      </c>
      <c r="E65" s="8">
        <v>520</v>
      </c>
      <c r="F65" s="8">
        <v>520</v>
      </c>
      <c r="G65" s="7"/>
      <c r="H65" s="8">
        <v>440</v>
      </c>
      <c r="I65" s="7"/>
      <c r="J65" s="8">
        <v>80</v>
      </c>
      <c r="K65" s="8">
        <v>230</v>
      </c>
      <c r="L65" s="8">
        <v>210</v>
      </c>
      <c r="M65" s="8">
        <v>380</v>
      </c>
      <c r="N65" s="8">
        <v>480</v>
      </c>
      <c r="O65" s="7"/>
      <c r="P65" s="8">
        <v>350</v>
      </c>
      <c r="Q65" s="6">
        <f t="shared" si="3"/>
        <v>6912850</v>
      </c>
      <c r="R65" s="9"/>
      <c r="S65" s="8">
        <v>140</v>
      </c>
      <c r="T65" s="6">
        <f t="shared" si="4"/>
        <v>2765140</v>
      </c>
      <c r="U65" s="8">
        <v>10</v>
      </c>
      <c r="V65" s="8">
        <v>150</v>
      </c>
      <c r="W65" s="6">
        <v>2962650</v>
      </c>
      <c r="X65" s="8">
        <v>70</v>
      </c>
      <c r="Y65" s="6">
        <v>1382570</v>
      </c>
      <c r="Z65">
        <f t="shared" ref="Z65:Z72" si="6">W65/V65</f>
        <v>19751</v>
      </c>
    </row>
    <row r="66" spans="1:26" ht="11.1" customHeight="1" x14ac:dyDescent="0.2">
      <c r="A66" s="4" t="s">
        <v>49</v>
      </c>
      <c r="B66" s="4" t="s">
        <v>189</v>
      </c>
      <c r="C66" s="4" t="s">
        <v>191</v>
      </c>
      <c r="D66" s="5" t="s">
        <v>52</v>
      </c>
      <c r="E66" s="6">
        <v>3032</v>
      </c>
      <c r="F66" s="6">
        <v>3032</v>
      </c>
      <c r="G66" s="7"/>
      <c r="H66" s="6">
        <v>1360</v>
      </c>
      <c r="I66" s="7"/>
      <c r="J66" s="6">
        <v>1672</v>
      </c>
      <c r="K66" s="6">
        <v>1092</v>
      </c>
      <c r="L66" s="8">
        <v>273</v>
      </c>
      <c r="M66" s="6">
        <v>2976</v>
      </c>
      <c r="N66" s="6">
        <v>2808</v>
      </c>
      <c r="O66" s="8">
        <v>168</v>
      </c>
      <c r="P66" s="6">
        <v>1792</v>
      </c>
      <c r="Q66" s="6">
        <f t="shared" ref="Q66:Q97" si="7">P66*Z66</f>
        <v>25915904</v>
      </c>
      <c r="R66" s="9"/>
      <c r="S66" s="6">
        <v>1519</v>
      </c>
      <c r="T66" s="6">
        <f t="shared" ref="T66:T97" si="8">S66*Z66</f>
        <v>21967778</v>
      </c>
      <c r="U66" s="7"/>
      <c r="V66" s="6">
        <v>1687</v>
      </c>
      <c r="W66" s="6">
        <v>24397394</v>
      </c>
      <c r="X66" s="8">
        <v>15</v>
      </c>
      <c r="Y66" s="6">
        <v>216930</v>
      </c>
      <c r="Z66">
        <f t="shared" si="6"/>
        <v>14462</v>
      </c>
    </row>
    <row r="67" spans="1:26" ht="11.1" customHeight="1" x14ac:dyDescent="0.2">
      <c r="A67" s="4" t="s">
        <v>49</v>
      </c>
      <c r="B67" s="4" t="s">
        <v>189</v>
      </c>
      <c r="C67" s="4" t="s">
        <v>191</v>
      </c>
      <c r="D67" s="5" t="s">
        <v>53</v>
      </c>
      <c r="E67" s="6">
        <v>10565</v>
      </c>
      <c r="F67" s="6">
        <v>10565</v>
      </c>
      <c r="G67" s="7"/>
      <c r="H67" s="6">
        <v>10485</v>
      </c>
      <c r="I67" s="7"/>
      <c r="J67" s="8">
        <v>80</v>
      </c>
      <c r="K67" s="6">
        <v>10430</v>
      </c>
      <c r="L67" s="8">
        <v>55</v>
      </c>
      <c r="M67" s="6">
        <v>10000</v>
      </c>
      <c r="N67" s="6">
        <v>10000</v>
      </c>
      <c r="O67" s="7"/>
      <c r="P67" s="8">
        <v>165</v>
      </c>
      <c r="Q67" s="6">
        <f t="shared" si="7"/>
        <v>1954425</v>
      </c>
      <c r="R67" s="9"/>
      <c r="S67" s="8">
        <v>110</v>
      </c>
      <c r="T67" s="6">
        <f t="shared" si="8"/>
        <v>1302950</v>
      </c>
      <c r="U67" s="7"/>
      <c r="V67" s="8">
        <v>110</v>
      </c>
      <c r="W67" s="6">
        <v>1302950</v>
      </c>
      <c r="X67" s="8">
        <v>30</v>
      </c>
      <c r="Y67" s="6">
        <v>355350</v>
      </c>
      <c r="Z67">
        <f t="shared" si="6"/>
        <v>11845</v>
      </c>
    </row>
    <row r="68" spans="1:26" ht="11.1" customHeight="1" x14ac:dyDescent="0.2">
      <c r="A68" s="4" t="s">
        <v>80</v>
      </c>
      <c r="B68" s="4" t="s">
        <v>189</v>
      </c>
      <c r="C68" s="4" t="s">
        <v>198</v>
      </c>
      <c r="D68" s="5" t="s">
        <v>81</v>
      </c>
      <c r="E68" s="6">
        <v>5835</v>
      </c>
      <c r="F68" s="6">
        <v>5835</v>
      </c>
      <c r="G68" s="7"/>
      <c r="H68" s="8">
        <v>487</v>
      </c>
      <c r="I68" s="7"/>
      <c r="J68" s="6">
        <v>5348</v>
      </c>
      <c r="K68" s="8">
        <v>447</v>
      </c>
      <c r="L68" s="8">
        <v>40</v>
      </c>
      <c r="M68" s="7"/>
      <c r="N68" s="7"/>
      <c r="O68" s="7"/>
      <c r="P68" s="6">
        <v>5441</v>
      </c>
      <c r="Q68" s="6">
        <f t="shared" si="7"/>
        <v>63812048</v>
      </c>
      <c r="R68" s="9"/>
      <c r="S68" s="6">
        <v>5401</v>
      </c>
      <c r="T68" s="6">
        <f t="shared" si="8"/>
        <v>63342928</v>
      </c>
      <c r="U68" s="7"/>
      <c r="V68" s="6">
        <v>5401</v>
      </c>
      <c r="W68" s="6">
        <v>63342928</v>
      </c>
      <c r="X68" s="8">
        <v>53</v>
      </c>
      <c r="Y68" s="6">
        <v>621584</v>
      </c>
      <c r="Z68">
        <f t="shared" si="6"/>
        <v>11728</v>
      </c>
    </row>
    <row r="69" spans="1:26" ht="11.1" customHeight="1" x14ac:dyDescent="0.2">
      <c r="A69" s="4" t="s">
        <v>92</v>
      </c>
      <c r="B69" s="4" t="s">
        <v>189</v>
      </c>
      <c r="C69" s="4" t="s">
        <v>192</v>
      </c>
      <c r="D69" s="5" t="s">
        <v>97</v>
      </c>
      <c r="E69" s="6">
        <v>1755</v>
      </c>
      <c r="F69" s="6">
        <v>1755</v>
      </c>
      <c r="G69" s="7"/>
      <c r="H69" s="6">
        <v>1755</v>
      </c>
      <c r="I69" s="7"/>
      <c r="J69" s="7"/>
      <c r="K69" s="6">
        <v>1740</v>
      </c>
      <c r="L69" s="8">
        <v>205</v>
      </c>
      <c r="M69" s="8">
        <v>590</v>
      </c>
      <c r="N69" s="8">
        <v>850</v>
      </c>
      <c r="O69" s="7"/>
      <c r="P69" s="8">
        <v>255</v>
      </c>
      <c r="Q69" s="6">
        <f t="shared" si="7"/>
        <v>2275110</v>
      </c>
      <c r="R69" s="14">
        <v>45</v>
      </c>
      <c r="S69" s="8">
        <v>50</v>
      </c>
      <c r="T69" s="6">
        <f t="shared" si="8"/>
        <v>446100</v>
      </c>
      <c r="U69" s="7"/>
      <c r="V69" s="8">
        <v>50</v>
      </c>
      <c r="W69" s="6">
        <v>446100</v>
      </c>
      <c r="X69" s="8">
        <v>50</v>
      </c>
      <c r="Y69" s="6">
        <v>446100</v>
      </c>
      <c r="Z69">
        <f t="shared" si="6"/>
        <v>8922</v>
      </c>
    </row>
    <row r="70" spans="1:26" ht="11.1" customHeight="1" x14ac:dyDescent="0.2">
      <c r="A70" s="4" t="s">
        <v>133</v>
      </c>
      <c r="B70" s="4" t="s">
        <v>189</v>
      </c>
      <c r="C70" s="4" t="s">
        <v>192</v>
      </c>
      <c r="D70" s="5" t="s">
        <v>144</v>
      </c>
      <c r="E70" s="12">
        <v>147.5</v>
      </c>
      <c r="F70" s="12">
        <v>147.5</v>
      </c>
      <c r="G70" s="7"/>
      <c r="H70" s="16">
        <v>143.25</v>
      </c>
      <c r="I70" s="7"/>
      <c r="J70" s="16">
        <v>4.25</v>
      </c>
      <c r="K70" s="16">
        <v>141.75</v>
      </c>
      <c r="L70" s="8">
        <v>6</v>
      </c>
      <c r="M70" s="12">
        <v>328.5</v>
      </c>
      <c r="N70" s="16">
        <v>135.75</v>
      </c>
      <c r="O70" s="16">
        <v>192.75</v>
      </c>
      <c r="P70" s="16">
        <v>12.75</v>
      </c>
      <c r="Q70" s="6">
        <f t="shared" si="7"/>
        <v>1253643.75</v>
      </c>
      <c r="R70" s="9"/>
      <c r="S70" s="16">
        <v>6.75</v>
      </c>
      <c r="T70" s="6">
        <f t="shared" si="8"/>
        <v>663693.75</v>
      </c>
      <c r="U70" s="7"/>
      <c r="V70" s="12">
        <v>199.5</v>
      </c>
      <c r="W70" s="13">
        <v>19615837.5</v>
      </c>
      <c r="X70" s="16">
        <v>195.25</v>
      </c>
      <c r="Y70" s="15">
        <v>19197956.25</v>
      </c>
      <c r="Z70">
        <f t="shared" si="6"/>
        <v>98325</v>
      </c>
    </row>
    <row r="71" spans="1:26" ht="11.1" customHeight="1" x14ac:dyDescent="0.2">
      <c r="A71" s="4" t="s">
        <v>38</v>
      </c>
      <c r="B71" s="4" t="s">
        <v>189</v>
      </c>
      <c r="C71" s="4" t="s">
        <v>192</v>
      </c>
      <c r="D71" s="5" t="s">
        <v>42</v>
      </c>
      <c r="E71" s="6">
        <v>52090</v>
      </c>
      <c r="F71" s="6">
        <v>52090</v>
      </c>
      <c r="G71" s="7"/>
      <c r="H71" s="6">
        <v>50970</v>
      </c>
      <c r="I71" s="7"/>
      <c r="J71" s="6">
        <v>1120</v>
      </c>
      <c r="K71" s="6">
        <v>50950</v>
      </c>
      <c r="L71" s="8">
        <v>30</v>
      </c>
      <c r="M71" s="6">
        <v>58850</v>
      </c>
      <c r="N71" s="6">
        <v>58850</v>
      </c>
      <c r="O71" s="7"/>
      <c r="P71" s="6">
        <v>7800</v>
      </c>
      <c r="Q71" s="6">
        <f t="shared" si="7"/>
        <v>94692000</v>
      </c>
      <c r="R71" s="9"/>
      <c r="S71" s="6">
        <v>7770</v>
      </c>
      <c r="T71" s="6">
        <f t="shared" si="8"/>
        <v>94327800</v>
      </c>
      <c r="U71" s="8">
        <v>10</v>
      </c>
      <c r="V71" s="6">
        <v>7780</v>
      </c>
      <c r="W71" s="6">
        <v>94449200</v>
      </c>
      <c r="X71" s="6">
        <v>6660</v>
      </c>
      <c r="Y71" s="6">
        <v>80852400</v>
      </c>
      <c r="Z71">
        <f t="shared" si="6"/>
        <v>12140</v>
      </c>
    </row>
    <row r="72" spans="1:26" ht="11.1" customHeight="1" x14ac:dyDescent="0.2">
      <c r="A72" s="4" t="s">
        <v>38</v>
      </c>
      <c r="B72" s="4" t="s">
        <v>189</v>
      </c>
      <c r="C72" s="4" t="s">
        <v>192</v>
      </c>
      <c r="D72" s="5" t="s">
        <v>43</v>
      </c>
      <c r="E72" s="6">
        <v>18870</v>
      </c>
      <c r="F72" s="6">
        <v>18870</v>
      </c>
      <c r="G72" s="7"/>
      <c r="H72" s="6">
        <v>16400</v>
      </c>
      <c r="I72" s="7"/>
      <c r="J72" s="6">
        <v>2470</v>
      </c>
      <c r="K72" s="6">
        <v>16400</v>
      </c>
      <c r="L72" s="7"/>
      <c r="M72" s="6">
        <v>19000</v>
      </c>
      <c r="N72" s="6">
        <v>19000</v>
      </c>
      <c r="O72" s="7"/>
      <c r="P72" s="6">
        <v>3210</v>
      </c>
      <c r="Q72" s="6">
        <f t="shared" si="7"/>
        <v>22543830</v>
      </c>
      <c r="R72" s="9"/>
      <c r="S72" s="6">
        <v>3210</v>
      </c>
      <c r="T72" s="6">
        <f t="shared" si="8"/>
        <v>22543830</v>
      </c>
      <c r="U72" s="7"/>
      <c r="V72" s="6">
        <v>3210</v>
      </c>
      <c r="W72" s="6">
        <v>22543830</v>
      </c>
      <c r="X72" s="8">
        <v>740</v>
      </c>
      <c r="Y72" s="6">
        <v>5197020</v>
      </c>
      <c r="Z72">
        <f t="shared" si="6"/>
        <v>7023</v>
      </c>
    </row>
    <row r="73" spans="1:26" ht="11.1" customHeight="1" x14ac:dyDescent="0.2">
      <c r="A73" s="4" t="s">
        <v>133</v>
      </c>
      <c r="B73" s="4" t="s">
        <v>189</v>
      </c>
      <c r="C73" s="4" t="s">
        <v>192</v>
      </c>
      <c r="D73" s="5" t="s">
        <v>145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8">
        <v>1</v>
      </c>
      <c r="Q73" s="6">
        <f t="shared" si="7"/>
        <v>0</v>
      </c>
      <c r="R73" s="14">
        <v>1</v>
      </c>
      <c r="S73" s="8">
        <v>1</v>
      </c>
      <c r="T73" s="6">
        <f t="shared" si="8"/>
        <v>0</v>
      </c>
      <c r="U73" s="7"/>
      <c r="V73" s="8">
        <v>1</v>
      </c>
      <c r="W73" s="9"/>
      <c r="X73" s="8">
        <v>1</v>
      </c>
      <c r="Y73" s="9"/>
    </row>
    <row r="74" spans="1:26" ht="11.1" customHeight="1" x14ac:dyDescent="0.2">
      <c r="A74" s="4" t="s">
        <v>92</v>
      </c>
      <c r="B74" s="4" t="s">
        <v>189</v>
      </c>
      <c r="C74" s="4" t="s">
        <v>188</v>
      </c>
      <c r="D74" s="5" t="s">
        <v>98</v>
      </c>
      <c r="E74" s="8">
        <v>641</v>
      </c>
      <c r="F74" s="8">
        <v>641</v>
      </c>
      <c r="G74" s="7"/>
      <c r="H74" s="8">
        <v>508</v>
      </c>
      <c r="I74" s="7"/>
      <c r="J74" s="8">
        <v>133</v>
      </c>
      <c r="K74" s="8">
        <v>476</v>
      </c>
      <c r="L74" s="8">
        <v>32</v>
      </c>
      <c r="M74" s="6">
        <v>1856</v>
      </c>
      <c r="N74" s="8">
        <v>500</v>
      </c>
      <c r="O74" s="6">
        <v>1356</v>
      </c>
      <c r="P74" s="8">
        <v>65</v>
      </c>
      <c r="Q74" s="6">
        <f t="shared" si="7"/>
        <v>484185</v>
      </c>
      <c r="R74" s="9"/>
      <c r="S74" s="8">
        <v>33</v>
      </c>
      <c r="T74" s="6">
        <f t="shared" si="8"/>
        <v>245817</v>
      </c>
      <c r="U74" s="7"/>
      <c r="V74" s="6">
        <v>1389</v>
      </c>
      <c r="W74" s="6">
        <v>10346661</v>
      </c>
      <c r="X74" s="6">
        <v>1256</v>
      </c>
      <c r="Y74" s="6">
        <v>9355944</v>
      </c>
      <c r="Z74">
        <f t="shared" ref="Z74:Z91" si="9">W74/V74</f>
        <v>7449</v>
      </c>
    </row>
    <row r="75" spans="1:26" ht="11.1" customHeight="1" x14ac:dyDescent="0.2">
      <c r="A75" s="4" t="s">
        <v>70</v>
      </c>
      <c r="B75" s="4" t="s">
        <v>189</v>
      </c>
      <c r="C75" s="4" t="s">
        <v>190</v>
      </c>
      <c r="D75" s="5" t="s">
        <v>74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8">
        <v>10</v>
      </c>
      <c r="Q75" s="6">
        <f t="shared" si="7"/>
        <v>72400</v>
      </c>
      <c r="R75" s="14">
        <v>10</v>
      </c>
      <c r="S75" s="8">
        <v>10</v>
      </c>
      <c r="T75" s="6">
        <f t="shared" si="8"/>
        <v>72400</v>
      </c>
      <c r="U75" s="7"/>
      <c r="V75" s="8">
        <v>10</v>
      </c>
      <c r="W75" s="6">
        <v>72400</v>
      </c>
      <c r="X75" s="8">
        <v>10</v>
      </c>
      <c r="Y75" s="6">
        <v>72400</v>
      </c>
      <c r="Z75">
        <f t="shared" si="9"/>
        <v>7240</v>
      </c>
    </row>
    <row r="76" spans="1:26" ht="11.1" customHeight="1" x14ac:dyDescent="0.2">
      <c r="A76" s="4" t="s">
        <v>179</v>
      </c>
      <c r="B76" s="4" t="s">
        <v>187</v>
      </c>
      <c r="C76" s="4" t="s">
        <v>188</v>
      </c>
      <c r="D76" s="5" t="s">
        <v>180</v>
      </c>
      <c r="E76" s="6">
        <v>8080</v>
      </c>
      <c r="F76" s="6">
        <v>8080</v>
      </c>
      <c r="G76" s="7"/>
      <c r="H76" s="6">
        <v>4640</v>
      </c>
      <c r="I76" s="7"/>
      <c r="J76" s="6">
        <v>3440</v>
      </c>
      <c r="K76" s="6">
        <v>4640</v>
      </c>
      <c r="L76" s="7"/>
      <c r="M76" s="6">
        <v>7980</v>
      </c>
      <c r="N76" s="6">
        <v>7980</v>
      </c>
      <c r="O76" s="7"/>
      <c r="P76" s="6">
        <v>11540</v>
      </c>
      <c r="Q76" s="6">
        <f t="shared" si="7"/>
        <v>8378040</v>
      </c>
      <c r="R76" s="9"/>
      <c r="S76" s="6">
        <v>11540</v>
      </c>
      <c r="T76" s="6">
        <f t="shared" si="8"/>
        <v>8378040</v>
      </c>
      <c r="U76" s="7"/>
      <c r="V76" s="6">
        <v>11540</v>
      </c>
      <c r="W76" s="6">
        <v>8378040</v>
      </c>
      <c r="X76" s="6">
        <v>8100</v>
      </c>
      <c r="Y76" s="6">
        <v>5880600</v>
      </c>
      <c r="Z76">
        <f t="shared" si="9"/>
        <v>726</v>
      </c>
    </row>
    <row r="77" spans="1:26" ht="11.1" customHeight="1" x14ac:dyDescent="0.2">
      <c r="A77" s="4" t="s">
        <v>92</v>
      </c>
      <c r="B77" s="4" t="s">
        <v>189</v>
      </c>
      <c r="C77" s="4" t="s">
        <v>191</v>
      </c>
      <c r="D77" s="5" t="s">
        <v>99</v>
      </c>
      <c r="E77" s="6">
        <v>1525</v>
      </c>
      <c r="F77" s="6">
        <v>1525</v>
      </c>
      <c r="G77" s="7"/>
      <c r="H77" s="6">
        <v>1325</v>
      </c>
      <c r="I77" s="7"/>
      <c r="J77" s="8">
        <v>200</v>
      </c>
      <c r="K77" s="8">
        <v>660</v>
      </c>
      <c r="L77" s="8">
        <v>665</v>
      </c>
      <c r="M77" s="6">
        <v>1500</v>
      </c>
      <c r="N77" s="6">
        <v>1500</v>
      </c>
      <c r="O77" s="7"/>
      <c r="P77" s="8">
        <v>940</v>
      </c>
      <c r="Q77" s="6">
        <f t="shared" si="7"/>
        <v>6778340</v>
      </c>
      <c r="R77" s="14">
        <v>105</v>
      </c>
      <c r="S77" s="8">
        <v>275</v>
      </c>
      <c r="T77" s="6">
        <f t="shared" si="8"/>
        <v>1983025</v>
      </c>
      <c r="U77" s="8">
        <v>100</v>
      </c>
      <c r="V77" s="8">
        <v>375</v>
      </c>
      <c r="W77" s="6">
        <v>2704125</v>
      </c>
      <c r="X77" s="8">
        <v>175</v>
      </c>
      <c r="Y77" s="6">
        <v>1261925</v>
      </c>
      <c r="Z77">
        <f t="shared" si="9"/>
        <v>7211</v>
      </c>
    </row>
    <row r="78" spans="1:26" ht="11.1" customHeight="1" x14ac:dyDescent="0.2">
      <c r="A78" s="4" t="s">
        <v>92</v>
      </c>
      <c r="B78" s="4" t="s">
        <v>189</v>
      </c>
      <c r="C78" s="4" t="s">
        <v>191</v>
      </c>
      <c r="D78" s="5" t="s">
        <v>100</v>
      </c>
      <c r="E78" s="6">
        <v>1400</v>
      </c>
      <c r="F78" s="6">
        <v>1400</v>
      </c>
      <c r="G78" s="7"/>
      <c r="H78" s="6">
        <v>1375</v>
      </c>
      <c r="I78" s="7"/>
      <c r="J78" s="8">
        <v>25</v>
      </c>
      <c r="K78" s="6">
        <v>1315</v>
      </c>
      <c r="L78" s="8">
        <v>60</v>
      </c>
      <c r="M78" s="8">
        <v>700</v>
      </c>
      <c r="N78" s="6">
        <v>1500</v>
      </c>
      <c r="O78" s="7"/>
      <c r="P78" s="8">
        <v>660</v>
      </c>
      <c r="Q78" s="6">
        <f t="shared" si="7"/>
        <v>5000160</v>
      </c>
      <c r="R78" s="9"/>
      <c r="S78" s="8">
        <v>600</v>
      </c>
      <c r="T78" s="6">
        <f t="shared" si="8"/>
        <v>4545600</v>
      </c>
      <c r="U78" s="8">
        <v>40</v>
      </c>
      <c r="V78" s="8">
        <v>640</v>
      </c>
      <c r="W78" s="6">
        <v>4848640</v>
      </c>
      <c r="X78" s="8">
        <v>615</v>
      </c>
      <c r="Y78" s="6">
        <v>4659240</v>
      </c>
      <c r="Z78">
        <f t="shared" si="9"/>
        <v>7576</v>
      </c>
    </row>
    <row r="79" spans="1:26" ht="11.1" customHeight="1" x14ac:dyDescent="0.2">
      <c r="A79" s="4" t="s">
        <v>49</v>
      </c>
      <c r="B79" s="4" t="s">
        <v>189</v>
      </c>
      <c r="C79" s="4" t="s">
        <v>191</v>
      </c>
      <c r="D79" s="5" t="s">
        <v>54</v>
      </c>
      <c r="E79" s="8">
        <v>899</v>
      </c>
      <c r="F79" s="8">
        <v>899</v>
      </c>
      <c r="G79" s="7"/>
      <c r="H79" s="8">
        <v>189</v>
      </c>
      <c r="I79" s="7"/>
      <c r="J79" s="8">
        <v>710</v>
      </c>
      <c r="K79" s="8">
        <v>189</v>
      </c>
      <c r="L79" s="7"/>
      <c r="M79" s="8">
        <v>840</v>
      </c>
      <c r="N79" s="8">
        <v>840</v>
      </c>
      <c r="O79" s="7"/>
      <c r="P79" s="8">
        <v>895</v>
      </c>
      <c r="Q79" s="6">
        <f t="shared" si="7"/>
        <v>22320405</v>
      </c>
      <c r="R79" s="9"/>
      <c r="S79" s="8">
        <v>895</v>
      </c>
      <c r="T79" s="6">
        <f t="shared" si="8"/>
        <v>22320405</v>
      </c>
      <c r="U79" s="7"/>
      <c r="V79" s="8">
        <v>895</v>
      </c>
      <c r="W79" s="6">
        <v>22320405</v>
      </c>
      <c r="X79" s="8">
        <v>185</v>
      </c>
      <c r="Y79" s="6">
        <v>4613715</v>
      </c>
      <c r="Z79">
        <f t="shared" si="9"/>
        <v>24939</v>
      </c>
    </row>
    <row r="80" spans="1:26" ht="11.1" customHeight="1" x14ac:dyDescent="0.2">
      <c r="A80" s="4" t="s">
        <v>133</v>
      </c>
      <c r="B80" s="4" t="s">
        <v>189</v>
      </c>
      <c r="C80" s="4" t="s">
        <v>192</v>
      </c>
      <c r="D80" s="5" t="s">
        <v>146</v>
      </c>
      <c r="E80" s="8">
        <v>200</v>
      </c>
      <c r="F80" s="8">
        <v>200</v>
      </c>
      <c r="G80" s="7"/>
      <c r="H80" s="7"/>
      <c r="I80" s="7"/>
      <c r="J80" s="8">
        <v>200</v>
      </c>
      <c r="K80" s="7"/>
      <c r="L80" s="7"/>
      <c r="M80" s="8">
        <v>240</v>
      </c>
      <c r="N80" s="7"/>
      <c r="O80" s="8">
        <v>240</v>
      </c>
      <c r="P80" s="7"/>
      <c r="Q80" s="6">
        <f t="shared" si="7"/>
        <v>0</v>
      </c>
      <c r="R80" s="9"/>
      <c r="S80" s="7"/>
      <c r="T80" s="6">
        <f t="shared" si="8"/>
        <v>0</v>
      </c>
      <c r="U80" s="7"/>
      <c r="V80" s="8">
        <v>240</v>
      </c>
      <c r="W80" s="6">
        <v>2489760</v>
      </c>
      <c r="X80" s="8">
        <v>40</v>
      </c>
      <c r="Y80" s="6">
        <v>414960</v>
      </c>
      <c r="Z80">
        <f t="shared" si="9"/>
        <v>10374</v>
      </c>
    </row>
    <row r="81" spans="1:26" ht="11.1" customHeight="1" x14ac:dyDescent="0.2">
      <c r="A81" s="4" t="s">
        <v>78</v>
      </c>
      <c r="B81" s="4" t="s">
        <v>189</v>
      </c>
      <c r="C81" s="4" t="s">
        <v>190</v>
      </c>
      <c r="D81" s="5" t="s">
        <v>79</v>
      </c>
      <c r="E81" s="6">
        <v>13300</v>
      </c>
      <c r="F81" s="6">
        <v>13300</v>
      </c>
      <c r="G81" s="7"/>
      <c r="H81" s="6">
        <v>11495</v>
      </c>
      <c r="I81" s="7"/>
      <c r="J81" s="6">
        <v>1805</v>
      </c>
      <c r="K81" s="6">
        <v>10690</v>
      </c>
      <c r="L81" s="8">
        <v>805</v>
      </c>
      <c r="M81" s="6">
        <v>13000</v>
      </c>
      <c r="N81" s="6">
        <v>13000</v>
      </c>
      <c r="O81" s="7"/>
      <c r="P81" s="6">
        <v>2910</v>
      </c>
      <c r="Q81" s="6">
        <f t="shared" si="7"/>
        <v>17724810</v>
      </c>
      <c r="R81" s="9"/>
      <c r="S81" s="6">
        <v>2105</v>
      </c>
      <c r="T81" s="6">
        <f t="shared" si="8"/>
        <v>12821555</v>
      </c>
      <c r="U81" s="7"/>
      <c r="V81" s="6">
        <v>2105</v>
      </c>
      <c r="W81" s="6">
        <v>12821555</v>
      </c>
      <c r="X81" s="8">
        <v>300</v>
      </c>
      <c r="Y81" s="6">
        <v>1827300</v>
      </c>
      <c r="Z81">
        <f t="shared" si="9"/>
        <v>6091</v>
      </c>
    </row>
    <row r="82" spans="1:26" ht="11.1" customHeight="1" x14ac:dyDescent="0.2">
      <c r="A82" s="4" t="s">
        <v>133</v>
      </c>
      <c r="B82" s="4" t="s">
        <v>189</v>
      </c>
      <c r="C82" s="4" t="s">
        <v>191</v>
      </c>
      <c r="D82" s="5" t="s">
        <v>147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8">
        <v>10</v>
      </c>
      <c r="Q82" s="6">
        <f t="shared" si="7"/>
        <v>31520</v>
      </c>
      <c r="R82" s="14">
        <v>10</v>
      </c>
      <c r="S82" s="8">
        <v>10</v>
      </c>
      <c r="T82" s="6">
        <f t="shared" si="8"/>
        <v>31520</v>
      </c>
      <c r="U82" s="7"/>
      <c r="V82" s="8">
        <v>10</v>
      </c>
      <c r="W82" s="6">
        <v>31520</v>
      </c>
      <c r="X82" s="8">
        <v>10</v>
      </c>
      <c r="Y82" s="6">
        <v>31520</v>
      </c>
      <c r="Z82">
        <f t="shared" si="9"/>
        <v>3152</v>
      </c>
    </row>
    <row r="83" spans="1:26" ht="11.1" customHeight="1" x14ac:dyDescent="0.2">
      <c r="A83" s="4" t="s">
        <v>133</v>
      </c>
      <c r="B83" s="4" t="s">
        <v>189</v>
      </c>
      <c r="C83" s="4" t="s">
        <v>192</v>
      </c>
      <c r="D83" s="5" t="s">
        <v>148</v>
      </c>
      <c r="E83" s="8">
        <v>865</v>
      </c>
      <c r="F83" s="8">
        <v>865</v>
      </c>
      <c r="G83" s="7"/>
      <c r="H83" s="8">
        <v>865</v>
      </c>
      <c r="I83" s="7"/>
      <c r="J83" s="7"/>
      <c r="K83" s="8">
        <v>865</v>
      </c>
      <c r="L83" s="7"/>
      <c r="M83" s="8">
        <v>800</v>
      </c>
      <c r="N83" s="8">
        <v>800</v>
      </c>
      <c r="O83" s="7"/>
      <c r="P83" s="8">
        <v>5</v>
      </c>
      <c r="Q83" s="6">
        <f t="shared" si="7"/>
        <v>49645</v>
      </c>
      <c r="R83" s="9"/>
      <c r="S83" s="8">
        <v>5</v>
      </c>
      <c r="T83" s="6">
        <f t="shared" si="8"/>
        <v>49645</v>
      </c>
      <c r="U83" s="7"/>
      <c r="V83" s="8">
        <v>5</v>
      </c>
      <c r="W83" s="6">
        <v>49645</v>
      </c>
      <c r="X83" s="8">
        <v>5</v>
      </c>
      <c r="Y83" s="6">
        <v>49645</v>
      </c>
      <c r="Z83">
        <f t="shared" si="9"/>
        <v>9929</v>
      </c>
    </row>
    <row r="84" spans="1:26" ht="11.1" customHeight="1" x14ac:dyDescent="0.2">
      <c r="A84" s="4" t="s">
        <v>183</v>
      </c>
      <c r="B84" s="4" t="s">
        <v>189</v>
      </c>
      <c r="C84" s="4" t="s">
        <v>192</v>
      </c>
      <c r="D84" s="5" t="s">
        <v>184</v>
      </c>
      <c r="E84" s="8">
        <v>545</v>
      </c>
      <c r="F84" s="8">
        <v>545</v>
      </c>
      <c r="G84" s="7"/>
      <c r="H84" s="8">
        <v>545</v>
      </c>
      <c r="I84" s="7"/>
      <c r="J84" s="7"/>
      <c r="K84" s="8">
        <v>485</v>
      </c>
      <c r="L84" s="8">
        <v>60</v>
      </c>
      <c r="M84" s="8">
        <v>845</v>
      </c>
      <c r="N84" s="8">
        <v>845</v>
      </c>
      <c r="O84" s="7"/>
      <c r="P84" s="8">
        <v>360</v>
      </c>
      <c r="Q84" s="6">
        <f t="shared" si="7"/>
        <v>7507440</v>
      </c>
      <c r="R84" s="9"/>
      <c r="S84" s="8">
        <v>300</v>
      </c>
      <c r="T84" s="6">
        <f t="shared" si="8"/>
        <v>6256200</v>
      </c>
      <c r="U84" s="7"/>
      <c r="V84" s="8">
        <v>300</v>
      </c>
      <c r="W84" s="6">
        <v>6256200</v>
      </c>
      <c r="X84" s="8">
        <v>300</v>
      </c>
      <c r="Y84" s="6">
        <v>6256200</v>
      </c>
      <c r="Z84">
        <f t="shared" si="9"/>
        <v>20854</v>
      </c>
    </row>
    <row r="85" spans="1:26" ht="11.1" customHeight="1" x14ac:dyDescent="0.2">
      <c r="A85" s="4" t="s">
        <v>63</v>
      </c>
      <c r="B85" s="4" t="s">
        <v>189</v>
      </c>
      <c r="C85" s="4" t="s">
        <v>192</v>
      </c>
      <c r="D85" s="5" t="s">
        <v>64</v>
      </c>
      <c r="E85" s="6">
        <v>1758</v>
      </c>
      <c r="F85" s="6">
        <v>1758</v>
      </c>
      <c r="G85" s="7"/>
      <c r="H85" s="6">
        <v>1756</v>
      </c>
      <c r="I85" s="7"/>
      <c r="J85" s="8">
        <v>2</v>
      </c>
      <c r="K85" s="6">
        <v>1694</v>
      </c>
      <c r="L85" s="8">
        <v>66</v>
      </c>
      <c r="M85" s="6">
        <v>1788</v>
      </c>
      <c r="N85" s="6">
        <v>1788</v>
      </c>
      <c r="O85" s="7"/>
      <c r="P85" s="8">
        <v>50</v>
      </c>
      <c r="Q85" s="6">
        <f t="shared" si="7"/>
        <v>1700250</v>
      </c>
      <c r="R85" s="9"/>
      <c r="S85" s="7"/>
      <c r="T85" s="6">
        <f t="shared" si="8"/>
        <v>0</v>
      </c>
      <c r="U85" s="8">
        <v>60</v>
      </c>
      <c r="V85" s="8">
        <v>44</v>
      </c>
      <c r="W85" s="6">
        <v>1496220</v>
      </c>
      <c r="X85" s="8">
        <v>42</v>
      </c>
      <c r="Y85" s="6">
        <v>1428210</v>
      </c>
      <c r="Z85">
        <f t="shared" si="9"/>
        <v>34005</v>
      </c>
    </row>
    <row r="86" spans="1:26" ht="11.1" customHeight="1" x14ac:dyDescent="0.2">
      <c r="A86" s="4" t="s">
        <v>133</v>
      </c>
      <c r="B86" s="4" t="s">
        <v>189</v>
      </c>
      <c r="C86" s="4" t="s">
        <v>192</v>
      </c>
      <c r="D86" s="5" t="s">
        <v>149</v>
      </c>
      <c r="E86" s="8">
        <v>253</v>
      </c>
      <c r="F86" s="8">
        <v>253</v>
      </c>
      <c r="G86" s="7"/>
      <c r="H86" s="12">
        <v>123.8</v>
      </c>
      <c r="I86" s="7"/>
      <c r="J86" s="12">
        <v>129.19999999999999</v>
      </c>
      <c r="K86" s="12">
        <v>123.3</v>
      </c>
      <c r="L86" s="8">
        <v>7</v>
      </c>
      <c r="M86" s="8">
        <v>300</v>
      </c>
      <c r="N86" s="12">
        <v>164.5</v>
      </c>
      <c r="O86" s="12">
        <v>135.5</v>
      </c>
      <c r="P86" s="12">
        <v>66.7</v>
      </c>
      <c r="Q86" s="6">
        <f t="shared" si="7"/>
        <v>2229380.8000000003</v>
      </c>
      <c r="R86" s="9"/>
      <c r="S86" s="12">
        <v>59.7</v>
      </c>
      <c r="T86" s="6">
        <f t="shared" si="8"/>
        <v>1995412.8</v>
      </c>
      <c r="U86" s="7"/>
      <c r="V86" s="12">
        <v>195.2</v>
      </c>
      <c r="W86" s="13">
        <v>6524364.7999999998</v>
      </c>
      <c r="X86" s="8">
        <v>66</v>
      </c>
      <c r="Y86" s="6">
        <v>2205984</v>
      </c>
      <c r="Z86">
        <f t="shared" si="9"/>
        <v>33424</v>
      </c>
    </row>
    <row r="87" spans="1:26" ht="21.9" customHeight="1" x14ac:dyDescent="0.2">
      <c r="A87" s="4" t="s">
        <v>49</v>
      </c>
      <c r="B87" s="4" t="s">
        <v>189</v>
      </c>
      <c r="C87" s="4" t="s">
        <v>192</v>
      </c>
      <c r="D87" s="5" t="s">
        <v>55</v>
      </c>
      <c r="E87" s="6">
        <v>35050</v>
      </c>
      <c r="F87" s="6">
        <v>35050</v>
      </c>
      <c r="G87" s="7"/>
      <c r="H87" s="6">
        <v>31895</v>
      </c>
      <c r="I87" s="7"/>
      <c r="J87" s="6">
        <v>3155</v>
      </c>
      <c r="K87" s="6">
        <v>30330</v>
      </c>
      <c r="L87" s="6">
        <v>1565</v>
      </c>
      <c r="M87" s="6">
        <v>41460</v>
      </c>
      <c r="N87" s="6">
        <v>41460</v>
      </c>
      <c r="O87" s="7"/>
      <c r="P87" s="6">
        <v>13645</v>
      </c>
      <c r="Q87" s="6">
        <f t="shared" si="7"/>
        <v>169675575</v>
      </c>
      <c r="R87" s="14">
        <v>115</v>
      </c>
      <c r="S87" s="6">
        <v>12080</v>
      </c>
      <c r="T87" s="6">
        <f t="shared" si="8"/>
        <v>150214800</v>
      </c>
      <c r="U87" s="7"/>
      <c r="V87" s="6">
        <v>12080</v>
      </c>
      <c r="W87" s="6">
        <v>150214800</v>
      </c>
      <c r="X87" s="6">
        <v>8925</v>
      </c>
      <c r="Y87" s="6">
        <v>110982375</v>
      </c>
      <c r="Z87">
        <f t="shared" si="9"/>
        <v>12435</v>
      </c>
    </row>
    <row r="88" spans="1:26" ht="21.9" customHeight="1" x14ac:dyDescent="0.2">
      <c r="A88" s="4" t="s">
        <v>92</v>
      </c>
      <c r="B88" s="4" t="s">
        <v>189</v>
      </c>
      <c r="C88" s="4" t="s">
        <v>194</v>
      </c>
      <c r="D88" s="5" t="s">
        <v>101</v>
      </c>
      <c r="E88" s="8">
        <v>385</v>
      </c>
      <c r="F88" s="8">
        <v>385</v>
      </c>
      <c r="G88" s="7"/>
      <c r="H88" s="8">
        <v>385</v>
      </c>
      <c r="I88" s="7"/>
      <c r="J88" s="7"/>
      <c r="K88" s="8">
        <v>385</v>
      </c>
      <c r="L88" s="7"/>
      <c r="M88" s="8">
        <v>120</v>
      </c>
      <c r="N88" s="8">
        <v>300</v>
      </c>
      <c r="O88" s="7"/>
      <c r="P88" s="8">
        <v>35</v>
      </c>
      <c r="Q88" s="6">
        <f t="shared" si="7"/>
        <v>431480</v>
      </c>
      <c r="R88" s="9"/>
      <c r="S88" s="8">
        <v>35</v>
      </c>
      <c r="T88" s="6">
        <f t="shared" si="8"/>
        <v>431480</v>
      </c>
      <c r="U88" s="7"/>
      <c r="V88" s="8">
        <v>35</v>
      </c>
      <c r="W88" s="6">
        <v>431480</v>
      </c>
      <c r="X88" s="8">
        <v>35</v>
      </c>
      <c r="Y88" s="6">
        <v>431480</v>
      </c>
      <c r="Z88">
        <f t="shared" si="9"/>
        <v>12328</v>
      </c>
    </row>
    <row r="89" spans="1:26" ht="21.9" customHeight="1" x14ac:dyDescent="0.2">
      <c r="A89" s="4" t="s">
        <v>92</v>
      </c>
      <c r="B89" s="4" t="s">
        <v>189</v>
      </c>
      <c r="C89" s="4" t="s">
        <v>194</v>
      </c>
      <c r="D89" s="5" t="s">
        <v>102</v>
      </c>
      <c r="E89" s="8">
        <v>145</v>
      </c>
      <c r="F89" s="8">
        <v>145</v>
      </c>
      <c r="G89" s="7"/>
      <c r="H89" s="8">
        <v>169</v>
      </c>
      <c r="I89" s="7"/>
      <c r="J89" s="7"/>
      <c r="K89" s="8">
        <v>169</v>
      </c>
      <c r="L89" s="7"/>
      <c r="M89" s="7"/>
      <c r="N89" s="7"/>
      <c r="O89" s="7"/>
      <c r="P89" s="8">
        <v>56</v>
      </c>
      <c r="Q89" s="6">
        <f t="shared" si="7"/>
        <v>577864</v>
      </c>
      <c r="R89" s="9"/>
      <c r="S89" s="8">
        <v>56</v>
      </c>
      <c r="T89" s="6">
        <f t="shared" si="8"/>
        <v>577864</v>
      </c>
      <c r="U89" s="7"/>
      <c r="V89" s="8">
        <v>56</v>
      </c>
      <c r="W89" s="6">
        <v>577864</v>
      </c>
      <c r="X89" s="8">
        <v>56</v>
      </c>
      <c r="Y89" s="6">
        <v>577864</v>
      </c>
      <c r="Z89">
        <f t="shared" si="9"/>
        <v>10319</v>
      </c>
    </row>
    <row r="90" spans="1:26" ht="21.9" customHeight="1" x14ac:dyDescent="0.2">
      <c r="A90" s="4" t="s">
        <v>133</v>
      </c>
      <c r="B90" s="4" t="s">
        <v>189</v>
      </c>
      <c r="C90" s="4" t="s">
        <v>190</v>
      </c>
      <c r="D90" s="5" t="s">
        <v>150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8">
        <v>193</v>
      </c>
      <c r="Q90" s="6">
        <f t="shared" si="7"/>
        <v>1072115</v>
      </c>
      <c r="R90" s="14">
        <v>193</v>
      </c>
      <c r="S90" s="8">
        <v>193</v>
      </c>
      <c r="T90" s="6">
        <f t="shared" si="8"/>
        <v>1072115</v>
      </c>
      <c r="U90" s="7"/>
      <c r="V90" s="8">
        <v>193</v>
      </c>
      <c r="W90" s="6">
        <v>1072115</v>
      </c>
      <c r="X90" s="8">
        <v>193</v>
      </c>
      <c r="Y90" s="6">
        <v>1072115</v>
      </c>
      <c r="Z90">
        <f t="shared" si="9"/>
        <v>5555</v>
      </c>
    </row>
    <row r="91" spans="1:26" ht="21.9" customHeight="1" x14ac:dyDescent="0.2">
      <c r="A91" s="4" t="s">
        <v>92</v>
      </c>
      <c r="B91" s="4" t="s">
        <v>189</v>
      </c>
      <c r="C91" s="4" t="s">
        <v>192</v>
      </c>
      <c r="D91" s="5" t="s">
        <v>103</v>
      </c>
      <c r="E91" s="8">
        <v>525</v>
      </c>
      <c r="F91" s="8">
        <v>525</v>
      </c>
      <c r="G91" s="7"/>
      <c r="H91" s="8">
        <v>470</v>
      </c>
      <c r="I91" s="7"/>
      <c r="J91" s="8">
        <v>55</v>
      </c>
      <c r="K91" s="8">
        <v>470</v>
      </c>
      <c r="L91" s="7"/>
      <c r="M91" s="6">
        <v>1000</v>
      </c>
      <c r="N91" s="8">
        <v>500</v>
      </c>
      <c r="O91" s="8">
        <v>500</v>
      </c>
      <c r="P91" s="8">
        <v>30</v>
      </c>
      <c r="Q91" s="6">
        <f t="shared" si="7"/>
        <v>383220</v>
      </c>
      <c r="R91" s="9"/>
      <c r="S91" s="8">
        <v>30</v>
      </c>
      <c r="T91" s="6">
        <f t="shared" si="8"/>
        <v>383220</v>
      </c>
      <c r="U91" s="7"/>
      <c r="V91" s="8">
        <v>530</v>
      </c>
      <c r="W91" s="6">
        <v>6770220</v>
      </c>
      <c r="X91" s="8">
        <v>475</v>
      </c>
      <c r="Y91" s="6">
        <v>6067650</v>
      </c>
      <c r="Z91">
        <f t="shared" si="9"/>
        <v>12774</v>
      </c>
    </row>
    <row r="92" spans="1:26" ht="21.9" customHeight="1" x14ac:dyDescent="0.2">
      <c r="A92" s="4" t="s">
        <v>133</v>
      </c>
      <c r="B92" s="4" t="s">
        <v>189</v>
      </c>
      <c r="C92" s="4" t="s">
        <v>192</v>
      </c>
      <c r="D92" s="5" t="s">
        <v>151</v>
      </c>
      <c r="E92" s="8">
        <v>540</v>
      </c>
      <c r="F92" s="8">
        <v>540</v>
      </c>
      <c r="G92" s="7"/>
      <c r="H92" s="8">
        <v>420</v>
      </c>
      <c r="I92" s="7"/>
      <c r="J92" s="8">
        <v>120</v>
      </c>
      <c r="K92" s="8">
        <v>410</v>
      </c>
      <c r="L92" s="8">
        <v>10</v>
      </c>
      <c r="M92" s="7"/>
      <c r="N92" s="7"/>
      <c r="O92" s="7"/>
      <c r="P92" s="8">
        <v>390</v>
      </c>
      <c r="Q92" s="6">
        <f t="shared" si="7"/>
        <v>0</v>
      </c>
      <c r="R92" s="14">
        <v>390</v>
      </c>
      <c r="S92" s="8">
        <v>380</v>
      </c>
      <c r="T92" s="6">
        <f t="shared" si="8"/>
        <v>0</v>
      </c>
      <c r="U92" s="7"/>
      <c r="V92" s="8">
        <v>380</v>
      </c>
      <c r="W92" s="9"/>
      <c r="X92" s="8">
        <v>260</v>
      </c>
      <c r="Y92" s="9"/>
    </row>
    <row r="93" spans="1:26" ht="21.9" customHeight="1" x14ac:dyDescent="0.2">
      <c r="A93" s="4" t="s">
        <v>179</v>
      </c>
      <c r="B93" s="4" t="s">
        <v>187</v>
      </c>
      <c r="C93" s="4" t="s">
        <v>188</v>
      </c>
      <c r="D93" s="5" t="s">
        <v>181</v>
      </c>
      <c r="E93" s="6">
        <v>11540</v>
      </c>
      <c r="F93" s="6">
        <v>11540</v>
      </c>
      <c r="G93" s="7"/>
      <c r="H93" s="6">
        <v>9040</v>
      </c>
      <c r="I93" s="7"/>
      <c r="J93" s="6">
        <v>2500</v>
      </c>
      <c r="K93" s="6">
        <v>9040</v>
      </c>
      <c r="L93" s="7"/>
      <c r="M93" s="6">
        <v>20920</v>
      </c>
      <c r="N93" s="6">
        <v>20920</v>
      </c>
      <c r="O93" s="7"/>
      <c r="P93" s="6">
        <v>12120</v>
      </c>
      <c r="Q93" s="6">
        <f t="shared" si="7"/>
        <v>17804280</v>
      </c>
      <c r="R93" s="9"/>
      <c r="S93" s="6">
        <v>12120</v>
      </c>
      <c r="T93" s="6">
        <f t="shared" si="8"/>
        <v>17804280</v>
      </c>
      <c r="U93" s="7"/>
      <c r="V93" s="6">
        <v>12120</v>
      </c>
      <c r="W93" s="6">
        <v>17804280</v>
      </c>
      <c r="X93" s="6">
        <v>9620</v>
      </c>
      <c r="Y93" s="6">
        <v>14131780</v>
      </c>
      <c r="Z93">
        <f t="shared" ref="Z93:Z121" si="10">W93/V93</f>
        <v>1469</v>
      </c>
    </row>
    <row r="94" spans="1:26" ht="21.9" customHeight="1" x14ac:dyDescent="0.2">
      <c r="A94" s="4" t="s">
        <v>179</v>
      </c>
      <c r="B94" s="4" t="s">
        <v>187</v>
      </c>
      <c r="C94" s="4" t="s">
        <v>188</v>
      </c>
      <c r="D94" s="5" t="s">
        <v>182</v>
      </c>
      <c r="E94" s="6">
        <v>35940</v>
      </c>
      <c r="F94" s="6">
        <v>35940</v>
      </c>
      <c r="G94" s="7"/>
      <c r="H94" s="6">
        <v>23240</v>
      </c>
      <c r="I94" s="7"/>
      <c r="J94" s="6">
        <v>12700</v>
      </c>
      <c r="K94" s="6">
        <v>23020</v>
      </c>
      <c r="L94" s="8">
        <v>220</v>
      </c>
      <c r="M94" s="6">
        <v>23920</v>
      </c>
      <c r="N94" s="6">
        <v>23920</v>
      </c>
      <c r="O94" s="7"/>
      <c r="P94" s="6">
        <v>13220</v>
      </c>
      <c r="Q94" s="6">
        <f t="shared" si="7"/>
        <v>4389040</v>
      </c>
      <c r="R94" s="9"/>
      <c r="S94" s="6">
        <v>13000</v>
      </c>
      <c r="T94" s="6">
        <f t="shared" si="8"/>
        <v>4316000</v>
      </c>
      <c r="U94" s="7"/>
      <c r="V94" s="6">
        <v>13000</v>
      </c>
      <c r="W94" s="6">
        <v>4316000</v>
      </c>
      <c r="X94" s="8">
        <v>300</v>
      </c>
      <c r="Y94" s="6">
        <v>99600</v>
      </c>
      <c r="Z94">
        <f t="shared" si="10"/>
        <v>332</v>
      </c>
    </row>
    <row r="95" spans="1:26" ht="21.9" customHeight="1" x14ac:dyDescent="0.2">
      <c r="A95" s="4" t="s">
        <v>63</v>
      </c>
      <c r="B95" s="4" t="s">
        <v>189</v>
      </c>
      <c r="C95" s="4" t="s">
        <v>191</v>
      </c>
      <c r="D95" s="5" t="s">
        <v>65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8">
        <v>5</v>
      </c>
      <c r="Q95" s="6">
        <f t="shared" si="7"/>
        <v>19560</v>
      </c>
      <c r="R95" s="14">
        <v>5</v>
      </c>
      <c r="S95" s="8">
        <v>5</v>
      </c>
      <c r="T95" s="6">
        <f t="shared" si="8"/>
        <v>19560</v>
      </c>
      <c r="U95" s="7"/>
      <c r="V95" s="8">
        <v>5</v>
      </c>
      <c r="W95" s="6">
        <v>19560</v>
      </c>
      <c r="X95" s="8">
        <v>5</v>
      </c>
      <c r="Y95" s="6">
        <v>19560</v>
      </c>
      <c r="Z95">
        <f t="shared" si="10"/>
        <v>3912</v>
      </c>
    </row>
    <row r="96" spans="1:26" ht="21.9" customHeight="1" x14ac:dyDescent="0.2">
      <c r="A96" s="4" t="s">
        <v>49</v>
      </c>
      <c r="B96" s="4" t="s">
        <v>189</v>
      </c>
      <c r="C96" s="4" t="s">
        <v>191</v>
      </c>
      <c r="D96" s="5" t="s">
        <v>56</v>
      </c>
      <c r="E96" s="6">
        <v>1903</v>
      </c>
      <c r="F96" s="6">
        <v>1903</v>
      </c>
      <c r="G96" s="7"/>
      <c r="H96" s="6">
        <v>1692</v>
      </c>
      <c r="I96" s="7"/>
      <c r="J96" s="8">
        <v>211</v>
      </c>
      <c r="K96" s="6">
        <v>1091</v>
      </c>
      <c r="L96" s="8">
        <v>601</v>
      </c>
      <c r="M96" s="6">
        <v>2520</v>
      </c>
      <c r="N96" s="6">
        <v>1908</v>
      </c>
      <c r="O96" s="8">
        <v>612</v>
      </c>
      <c r="P96" s="8">
        <v>820</v>
      </c>
      <c r="Q96" s="6">
        <f t="shared" si="7"/>
        <v>24262980</v>
      </c>
      <c r="R96" s="9"/>
      <c r="S96" s="8">
        <v>219</v>
      </c>
      <c r="T96" s="6">
        <f t="shared" si="8"/>
        <v>6479991</v>
      </c>
      <c r="U96" s="7"/>
      <c r="V96" s="8">
        <v>831</v>
      </c>
      <c r="W96" s="6">
        <v>24588459</v>
      </c>
      <c r="X96" s="8">
        <v>620</v>
      </c>
      <c r="Y96" s="6">
        <v>18345180</v>
      </c>
      <c r="Z96">
        <f t="shared" si="10"/>
        <v>29589</v>
      </c>
    </row>
    <row r="97" spans="1:26" ht="21.9" customHeight="1" x14ac:dyDescent="0.2">
      <c r="A97" s="4" t="s">
        <v>133</v>
      </c>
      <c r="B97" s="4" t="s">
        <v>189</v>
      </c>
      <c r="C97" s="4" t="s">
        <v>194</v>
      </c>
      <c r="D97" s="5" t="s">
        <v>152</v>
      </c>
      <c r="E97" s="7"/>
      <c r="F97" s="7"/>
      <c r="G97" s="7"/>
      <c r="H97" s="7"/>
      <c r="I97" s="7"/>
      <c r="J97" s="7"/>
      <c r="K97" s="7"/>
      <c r="L97" s="7"/>
      <c r="M97" s="8">
        <v>750</v>
      </c>
      <c r="N97" s="7"/>
      <c r="O97" s="8">
        <v>750</v>
      </c>
      <c r="P97" s="7"/>
      <c r="Q97" s="6">
        <f t="shared" si="7"/>
        <v>0</v>
      </c>
      <c r="R97" s="9"/>
      <c r="S97" s="7"/>
      <c r="T97" s="6">
        <f t="shared" si="8"/>
        <v>0</v>
      </c>
      <c r="U97" s="7"/>
      <c r="V97" s="8">
        <v>750</v>
      </c>
      <c r="W97" s="6">
        <v>10748250</v>
      </c>
      <c r="X97" s="8">
        <v>750</v>
      </c>
      <c r="Y97" s="6">
        <v>10748250</v>
      </c>
      <c r="Z97">
        <f t="shared" si="10"/>
        <v>14331</v>
      </c>
    </row>
    <row r="98" spans="1:26" ht="21.9" customHeight="1" x14ac:dyDescent="0.2">
      <c r="A98" s="4" t="s">
        <v>133</v>
      </c>
      <c r="B98" s="4" t="s">
        <v>189</v>
      </c>
      <c r="C98" s="4" t="s">
        <v>192</v>
      </c>
      <c r="D98" s="5" t="s">
        <v>153</v>
      </c>
      <c r="E98" s="6">
        <v>4180</v>
      </c>
      <c r="F98" s="6">
        <v>4180</v>
      </c>
      <c r="G98" s="7"/>
      <c r="H98" s="6">
        <v>4120</v>
      </c>
      <c r="I98" s="7"/>
      <c r="J98" s="8">
        <v>60</v>
      </c>
      <c r="K98" s="6">
        <v>3270</v>
      </c>
      <c r="L98" s="8">
        <v>850</v>
      </c>
      <c r="M98" s="6">
        <v>3430</v>
      </c>
      <c r="N98" s="6">
        <v>4150</v>
      </c>
      <c r="O98" s="7"/>
      <c r="P98" s="6">
        <v>1035</v>
      </c>
      <c r="Q98" s="6">
        <f t="shared" ref="Q98:Q129" si="11">P98*Z98</f>
        <v>30101940</v>
      </c>
      <c r="R98" s="9"/>
      <c r="S98" s="8">
        <v>185</v>
      </c>
      <c r="T98" s="6">
        <f t="shared" ref="T98:T129" si="12">S98*Z98</f>
        <v>5380540</v>
      </c>
      <c r="U98" s="7"/>
      <c r="V98" s="8">
        <v>185</v>
      </c>
      <c r="W98" s="6">
        <v>5380540</v>
      </c>
      <c r="X98" s="8">
        <v>125</v>
      </c>
      <c r="Y98" s="6">
        <v>3635500</v>
      </c>
      <c r="Z98">
        <f t="shared" si="10"/>
        <v>29084</v>
      </c>
    </row>
    <row r="99" spans="1:26" ht="21.9" customHeight="1" x14ac:dyDescent="0.2">
      <c r="A99" s="4" t="s">
        <v>38</v>
      </c>
      <c r="B99" s="4" t="s">
        <v>189</v>
      </c>
      <c r="C99" s="4" t="s">
        <v>195</v>
      </c>
      <c r="D99" s="5" t="s">
        <v>44</v>
      </c>
      <c r="E99" s="6">
        <v>12000</v>
      </c>
      <c r="F99" s="6">
        <v>12000</v>
      </c>
      <c r="G99" s="7"/>
      <c r="H99" s="6">
        <v>4900</v>
      </c>
      <c r="I99" s="7"/>
      <c r="J99" s="6">
        <v>7100</v>
      </c>
      <c r="K99" s="6">
        <v>3660</v>
      </c>
      <c r="L99" s="6">
        <v>1240</v>
      </c>
      <c r="M99" s="6">
        <v>12000</v>
      </c>
      <c r="N99" s="6">
        <v>12000</v>
      </c>
      <c r="O99" s="7"/>
      <c r="P99" s="6">
        <v>9380</v>
      </c>
      <c r="Q99" s="6">
        <f t="shared" si="11"/>
        <v>11818800</v>
      </c>
      <c r="R99" s="9"/>
      <c r="S99" s="6">
        <v>8140</v>
      </c>
      <c r="T99" s="6">
        <f t="shared" si="12"/>
        <v>10256400</v>
      </c>
      <c r="U99" s="7"/>
      <c r="V99" s="6">
        <v>8140</v>
      </c>
      <c r="W99" s="6">
        <v>10256400</v>
      </c>
      <c r="X99" s="6">
        <v>1040</v>
      </c>
      <c r="Y99" s="6">
        <v>1310400</v>
      </c>
      <c r="Z99">
        <f t="shared" si="10"/>
        <v>1260</v>
      </c>
    </row>
    <row r="100" spans="1:26" ht="21.9" customHeight="1" x14ac:dyDescent="0.2">
      <c r="A100" s="4" t="s">
        <v>70</v>
      </c>
      <c r="B100" s="4" t="s">
        <v>189</v>
      </c>
      <c r="C100" s="4" t="s">
        <v>191</v>
      </c>
      <c r="D100" s="5" t="s">
        <v>75</v>
      </c>
      <c r="E100" s="6">
        <v>6560</v>
      </c>
      <c r="F100" s="6">
        <v>6560</v>
      </c>
      <c r="G100" s="7"/>
      <c r="H100" s="6">
        <v>6045</v>
      </c>
      <c r="I100" s="7"/>
      <c r="J100" s="8">
        <v>515</v>
      </c>
      <c r="K100" s="6">
        <v>6045</v>
      </c>
      <c r="L100" s="7"/>
      <c r="M100" s="6">
        <v>6140</v>
      </c>
      <c r="N100" s="6">
        <v>7140</v>
      </c>
      <c r="O100" s="7"/>
      <c r="P100" s="6">
        <v>1110</v>
      </c>
      <c r="Q100" s="6">
        <f t="shared" si="11"/>
        <v>19050930</v>
      </c>
      <c r="R100" s="9"/>
      <c r="S100" s="6">
        <v>1110</v>
      </c>
      <c r="T100" s="6">
        <f t="shared" si="12"/>
        <v>19050930</v>
      </c>
      <c r="U100" s="7"/>
      <c r="V100" s="6">
        <v>1110</v>
      </c>
      <c r="W100" s="6">
        <v>19050930</v>
      </c>
      <c r="X100" s="8">
        <v>595</v>
      </c>
      <c r="Y100" s="6">
        <v>10211985</v>
      </c>
      <c r="Z100">
        <f t="shared" si="10"/>
        <v>17163</v>
      </c>
    </row>
    <row r="101" spans="1:26" ht="21.9" customHeight="1" x14ac:dyDescent="0.2">
      <c r="A101" s="4" t="s">
        <v>38</v>
      </c>
      <c r="B101" s="4" t="s">
        <v>189</v>
      </c>
      <c r="C101" s="4" t="s">
        <v>192</v>
      </c>
      <c r="D101" s="5" t="s">
        <v>45</v>
      </c>
      <c r="E101" s="8">
        <v>370</v>
      </c>
      <c r="F101" s="8">
        <v>370</v>
      </c>
      <c r="G101" s="7"/>
      <c r="H101" s="8">
        <v>370</v>
      </c>
      <c r="I101" s="7"/>
      <c r="J101" s="7"/>
      <c r="K101" s="8">
        <v>370</v>
      </c>
      <c r="L101" s="7"/>
      <c r="M101" s="7"/>
      <c r="N101" s="7"/>
      <c r="O101" s="7"/>
      <c r="P101" s="8">
        <v>20</v>
      </c>
      <c r="Q101" s="6">
        <f t="shared" si="11"/>
        <v>117940</v>
      </c>
      <c r="R101" s="9"/>
      <c r="S101" s="8">
        <v>20</v>
      </c>
      <c r="T101" s="6">
        <f t="shared" si="12"/>
        <v>117940</v>
      </c>
      <c r="U101" s="7"/>
      <c r="V101" s="8">
        <v>20</v>
      </c>
      <c r="W101" s="6">
        <v>117940</v>
      </c>
      <c r="X101" s="8">
        <v>20</v>
      </c>
      <c r="Y101" s="6">
        <v>117940</v>
      </c>
      <c r="Z101">
        <f t="shared" si="10"/>
        <v>5897</v>
      </c>
    </row>
    <row r="102" spans="1:26" ht="21.9" customHeight="1" x14ac:dyDescent="0.2">
      <c r="A102" s="4" t="s">
        <v>90</v>
      </c>
      <c r="B102" s="4" t="s">
        <v>189</v>
      </c>
      <c r="C102" s="4" t="s">
        <v>194</v>
      </c>
      <c r="D102" s="5" t="s">
        <v>91</v>
      </c>
      <c r="E102" s="6">
        <v>11385</v>
      </c>
      <c r="F102" s="6">
        <v>11385</v>
      </c>
      <c r="G102" s="7"/>
      <c r="H102" s="6">
        <v>11150</v>
      </c>
      <c r="I102" s="7"/>
      <c r="J102" s="8">
        <v>235</v>
      </c>
      <c r="K102" s="6">
        <v>10950</v>
      </c>
      <c r="L102" s="8">
        <v>200</v>
      </c>
      <c r="M102" s="6">
        <v>11110</v>
      </c>
      <c r="N102" s="6">
        <v>11110</v>
      </c>
      <c r="O102" s="7"/>
      <c r="P102" s="8">
        <v>465</v>
      </c>
      <c r="Q102" s="6">
        <f t="shared" si="11"/>
        <v>4101300</v>
      </c>
      <c r="R102" s="9"/>
      <c r="S102" s="8">
        <v>265</v>
      </c>
      <c r="T102" s="6">
        <f t="shared" si="12"/>
        <v>2337300</v>
      </c>
      <c r="U102" s="7"/>
      <c r="V102" s="8">
        <v>265</v>
      </c>
      <c r="W102" s="6">
        <v>2337300</v>
      </c>
      <c r="X102" s="8">
        <v>30</v>
      </c>
      <c r="Y102" s="6">
        <v>264600</v>
      </c>
      <c r="Z102">
        <f t="shared" si="10"/>
        <v>8820</v>
      </c>
    </row>
    <row r="103" spans="1:26" ht="11.1" customHeight="1" x14ac:dyDescent="0.2">
      <c r="A103" s="4" t="s">
        <v>63</v>
      </c>
      <c r="B103" s="4" t="s">
        <v>189</v>
      </c>
      <c r="C103" s="4" t="s">
        <v>192</v>
      </c>
      <c r="D103" s="5" t="s">
        <v>66</v>
      </c>
      <c r="E103" s="15">
        <v>2821.28</v>
      </c>
      <c r="F103" s="15">
        <v>2821.28</v>
      </c>
      <c r="G103" s="7"/>
      <c r="H103" s="15">
        <v>2691.04</v>
      </c>
      <c r="I103" s="7"/>
      <c r="J103" s="16">
        <v>130.24</v>
      </c>
      <c r="K103" s="13">
        <v>2675.2</v>
      </c>
      <c r="L103" s="16">
        <v>15.84</v>
      </c>
      <c r="M103" s="6">
        <v>2000</v>
      </c>
      <c r="N103" s="15">
        <v>2555.96</v>
      </c>
      <c r="O103" s="7"/>
      <c r="P103" s="16">
        <v>180.84</v>
      </c>
      <c r="Q103" s="6">
        <f t="shared" si="11"/>
        <v>5468601.6000000006</v>
      </c>
      <c r="R103" s="9"/>
      <c r="S103" s="8">
        <v>165</v>
      </c>
      <c r="T103" s="6">
        <f t="shared" si="12"/>
        <v>4989600</v>
      </c>
      <c r="U103" s="7"/>
      <c r="V103" s="8">
        <v>165</v>
      </c>
      <c r="W103" s="6">
        <v>4989600</v>
      </c>
      <c r="X103" s="16">
        <v>34.76</v>
      </c>
      <c r="Y103" s="13">
        <v>1051142.3999999999</v>
      </c>
      <c r="Z103">
        <f t="shared" si="10"/>
        <v>30240</v>
      </c>
    </row>
    <row r="104" spans="1:26" ht="11.1" customHeight="1" x14ac:dyDescent="0.2">
      <c r="A104" s="4" t="s">
        <v>49</v>
      </c>
      <c r="B104" s="4" t="s">
        <v>189</v>
      </c>
      <c r="C104" s="4" t="s">
        <v>190</v>
      </c>
      <c r="D104" s="5" t="s">
        <v>57</v>
      </c>
      <c r="E104" s="6">
        <v>3125</v>
      </c>
      <c r="F104" s="6">
        <v>3125</v>
      </c>
      <c r="G104" s="7"/>
      <c r="H104" s="6">
        <v>3025</v>
      </c>
      <c r="I104" s="7"/>
      <c r="J104" s="8">
        <v>100</v>
      </c>
      <c r="K104" s="7"/>
      <c r="L104" s="6">
        <v>3025</v>
      </c>
      <c r="M104" s="6">
        <v>3160</v>
      </c>
      <c r="N104" s="7"/>
      <c r="O104" s="6">
        <v>3160</v>
      </c>
      <c r="P104" s="7"/>
      <c r="Q104" s="6">
        <f t="shared" si="11"/>
        <v>0</v>
      </c>
      <c r="R104" s="9"/>
      <c r="S104" s="7"/>
      <c r="T104" s="6">
        <f t="shared" si="12"/>
        <v>0</v>
      </c>
      <c r="U104" s="7"/>
      <c r="V104" s="8">
        <v>135</v>
      </c>
      <c r="W104" s="6">
        <v>1197315</v>
      </c>
      <c r="X104" s="8">
        <v>35</v>
      </c>
      <c r="Y104" s="6">
        <v>310415</v>
      </c>
      <c r="Z104">
        <f t="shared" si="10"/>
        <v>8869</v>
      </c>
    </row>
    <row r="105" spans="1:26" ht="11.1" customHeight="1" x14ac:dyDescent="0.2">
      <c r="A105" s="4" t="s">
        <v>49</v>
      </c>
      <c r="B105" s="4" t="s">
        <v>189</v>
      </c>
      <c r="C105" s="4" t="s">
        <v>191</v>
      </c>
      <c r="D105" s="5" t="s">
        <v>58</v>
      </c>
      <c r="E105" s="8">
        <v>10</v>
      </c>
      <c r="F105" s="8">
        <v>10</v>
      </c>
      <c r="G105" s="7"/>
      <c r="H105" s="8">
        <v>10</v>
      </c>
      <c r="I105" s="7"/>
      <c r="J105" s="7"/>
      <c r="K105" s="8">
        <v>10</v>
      </c>
      <c r="L105" s="7"/>
      <c r="M105" s="7"/>
      <c r="N105" s="7"/>
      <c r="O105" s="7"/>
      <c r="P105" s="8">
        <v>425</v>
      </c>
      <c r="Q105" s="6">
        <f t="shared" si="11"/>
        <v>3519000</v>
      </c>
      <c r="R105" s="9"/>
      <c r="S105" s="8">
        <v>425</v>
      </c>
      <c r="T105" s="6">
        <f t="shared" si="12"/>
        <v>3519000</v>
      </c>
      <c r="U105" s="7"/>
      <c r="V105" s="8">
        <v>425</v>
      </c>
      <c r="W105" s="6">
        <v>3519000</v>
      </c>
      <c r="X105" s="8">
        <v>425</v>
      </c>
      <c r="Y105" s="6">
        <v>3519000</v>
      </c>
      <c r="Z105">
        <f t="shared" si="10"/>
        <v>8280</v>
      </c>
    </row>
    <row r="106" spans="1:26" ht="11.1" customHeight="1" x14ac:dyDescent="0.2">
      <c r="A106" s="4" t="s">
        <v>133</v>
      </c>
      <c r="B106" s="4" t="s">
        <v>189</v>
      </c>
      <c r="C106" s="4" t="s">
        <v>190</v>
      </c>
      <c r="D106" s="5" t="s">
        <v>154</v>
      </c>
      <c r="E106" s="8">
        <v>655</v>
      </c>
      <c r="F106" s="8">
        <v>655</v>
      </c>
      <c r="G106" s="7"/>
      <c r="H106" s="8">
        <v>310</v>
      </c>
      <c r="I106" s="7"/>
      <c r="J106" s="8">
        <v>345</v>
      </c>
      <c r="K106" s="8">
        <v>296</v>
      </c>
      <c r="L106" s="8">
        <v>14</v>
      </c>
      <c r="M106" s="8">
        <v>690</v>
      </c>
      <c r="N106" s="8">
        <v>690</v>
      </c>
      <c r="O106" s="7"/>
      <c r="P106" s="8">
        <v>522</v>
      </c>
      <c r="Q106" s="6">
        <f t="shared" si="11"/>
        <v>11038734</v>
      </c>
      <c r="R106" s="9"/>
      <c r="S106" s="8">
        <v>508</v>
      </c>
      <c r="T106" s="6">
        <f t="shared" si="12"/>
        <v>10742676</v>
      </c>
      <c r="U106" s="7"/>
      <c r="V106" s="8">
        <v>508</v>
      </c>
      <c r="W106" s="6">
        <v>10742676</v>
      </c>
      <c r="X106" s="8">
        <v>163</v>
      </c>
      <c r="Y106" s="6">
        <v>3446961</v>
      </c>
      <c r="Z106">
        <f t="shared" si="10"/>
        <v>21147</v>
      </c>
    </row>
    <row r="107" spans="1:26" ht="11.1" customHeight="1" x14ac:dyDescent="0.2">
      <c r="A107" s="4" t="s">
        <v>92</v>
      </c>
      <c r="B107" s="4" t="s">
        <v>189</v>
      </c>
      <c r="C107" s="4" t="s">
        <v>190</v>
      </c>
      <c r="D107" s="5" t="s">
        <v>104</v>
      </c>
      <c r="E107" s="8">
        <v>935</v>
      </c>
      <c r="F107" s="8">
        <v>935</v>
      </c>
      <c r="G107" s="7"/>
      <c r="H107" s="8">
        <v>830</v>
      </c>
      <c r="I107" s="7"/>
      <c r="J107" s="8">
        <v>105</v>
      </c>
      <c r="K107" s="8">
        <v>30</v>
      </c>
      <c r="L107" s="8">
        <v>800</v>
      </c>
      <c r="M107" s="6">
        <v>1060</v>
      </c>
      <c r="N107" s="8">
        <v>860</v>
      </c>
      <c r="O107" s="8">
        <v>200</v>
      </c>
      <c r="P107" s="8">
        <v>865</v>
      </c>
      <c r="Q107" s="6">
        <f t="shared" si="11"/>
        <v>27367735</v>
      </c>
      <c r="R107" s="14">
        <v>10</v>
      </c>
      <c r="S107" s="8">
        <v>65</v>
      </c>
      <c r="T107" s="6">
        <f t="shared" si="12"/>
        <v>2056535</v>
      </c>
      <c r="U107" s="7"/>
      <c r="V107" s="8">
        <v>265</v>
      </c>
      <c r="W107" s="6">
        <v>8384335</v>
      </c>
      <c r="X107" s="8">
        <v>160</v>
      </c>
      <c r="Y107" s="6">
        <v>5062240</v>
      </c>
      <c r="Z107">
        <f t="shared" si="10"/>
        <v>31639</v>
      </c>
    </row>
    <row r="108" spans="1:26" ht="11.1" customHeight="1" x14ac:dyDescent="0.2">
      <c r="A108" s="4" t="s">
        <v>92</v>
      </c>
      <c r="B108" s="4" t="s">
        <v>189</v>
      </c>
      <c r="C108" s="4" t="s">
        <v>192</v>
      </c>
      <c r="D108" s="5" t="s">
        <v>105</v>
      </c>
      <c r="E108" s="6">
        <v>9590</v>
      </c>
      <c r="F108" s="6">
        <v>9590</v>
      </c>
      <c r="G108" s="7"/>
      <c r="H108" s="6">
        <v>9270</v>
      </c>
      <c r="I108" s="7"/>
      <c r="J108" s="8">
        <v>320</v>
      </c>
      <c r="K108" s="8">
        <v>310</v>
      </c>
      <c r="L108" s="6">
        <v>8960</v>
      </c>
      <c r="M108" s="6">
        <v>9400</v>
      </c>
      <c r="N108" s="7"/>
      <c r="O108" s="6">
        <v>9400</v>
      </c>
      <c r="P108" s="7"/>
      <c r="Q108" s="6">
        <f t="shared" si="11"/>
        <v>0</v>
      </c>
      <c r="R108" s="9"/>
      <c r="S108" s="7"/>
      <c r="T108" s="6">
        <f t="shared" si="12"/>
        <v>0</v>
      </c>
      <c r="U108" s="7"/>
      <c r="V108" s="8">
        <v>440</v>
      </c>
      <c r="W108" s="6">
        <v>2309120</v>
      </c>
      <c r="X108" s="8">
        <v>120</v>
      </c>
      <c r="Y108" s="6">
        <v>629760</v>
      </c>
      <c r="Z108">
        <f t="shared" si="10"/>
        <v>5248</v>
      </c>
    </row>
    <row r="109" spans="1:26" ht="11.1" customHeight="1" x14ac:dyDescent="0.2">
      <c r="A109" s="4" t="s">
        <v>63</v>
      </c>
      <c r="B109" s="4" t="s">
        <v>189</v>
      </c>
      <c r="C109" s="4" t="s">
        <v>192</v>
      </c>
      <c r="D109" s="5" t="s">
        <v>67</v>
      </c>
      <c r="E109" s="6">
        <v>53725</v>
      </c>
      <c r="F109" s="6">
        <v>53725</v>
      </c>
      <c r="G109" s="7"/>
      <c r="H109" s="6">
        <v>53550</v>
      </c>
      <c r="I109" s="7"/>
      <c r="J109" s="8">
        <v>175</v>
      </c>
      <c r="K109" s="6">
        <v>46445</v>
      </c>
      <c r="L109" s="6">
        <v>7410</v>
      </c>
      <c r="M109" s="6">
        <v>56130</v>
      </c>
      <c r="N109" s="6">
        <v>56130</v>
      </c>
      <c r="O109" s="7"/>
      <c r="P109" s="6">
        <v>10010</v>
      </c>
      <c r="Q109" s="6">
        <f t="shared" si="11"/>
        <v>136216080</v>
      </c>
      <c r="R109" s="9"/>
      <c r="S109" s="6">
        <v>2600</v>
      </c>
      <c r="T109" s="6">
        <f t="shared" si="12"/>
        <v>35380800</v>
      </c>
      <c r="U109" s="7"/>
      <c r="V109" s="6">
        <v>2600</v>
      </c>
      <c r="W109" s="6">
        <v>35380800</v>
      </c>
      <c r="X109" s="6">
        <v>2425</v>
      </c>
      <c r="Y109" s="6">
        <v>32999400</v>
      </c>
      <c r="Z109">
        <f t="shared" si="10"/>
        <v>13608</v>
      </c>
    </row>
    <row r="110" spans="1:26" ht="11.1" customHeight="1" x14ac:dyDescent="0.2">
      <c r="A110" s="4" t="s">
        <v>49</v>
      </c>
      <c r="B110" s="4" t="s">
        <v>189</v>
      </c>
      <c r="C110" s="4" t="s">
        <v>192</v>
      </c>
      <c r="D110" s="5" t="s">
        <v>59</v>
      </c>
      <c r="E110" s="6">
        <v>15412</v>
      </c>
      <c r="F110" s="6">
        <v>15412</v>
      </c>
      <c r="G110" s="7"/>
      <c r="H110" s="6">
        <v>13902</v>
      </c>
      <c r="I110" s="7"/>
      <c r="J110" s="6">
        <v>1510</v>
      </c>
      <c r="K110" s="6">
        <v>12746</v>
      </c>
      <c r="L110" s="6">
        <v>1171</v>
      </c>
      <c r="M110" s="6">
        <v>15126</v>
      </c>
      <c r="N110" s="6">
        <v>15126</v>
      </c>
      <c r="O110" s="7"/>
      <c r="P110" s="6">
        <v>2812</v>
      </c>
      <c r="Q110" s="6">
        <f t="shared" si="11"/>
        <v>70179084</v>
      </c>
      <c r="R110" s="9"/>
      <c r="S110" s="6">
        <v>1641</v>
      </c>
      <c r="T110" s="6">
        <f t="shared" si="12"/>
        <v>40954437</v>
      </c>
      <c r="U110" s="8">
        <v>32</v>
      </c>
      <c r="V110" s="6">
        <v>1673</v>
      </c>
      <c r="W110" s="6">
        <v>41753061</v>
      </c>
      <c r="X110" s="8">
        <v>163</v>
      </c>
      <c r="Y110" s="6">
        <v>4067991</v>
      </c>
      <c r="Z110">
        <f t="shared" si="10"/>
        <v>24957</v>
      </c>
    </row>
    <row r="111" spans="1:26" ht="11.1" customHeight="1" x14ac:dyDescent="0.2">
      <c r="A111" s="4" t="s">
        <v>112</v>
      </c>
      <c r="B111" s="4" t="s">
        <v>189</v>
      </c>
      <c r="C111" s="4" t="s">
        <v>192</v>
      </c>
      <c r="D111" s="5" t="s">
        <v>113</v>
      </c>
      <c r="E111" s="8">
        <v>810</v>
      </c>
      <c r="F111" s="8">
        <v>810</v>
      </c>
      <c r="G111" s="7"/>
      <c r="H111" s="8">
        <v>810</v>
      </c>
      <c r="I111" s="7"/>
      <c r="J111" s="7"/>
      <c r="K111" s="8">
        <v>810</v>
      </c>
      <c r="L111" s="7"/>
      <c r="M111" s="7"/>
      <c r="N111" s="7"/>
      <c r="O111" s="7"/>
      <c r="P111" s="8">
        <v>15</v>
      </c>
      <c r="Q111" s="6">
        <f t="shared" si="11"/>
        <v>90750</v>
      </c>
      <c r="R111" s="9"/>
      <c r="S111" s="8">
        <v>15</v>
      </c>
      <c r="T111" s="6">
        <f t="shared" si="12"/>
        <v>90750</v>
      </c>
      <c r="U111" s="7"/>
      <c r="V111" s="8">
        <v>15</v>
      </c>
      <c r="W111" s="6">
        <v>90750</v>
      </c>
      <c r="X111" s="8">
        <v>15</v>
      </c>
      <c r="Y111" s="6">
        <v>90750</v>
      </c>
      <c r="Z111">
        <f t="shared" si="10"/>
        <v>6050</v>
      </c>
    </row>
    <row r="112" spans="1:26" ht="11.1" customHeight="1" x14ac:dyDescent="0.2">
      <c r="A112" s="4" t="s">
        <v>92</v>
      </c>
      <c r="B112" s="4" t="s">
        <v>189</v>
      </c>
      <c r="C112" s="4" t="s">
        <v>194</v>
      </c>
      <c r="D112" s="5" t="s">
        <v>106</v>
      </c>
      <c r="E112" s="6">
        <v>4740</v>
      </c>
      <c r="F112" s="6">
        <v>4740</v>
      </c>
      <c r="G112" s="7"/>
      <c r="H112" s="6">
        <v>4400</v>
      </c>
      <c r="I112" s="7"/>
      <c r="J112" s="8">
        <v>340</v>
      </c>
      <c r="K112" s="6">
        <v>4380</v>
      </c>
      <c r="L112" s="8">
        <v>20</v>
      </c>
      <c r="M112" s="6">
        <v>5240</v>
      </c>
      <c r="N112" s="6">
        <v>4740</v>
      </c>
      <c r="O112" s="8">
        <v>500</v>
      </c>
      <c r="P112" s="8">
        <v>440</v>
      </c>
      <c r="Q112" s="6">
        <f t="shared" si="11"/>
        <v>12543080</v>
      </c>
      <c r="R112" s="9"/>
      <c r="S112" s="8">
        <v>420</v>
      </c>
      <c r="T112" s="6">
        <f t="shared" si="12"/>
        <v>11972940</v>
      </c>
      <c r="U112" s="7"/>
      <c r="V112" s="8">
        <v>920</v>
      </c>
      <c r="W112" s="6">
        <v>26226440</v>
      </c>
      <c r="X112" s="8">
        <v>580</v>
      </c>
      <c r="Y112" s="6">
        <v>16534060</v>
      </c>
      <c r="Z112">
        <f t="shared" si="10"/>
        <v>28507</v>
      </c>
    </row>
    <row r="113" spans="1:26" ht="11.1" customHeight="1" x14ac:dyDescent="0.2">
      <c r="A113" s="4" t="s">
        <v>38</v>
      </c>
      <c r="B113" s="4" t="s">
        <v>189</v>
      </c>
      <c r="C113" s="4" t="s">
        <v>192</v>
      </c>
      <c r="D113" s="5" t="s">
        <v>46</v>
      </c>
      <c r="E113" s="6">
        <v>43480</v>
      </c>
      <c r="F113" s="6">
        <v>43480</v>
      </c>
      <c r="G113" s="7"/>
      <c r="H113" s="6">
        <v>40010</v>
      </c>
      <c r="I113" s="7"/>
      <c r="J113" s="6">
        <v>3470</v>
      </c>
      <c r="K113" s="6">
        <v>39570</v>
      </c>
      <c r="L113" s="8">
        <v>440</v>
      </c>
      <c r="M113" s="6">
        <v>40000</v>
      </c>
      <c r="N113" s="6">
        <v>21260</v>
      </c>
      <c r="O113" s="6">
        <v>18740</v>
      </c>
      <c r="P113" s="6">
        <v>5910</v>
      </c>
      <c r="Q113" s="6">
        <f t="shared" si="11"/>
        <v>20885940</v>
      </c>
      <c r="R113" s="9"/>
      <c r="S113" s="6">
        <v>5470</v>
      </c>
      <c r="T113" s="6">
        <f t="shared" si="12"/>
        <v>19330980</v>
      </c>
      <c r="U113" s="8">
        <v>30</v>
      </c>
      <c r="V113" s="6">
        <v>24240</v>
      </c>
      <c r="W113" s="6">
        <v>85664160</v>
      </c>
      <c r="X113" s="6">
        <v>20770</v>
      </c>
      <c r="Y113" s="6">
        <v>73401180</v>
      </c>
      <c r="Z113">
        <f t="shared" si="10"/>
        <v>3534</v>
      </c>
    </row>
    <row r="114" spans="1:26" ht="11.1" customHeight="1" x14ac:dyDescent="0.2">
      <c r="A114" s="4" t="s">
        <v>38</v>
      </c>
      <c r="B114" s="4" t="s">
        <v>189</v>
      </c>
      <c r="C114" s="4" t="s">
        <v>192</v>
      </c>
      <c r="D114" s="5" t="s">
        <v>47</v>
      </c>
      <c r="E114" s="6">
        <v>340250</v>
      </c>
      <c r="F114" s="6">
        <v>340250</v>
      </c>
      <c r="G114" s="7"/>
      <c r="H114" s="6">
        <v>320910</v>
      </c>
      <c r="I114" s="7"/>
      <c r="J114" s="6">
        <v>19340</v>
      </c>
      <c r="K114" s="6">
        <v>279100</v>
      </c>
      <c r="L114" s="6">
        <v>45670</v>
      </c>
      <c r="M114" s="6">
        <v>356990</v>
      </c>
      <c r="N114" s="6">
        <v>326990</v>
      </c>
      <c r="O114" s="6">
        <v>30000</v>
      </c>
      <c r="P114" s="6">
        <v>50430</v>
      </c>
      <c r="Q114" s="6">
        <f t="shared" si="11"/>
        <v>282912300</v>
      </c>
      <c r="R114" s="9"/>
      <c r="S114" s="6">
        <v>4760</v>
      </c>
      <c r="T114" s="6">
        <f t="shared" si="12"/>
        <v>26703600</v>
      </c>
      <c r="U114" s="6">
        <v>3120</v>
      </c>
      <c r="V114" s="6">
        <v>37880</v>
      </c>
      <c r="W114" s="6">
        <v>212506800</v>
      </c>
      <c r="X114" s="6">
        <v>18540</v>
      </c>
      <c r="Y114" s="6">
        <v>104009400</v>
      </c>
      <c r="Z114">
        <f t="shared" si="10"/>
        <v>5610</v>
      </c>
    </row>
    <row r="115" spans="1:26" ht="11.1" customHeight="1" x14ac:dyDescent="0.2">
      <c r="A115" s="4" t="s">
        <v>133</v>
      </c>
      <c r="B115" s="4" t="s">
        <v>189</v>
      </c>
      <c r="C115" s="4" t="s">
        <v>194</v>
      </c>
      <c r="D115" s="5" t="s">
        <v>155</v>
      </c>
      <c r="E115" s="8">
        <v>80</v>
      </c>
      <c r="F115" s="8">
        <v>80</v>
      </c>
      <c r="G115" s="7"/>
      <c r="H115" s="8">
        <v>80</v>
      </c>
      <c r="I115" s="7"/>
      <c r="J115" s="7"/>
      <c r="K115" s="8">
        <v>80</v>
      </c>
      <c r="L115" s="7"/>
      <c r="M115" s="8">
        <v>600</v>
      </c>
      <c r="N115" s="8">
        <v>80</v>
      </c>
      <c r="O115" s="8">
        <v>520</v>
      </c>
      <c r="P115" s="7"/>
      <c r="Q115" s="6">
        <f t="shared" si="11"/>
        <v>0</v>
      </c>
      <c r="R115" s="9"/>
      <c r="S115" s="7"/>
      <c r="T115" s="6">
        <f t="shared" si="12"/>
        <v>0</v>
      </c>
      <c r="U115" s="7"/>
      <c r="V115" s="8">
        <v>520</v>
      </c>
      <c r="W115" s="6">
        <v>12113920</v>
      </c>
      <c r="X115" s="8">
        <v>520</v>
      </c>
      <c r="Y115" s="6">
        <v>12113920</v>
      </c>
      <c r="Z115">
        <f t="shared" si="10"/>
        <v>23296</v>
      </c>
    </row>
    <row r="116" spans="1:26" ht="11.1" customHeight="1" x14ac:dyDescent="0.2">
      <c r="A116" s="4" t="s">
        <v>63</v>
      </c>
      <c r="B116" s="4" t="s">
        <v>189</v>
      </c>
      <c r="C116" s="4" t="s">
        <v>190</v>
      </c>
      <c r="D116" s="5" t="s">
        <v>68</v>
      </c>
      <c r="E116" s="13">
        <v>8131.6</v>
      </c>
      <c r="F116" s="13">
        <v>8131.6</v>
      </c>
      <c r="G116" s="7"/>
      <c r="H116" s="13">
        <v>8131.6</v>
      </c>
      <c r="I116" s="7"/>
      <c r="J116" s="7"/>
      <c r="K116" s="13">
        <v>7397.6</v>
      </c>
      <c r="L116" s="8">
        <v>734</v>
      </c>
      <c r="M116" s="6">
        <v>9000</v>
      </c>
      <c r="N116" s="6">
        <v>9000</v>
      </c>
      <c r="O116" s="7"/>
      <c r="P116" s="8">
        <v>976</v>
      </c>
      <c r="Q116" s="6">
        <f t="shared" si="11"/>
        <v>20022640</v>
      </c>
      <c r="R116" s="9"/>
      <c r="S116" s="8">
        <v>242</v>
      </c>
      <c r="T116" s="6">
        <f t="shared" si="12"/>
        <v>4964630</v>
      </c>
      <c r="U116" s="12">
        <v>637.20000000000005</v>
      </c>
      <c r="V116" s="12">
        <v>879.2</v>
      </c>
      <c r="W116" s="6">
        <v>18036788</v>
      </c>
      <c r="X116" s="12">
        <v>879.2</v>
      </c>
      <c r="Y116" s="6">
        <v>18036788</v>
      </c>
      <c r="Z116">
        <f t="shared" si="10"/>
        <v>20515</v>
      </c>
    </row>
    <row r="117" spans="1:26" ht="11.1" customHeight="1" x14ac:dyDescent="0.2">
      <c r="A117" s="4" t="s">
        <v>133</v>
      </c>
      <c r="B117" s="4" t="s">
        <v>189</v>
      </c>
      <c r="C117" s="4" t="s">
        <v>191</v>
      </c>
      <c r="D117" s="5" t="s">
        <v>156</v>
      </c>
      <c r="E117" s="8">
        <v>2</v>
      </c>
      <c r="F117" s="8">
        <v>2</v>
      </c>
      <c r="G117" s="7"/>
      <c r="H117" s="8">
        <v>2</v>
      </c>
      <c r="I117" s="7"/>
      <c r="J117" s="7"/>
      <c r="K117" s="8">
        <v>2</v>
      </c>
      <c r="L117" s="7"/>
      <c r="M117" s="7"/>
      <c r="N117" s="7"/>
      <c r="O117" s="7"/>
      <c r="P117" s="8">
        <v>85</v>
      </c>
      <c r="Q117" s="6">
        <f t="shared" si="11"/>
        <v>906185</v>
      </c>
      <c r="R117" s="9"/>
      <c r="S117" s="8">
        <v>85</v>
      </c>
      <c r="T117" s="6">
        <f t="shared" si="12"/>
        <v>906185</v>
      </c>
      <c r="U117" s="7"/>
      <c r="V117" s="8">
        <v>85</v>
      </c>
      <c r="W117" s="6">
        <v>906185</v>
      </c>
      <c r="X117" s="8">
        <v>85</v>
      </c>
      <c r="Y117" s="6">
        <v>906185</v>
      </c>
      <c r="Z117">
        <f t="shared" si="10"/>
        <v>10661</v>
      </c>
    </row>
    <row r="118" spans="1:26" ht="21.9" customHeight="1" x14ac:dyDescent="0.2">
      <c r="A118" s="4" t="s">
        <v>133</v>
      </c>
      <c r="B118" s="4" t="s">
        <v>189</v>
      </c>
      <c r="C118" s="4" t="s">
        <v>194</v>
      </c>
      <c r="D118" s="5" t="s">
        <v>157</v>
      </c>
      <c r="E118" s="6">
        <v>3580</v>
      </c>
      <c r="F118" s="6">
        <v>3580</v>
      </c>
      <c r="G118" s="7"/>
      <c r="H118" s="6">
        <v>3360</v>
      </c>
      <c r="I118" s="7"/>
      <c r="J118" s="8">
        <v>220</v>
      </c>
      <c r="K118" s="6">
        <v>3360</v>
      </c>
      <c r="L118" s="7"/>
      <c r="M118" s="6">
        <v>3820</v>
      </c>
      <c r="N118" s="6">
        <v>3820</v>
      </c>
      <c r="O118" s="7"/>
      <c r="P118" s="8">
        <v>450</v>
      </c>
      <c r="Q118" s="6">
        <f t="shared" si="11"/>
        <v>1192950</v>
      </c>
      <c r="R118" s="9"/>
      <c r="S118" s="8">
        <v>450</v>
      </c>
      <c r="T118" s="6">
        <f t="shared" si="12"/>
        <v>1192950</v>
      </c>
      <c r="U118" s="7"/>
      <c r="V118" s="8">
        <v>450</v>
      </c>
      <c r="W118" s="6">
        <v>1192950</v>
      </c>
      <c r="X118" s="8">
        <v>230</v>
      </c>
      <c r="Y118" s="6">
        <v>609730</v>
      </c>
      <c r="Z118">
        <f t="shared" si="10"/>
        <v>2651</v>
      </c>
    </row>
    <row r="119" spans="1:26" ht="21.9" customHeight="1" x14ac:dyDescent="0.2">
      <c r="A119" s="4" t="s">
        <v>133</v>
      </c>
      <c r="B119" s="4" t="s">
        <v>189</v>
      </c>
      <c r="C119" s="4" t="s">
        <v>192</v>
      </c>
      <c r="D119" s="5" t="s">
        <v>158</v>
      </c>
      <c r="E119" s="6">
        <v>3080</v>
      </c>
      <c r="F119" s="6">
        <v>3080</v>
      </c>
      <c r="G119" s="7"/>
      <c r="H119" s="6">
        <v>1080</v>
      </c>
      <c r="I119" s="7"/>
      <c r="J119" s="6">
        <v>2000</v>
      </c>
      <c r="K119" s="6">
        <v>1080</v>
      </c>
      <c r="L119" s="7"/>
      <c r="M119" s="6">
        <v>100000</v>
      </c>
      <c r="N119" s="6">
        <v>10160</v>
      </c>
      <c r="O119" s="6">
        <v>89840</v>
      </c>
      <c r="P119" s="6">
        <v>10000</v>
      </c>
      <c r="Q119" s="6">
        <f t="shared" si="11"/>
        <v>38500000</v>
      </c>
      <c r="R119" s="9"/>
      <c r="S119" s="6">
        <v>10000</v>
      </c>
      <c r="T119" s="6">
        <f t="shared" si="12"/>
        <v>38500000</v>
      </c>
      <c r="U119" s="7"/>
      <c r="V119" s="6">
        <v>99840</v>
      </c>
      <c r="W119" s="6">
        <v>384384000</v>
      </c>
      <c r="X119" s="6">
        <v>97840</v>
      </c>
      <c r="Y119" s="6">
        <v>376684000</v>
      </c>
      <c r="Z119">
        <f t="shared" si="10"/>
        <v>3850</v>
      </c>
    </row>
    <row r="120" spans="1:26" ht="21.9" customHeight="1" x14ac:dyDescent="0.2">
      <c r="A120" s="4" t="s">
        <v>133</v>
      </c>
      <c r="B120" s="4" t="s">
        <v>189</v>
      </c>
      <c r="C120" s="4" t="s">
        <v>192</v>
      </c>
      <c r="D120" s="5" t="s">
        <v>159</v>
      </c>
      <c r="E120" s="6">
        <v>347260</v>
      </c>
      <c r="F120" s="6">
        <v>347260</v>
      </c>
      <c r="G120" s="7"/>
      <c r="H120" s="6">
        <v>254820</v>
      </c>
      <c r="I120" s="7"/>
      <c r="J120" s="6">
        <v>92440</v>
      </c>
      <c r="K120" s="6">
        <v>244080</v>
      </c>
      <c r="L120" s="6">
        <v>14230</v>
      </c>
      <c r="M120" s="6">
        <v>350000</v>
      </c>
      <c r="N120" s="6">
        <v>350000</v>
      </c>
      <c r="O120" s="7"/>
      <c r="P120" s="6">
        <v>115840</v>
      </c>
      <c r="Q120" s="6">
        <f t="shared" si="11"/>
        <v>695040000</v>
      </c>
      <c r="R120" s="9"/>
      <c r="S120" s="6">
        <v>101610</v>
      </c>
      <c r="T120" s="6">
        <f t="shared" si="12"/>
        <v>609660000</v>
      </c>
      <c r="U120" s="7"/>
      <c r="V120" s="6">
        <v>101610</v>
      </c>
      <c r="W120" s="6">
        <v>609660000</v>
      </c>
      <c r="X120" s="6">
        <v>9170</v>
      </c>
      <c r="Y120" s="6">
        <v>55020000</v>
      </c>
      <c r="Z120">
        <f t="shared" si="10"/>
        <v>6000</v>
      </c>
    </row>
    <row r="121" spans="1:26" ht="21.9" customHeight="1" x14ac:dyDescent="0.2">
      <c r="A121" s="4" t="s">
        <v>133</v>
      </c>
      <c r="B121" s="4" t="s">
        <v>189</v>
      </c>
      <c r="C121" s="4" t="s">
        <v>192</v>
      </c>
      <c r="D121" s="5" t="s">
        <v>160</v>
      </c>
      <c r="E121" s="12">
        <v>37.299999999999997</v>
      </c>
      <c r="F121" s="12">
        <v>37.299999999999997</v>
      </c>
      <c r="G121" s="7"/>
      <c r="H121" s="12">
        <v>29.7</v>
      </c>
      <c r="I121" s="7"/>
      <c r="J121" s="12">
        <v>7.6</v>
      </c>
      <c r="K121" s="12">
        <v>29.4</v>
      </c>
      <c r="L121" s="12">
        <v>0.3</v>
      </c>
      <c r="M121" s="12">
        <v>27.9</v>
      </c>
      <c r="N121" s="12">
        <v>21.9</v>
      </c>
      <c r="O121" s="8">
        <v>6</v>
      </c>
      <c r="P121" s="12">
        <v>5.4</v>
      </c>
      <c r="Q121" s="6">
        <f t="shared" si="11"/>
        <v>1092565.8000000003</v>
      </c>
      <c r="R121" s="9"/>
      <c r="S121" s="12">
        <v>5.0999999999999996</v>
      </c>
      <c r="T121" s="6">
        <f t="shared" si="12"/>
        <v>1031867.7000000001</v>
      </c>
      <c r="U121" s="7"/>
      <c r="V121" s="12">
        <v>11.1</v>
      </c>
      <c r="W121" s="13">
        <v>2245829.7000000002</v>
      </c>
      <c r="X121" s="12">
        <v>3.5</v>
      </c>
      <c r="Y121" s="13">
        <v>708144.5</v>
      </c>
      <c r="Z121">
        <f t="shared" si="10"/>
        <v>202327.00000000003</v>
      </c>
    </row>
    <row r="122" spans="1:26" ht="21.9" customHeight="1" x14ac:dyDescent="0.2">
      <c r="A122" s="4" t="s">
        <v>162</v>
      </c>
      <c r="B122" s="4" t="s">
        <v>187</v>
      </c>
      <c r="C122" s="4" t="s">
        <v>188</v>
      </c>
      <c r="D122" s="5" t="s">
        <v>165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8">
        <v>420</v>
      </c>
      <c r="Q122" s="6">
        <f t="shared" si="11"/>
        <v>0</v>
      </c>
      <c r="R122" s="14">
        <v>420</v>
      </c>
      <c r="S122" s="8">
        <v>420</v>
      </c>
      <c r="T122" s="6">
        <f t="shared" si="12"/>
        <v>0</v>
      </c>
      <c r="U122" s="7"/>
      <c r="V122" s="8">
        <v>420</v>
      </c>
      <c r="W122" s="9"/>
      <c r="X122" s="8">
        <v>420</v>
      </c>
      <c r="Y122" s="9"/>
    </row>
    <row r="123" spans="1:26" ht="21.9" customHeight="1" x14ac:dyDescent="0.2">
      <c r="A123" s="4" t="s">
        <v>162</v>
      </c>
      <c r="B123" s="4" t="s">
        <v>187</v>
      </c>
      <c r="C123" s="4" t="s">
        <v>188</v>
      </c>
      <c r="D123" s="5" t="s">
        <v>166</v>
      </c>
      <c r="E123" s="8">
        <v>400</v>
      </c>
      <c r="F123" s="8">
        <v>400</v>
      </c>
      <c r="G123" s="7"/>
      <c r="H123" s="8">
        <v>80</v>
      </c>
      <c r="I123" s="7"/>
      <c r="J123" s="8">
        <v>320</v>
      </c>
      <c r="K123" s="8">
        <v>80</v>
      </c>
      <c r="L123" s="7"/>
      <c r="M123" s="7"/>
      <c r="N123" s="7"/>
      <c r="O123" s="7"/>
      <c r="P123" s="8">
        <v>420</v>
      </c>
      <c r="Q123" s="6">
        <f t="shared" si="11"/>
        <v>0</v>
      </c>
      <c r="R123" s="14">
        <v>420</v>
      </c>
      <c r="S123" s="8">
        <v>420</v>
      </c>
      <c r="T123" s="6">
        <f t="shared" si="12"/>
        <v>0</v>
      </c>
      <c r="U123" s="7"/>
      <c r="V123" s="8">
        <v>420</v>
      </c>
      <c r="W123" s="9"/>
      <c r="X123" s="8">
        <v>100</v>
      </c>
      <c r="Y123" s="9"/>
    </row>
    <row r="124" spans="1:26" ht="21.9" customHeight="1" x14ac:dyDescent="0.2">
      <c r="A124" s="4" t="s">
        <v>162</v>
      </c>
      <c r="B124" s="4" t="s">
        <v>187</v>
      </c>
      <c r="C124" s="4" t="s">
        <v>188</v>
      </c>
      <c r="D124" s="5" t="s">
        <v>167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8">
        <v>880</v>
      </c>
      <c r="Q124" s="6">
        <f t="shared" si="11"/>
        <v>1750320</v>
      </c>
      <c r="R124" s="14">
        <v>880</v>
      </c>
      <c r="S124" s="8">
        <v>880</v>
      </c>
      <c r="T124" s="6">
        <f t="shared" si="12"/>
        <v>1750320</v>
      </c>
      <c r="U124" s="7"/>
      <c r="V124" s="8">
        <v>880</v>
      </c>
      <c r="W124" s="6">
        <v>1750320</v>
      </c>
      <c r="X124" s="8">
        <v>880</v>
      </c>
      <c r="Y124" s="6">
        <v>1750320</v>
      </c>
      <c r="Z124">
        <f>W124/V124</f>
        <v>1989</v>
      </c>
    </row>
    <row r="125" spans="1:26" ht="21.9" customHeight="1" x14ac:dyDescent="0.2">
      <c r="A125" s="4" t="s">
        <v>162</v>
      </c>
      <c r="B125" s="4" t="s">
        <v>187</v>
      </c>
      <c r="C125" s="4" t="s">
        <v>188</v>
      </c>
      <c r="D125" s="5" t="s">
        <v>164</v>
      </c>
      <c r="E125" s="6">
        <v>1540</v>
      </c>
      <c r="F125" s="6">
        <v>1540</v>
      </c>
      <c r="G125" s="7"/>
      <c r="H125" s="6">
        <v>1400</v>
      </c>
      <c r="I125" s="7"/>
      <c r="J125" s="8">
        <v>140</v>
      </c>
      <c r="K125" s="8">
        <v>960</v>
      </c>
      <c r="L125" s="8">
        <v>500</v>
      </c>
      <c r="M125" s="7"/>
      <c r="N125" s="7"/>
      <c r="O125" s="7"/>
      <c r="P125" s="6">
        <v>3220</v>
      </c>
      <c r="Q125" s="6">
        <f t="shared" si="11"/>
        <v>1046500</v>
      </c>
      <c r="R125" s="17">
        <v>3220</v>
      </c>
      <c r="S125" s="6">
        <v>2720</v>
      </c>
      <c r="T125" s="6">
        <f t="shared" si="12"/>
        <v>884000</v>
      </c>
      <c r="U125" s="7"/>
      <c r="V125" s="6">
        <v>2720</v>
      </c>
      <c r="W125" s="6">
        <v>884000</v>
      </c>
      <c r="X125" s="6">
        <v>2580</v>
      </c>
      <c r="Y125" s="6">
        <v>838500</v>
      </c>
      <c r="Z125">
        <f>W125/V125</f>
        <v>325</v>
      </c>
    </row>
    <row r="126" spans="1:26" ht="21.9" customHeight="1" x14ac:dyDescent="0.2">
      <c r="A126" s="4" t="s">
        <v>162</v>
      </c>
      <c r="B126" s="4" t="s">
        <v>187</v>
      </c>
      <c r="C126" s="4" t="s">
        <v>188</v>
      </c>
      <c r="D126" s="5" t="s">
        <v>168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6">
        <v>1540</v>
      </c>
      <c r="Q126" s="6">
        <f t="shared" si="11"/>
        <v>0</v>
      </c>
      <c r="R126" s="17">
        <v>1540</v>
      </c>
      <c r="S126" s="6">
        <v>1540</v>
      </c>
      <c r="T126" s="6">
        <f t="shared" si="12"/>
        <v>0</v>
      </c>
      <c r="U126" s="7"/>
      <c r="V126" s="6">
        <v>1540</v>
      </c>
      <c r="W126" s="7"/>
      <c r="X126" s="6">
        <v>1540</v>
      </c>
      <c r="Y126" s="7"/>
    </row>
    <row r="127" spans="1:26" ht="11.1" customHeight="1" x14ac:dyDescent="0.2">
      <c r="A127" s="4" t="s">
        <v>162</v>
      </c>
      <c r="B127" s="4" t="s">
        <v>187</v>
      </c>
      <c r="C127" s="4" t="s">
        <v>188</v>
      </c>
      <c r="D127" s="5" t="s">
        <v>169</v>
      </c>
      <c r="E127" s="8">
        <v>450</v>
      </c>
      <c r="F127" s="8">
        <v>450</v>
      </c>
      <c r="G127" s="7"/>
      <c r="H127" s="8">
        <v>450</v>
      </c>
      <c r="I127" s="7"/>
      <c r="J127" s="7"/>
      <c r="K127" s="8">
        <v>450</v>
      </c>
      <c r="L127" s="7"/>
      <c r="M127" s="7"/>
      <c r="N127" s="7"/>
      <c r="O127" s="7"/>
      <c r="P127" s="8">
        <v>210</v>
      </c>
      <c r="Q127" s="6">
        <f t="shared" si="11"/>
        <v>392280</v>
      </c>
      <c r="R127" s="9"/>
      <c r="S127" s="8">
        <v>210</v>
      </c>
      <c r="T127" s="6">
        <f t="shared" si="12"/>
        <v>392280</v>
      </c>
      <c r="U127" s="7"/>
      <c r="V127" s="8">
        <v>210</v>
      </c>
      <c r="W127" s="6">
        <v>392280</v>
      </c>
      <c r="X127" s="8">
        <v>210</v>
      </c>
      <c r="Y127" s="6">
        <v>392280</v>
      </c>
      <c r="Z127">
        <f>W127/V127</f>
        <v>1868</v>
      </c>
    </row>
    <row r="128" spans="1:26" ht="11.1" customHeight="1" x14ac:dyDescent="0.2">
      <c r="A128" s="4" t="s">
        <v>162</v>
      </c>
      <c r="B128" s="4" t="s">
        <v>187</v>
      </c>
      <c r="C128" s="4" t="s">
        <v>188</v>
      </c>
      <c r="D128" s="5" t="s">
        <v>170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6">
        <v>1010</v>
      </c>
      <c r="Q128" s="6">
        <f t="shared" si="11"/>
        <v>0</v>
      </c>
      <c r="R128" s="14">
        <v>290</v>
      </c>
      <c r="S128" s="6">
        <v>1010</v>
      </c>
      <c r="T128" s="6">
        <f t="shared" si="12"/>
        <v>0</v>
      </c>
      <c r="U128" s="7"/>
      <c r="V128" s="6">
        <v>1010</v>
      </c>
      <c r="W128" s="9"/>
      <c r="X128" s="6">
        <v>1010</v>
      </c>
      <c r="Y128" s="9"/>
    </row>
    <row r="129" spans="1:26" ht="11.1" customHeight="1" x14ac:dyDescent="0.2">
      <c r="A129" s="4" t="s">
        <v>162</v>
      </c>
      <c r="B129" s="4" t="s">
        <v>187</v>
      </c>
      <c r="C129" s="4" t="s">
        <v>188</v>
      </c>
      <c r="D129" s="5" t="s">
        <v>171</v>
      </c>
      <c r="E129" s="8">
        <v>540</v>
      </c>
      <c r="F129" s="8">
        <v>540</v>
      </c>
      <c r="G129" s="7"/>
      <c r="H129" s="8">
        <v>440</v>
      </c>
      <c r="I129" s="7"/>
      <c r="J129" s="8">
        <v>100</v>
      </c>
      <c r="K129" s="8">
        <v>440</v>
      </c>
      <c r="L129" s="7"/>
      <c r="M129" s="7"/>
      <c r="N129" s="7"/>
      <c r="O129" s="7"/>
      <c r="P129" s="8">
        <v>270</v>
      </c>
      <c r="Q129" s="6">
        <f t="shared" si="11"/>
        <v>778410</v>
      </c>
      <c r="R129" s="9"/>
      <c r="S129" s="8">
        <v>270</v>
      </c>
      <c r="T129" s="6">
        <f t="shared" si="12"/>
        <v>778410</v>
      </c>
      <c r="U129" s="7"/>
      <c r="V129" s="8">
        <v>270</v>
      </c>
      <c r="W129" s="6">
        <v>778410</v>
      </c>
      <c r="X129" s="8">
        <v>170</v>
      </c>
      <c r="Y129" s="6">
        <v>490110</v>
      </c>
      <c r="Z129">
        <f>W129/V129</f>
        <v>2883</v>
      </c>
    </row>
    <row r="130" spans="1:26" ht="11.1" customHeight="1" x14ac:dyDescent="0.2">
      <c r="A130" s="4" t="s">
        <v>162</v>
      </c>
      <c r="B130" s="4" t="s">
        <v>187</v>
      </c>
      <c r="C130" s="4" t="s">
        <v>188</v>
      </c>
      <c r="D130" s="5" t="s">
        <v>172</v>
      </c>
      <c r="E130" s="8">
        <v>790</v>
      </c>
      <c r="F130" s="8">
        <v>790</v>
      </c>
      <c r="G130" s="7"/>
      <c r="H130" s="8">
        <v>570</v>
      </c>
      <c r="I130" s="7"/>
      <c r="J130" s="8">
        <v>220</v>
      </c>
      <c r="K130" s="8">
        <v>350</v>
      </c>
      <c r="L130" s="8">
        <v>220</v>
      </c>
      <c r="M130" s="6">
        <v>1000</v>
      </c>
      <c r="N130" s="6">
        <v>1000</v>
      </c>
      <c r="O130" s="7"/>
      <c r="P130" s="8">
        <v>870</v>
      </c>
      <c r="Q130" s="6">
        <f t="shared" ref="Q130:Q161" si="13">P130*Z130</f>
        <v>514170</v>
      </c>
      <c r="R130" s="9"/>
      <c r="S130" s="8">
        <v>650</v>
      </c>
      <c r="T130" s="6">
        <f t="shared" ref="T130:T161" si="14">S130*Z130</f>
        <v>384150</v>
      </c>
      <c r="U130" s="7"/>
      <c r="V130" s="8">
        <v>650</v>
      </c>
      <c r="W130" s="6">
        <v>384150</v>
      </c>
      <c r="X130" s="8">
        <v>430</v>
      </c>
      <c r="Y130" s="6">
        <v>254130</v>
      </c>
      <c r="Z130">
        <f>W130/V130</f>
        <v>591</v>
      </c>
    </row>
    <row r="131" spans="1:26" ht="11.1" customHeight="1" x14ac:dyDescent="0.2">
      <c r="A131" s="4" t="s">
        <v>162</v>
      </c>
      <c r="B131" s="4" t="s">
        <v>187</v>
      </c>
      <c r="C131" s="4" t="s">
        <v>188</v>
      </c>
      <c r="D131" s="5" t="s">
        <v>173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8">
        <v>195</v>
      </c>
      <c r="Q131" s="6">
        <f t="shared" si="13"/>
        <v>0</v>
      </c>
      <c r="R131" s="9"/>
      <c r="S131" s="8">
        <v>195</v>
      </c>
      <c r="T131" s="6">
        <f t="shared" si="14"/>
        <v>0</v>
      </c>
      <c r="U131" s="7"/>
      <c r="V131" s="8">
        <v>195</v>
      </c>
      <c r="W131" s="9"/>
      <c r="X131" s="8">
        <v>195</v>
      </c>
      <c r="Y131" s="9"/>
    </row>
    <row r="132" spans="1:26" ht="21.9" customHeight="1" x14ac:dyDescent="0.2">
      <c r="A132" s="4" t="s">
        <v>162</v>
      </c>
      <c r="B132" s="4" t="s">
        <v>187</v>
      </c>
      <c r="C132" s="4" t="s">
        <v>188</v>
      </c>
      <c r="D132" s="5" t="s">
        <v>174</v>
      </c>
      <c r="E132" s="8">
        <v>160</v>
      </c>
      <c r="F132" s="8">
        <v>160</v>
      </c>
      <c r="G132" s="7"/>
      <c r="H132" s="8">
        <v>160</v>
      </c>
      <c r="I132" s="7"/>
      <c r="J132" s="7"/>
      <c r="K132" s="8">
        <v>160</v>
      </c>
      <c r="L132" s="7"/>
      <c r="M132" s="6">
        <v>2000</v>
      </c>
      <c r="N132" s="6">
        <v>2000</v>
      </c>
      <c r="O132" s="7"/>
      <c r="P132" s="6">
        <v>1840</v>
      </c>
      <c r="Q132" s="6">
        <f t="shared" si="13"/>
        <v>864800</v>
      </c>
      <c r="R132" s="9"/>
      <c r="S132" s="6">
        <v>1840</v>
      </c>
      <c r="T132" s="6">
        <f t="shared" si="14"/>
        <v>864800</v>
      </c>
      <c r="U132" s="7"/>
      <c r="V132" s="6">
        <v>1840</v>
      </c>
      <c r="W132" s="6">
        <v>864800</v>
      </c>
      <c r="X132" s="6">
        <v>1840</v>
      </c>
      <c r="Y132" s="6">
        <v>864800</v>
      </c>
      <c r="Z132">
        <f>W132/V132</f>
        <v>470</v>
      </c>
    </row>
    <row r="133" spans="1:26" ht="21.9" customHeight="1" x14ac:dyDescent="0.2">
      <c r="A133" s="4" t="s">
        <v>162</v>
      </c>
      <c r="B133" s="4" t="s">
        <v>187</v>
      </c>
      <c r="C133" s="4" t="s">
        <v>188</v>
      </c>
      <c r="D133" s="5" t="s">
        <v>175</v>
      </c>
      <c r="E133" s="8">
        <v>580</v>
      </c>
      <c r="F133" s="8">
        <v>580</v>
      </c>
      <c r="G133" s="7"/>
      <c r="H133" s="8">
        <v>580</v>
      </c>
      <c r="I133" s="7"/>
      <c r="J133" s="7"/>
      <c r="K133" s="8">
        <v>580</v>
      </c>
      <c r="L133" s="7"/>
      <c r="M133" s="7"/>
      <c r="N133" s="7"/>
      <c r="O133" s="7"/>
      <c r="P133" s="8">
        <v>520</v>
      </c>
      <c r="Q133" s="6">
        <f t="shared" si="13"/>
        <v>291200</v>
      </c>
      <c r="R133" s="14">
        <v>240</v>
      </c>
      <c r="S133" s="8">
        <v>520</v>
      </c>
      <c r="T133" s="6">
        <f t="shared" si="14"/>
        <v>291200</v>
      </c>
      <c r="U133" s="7"/>
      <c r="V133" s="8">
        <v>520</v>
      </c>
      <c r="W133" s="6">
        <v>291200</v>
      </c>
      <c r="X133" s="8">
        <v>520</v>
      </c>
      <c r="Y133" s="6">
        <v>291200</v>
      </c>
      <c r="Z133">
        <f>W133/V133</f>
        <v>560</v>
      </c>
    </row>
    <row r="134" spans="1:26" ht="21.9" customHeight="1" x14ac:dyDescent="0.2">
      <c r="A134" s="4" t="s">
        <v>162</v>
      </c>
      <c r="B134" s="4" t="s">
        <v>187</v>
      </c>
      <c r="C134" s="4" t="s">
        <v>188</v>
      </c>
      <c r="D134" s="5" t="s">
        <v>176</v>
      </c>
      <c r="E134" s="8">
        <v>200</v>
      </c>
      <c r="F134" s="8">
        <v>200</v>
      </c>
      <c r="G134" s="7"/>
      <c r="H134" s="7"/>
      <c r="I134" s="7"/>
      <c r="J134" s="8">
        <v>200</v>
      </c>
      <c r="K134" s="7"/>
      <c r="L134" s="7"/>
      <c r="M134" s="7"/>
      <c r="N134" s="7"/>
      <c r="O134" s="7"/>
      <c r="P134" s="8">
        <v>870</v>
      </c>
      <c r="Q134" s="6">
        <f t="shared" si="13"/>
        <v>0</v>
      </c>
      <c r="R134" s="9"/>
      <c r="S134" s="8">
        <v>870</v>
      </c>
      <c r="T134" s="6">
        <f t="shared" si="14"/>
        <v>0</v>
      </c>
      <c r="U134" s="7"/>
      <c r="V134" s="8">
        <v>870</v>
      </c>
      <c r="W134" s="9"/>
      <c r="X134" s="8">
        <v>670</v>
      </c>
      <c r="Y134" s="9"/>
    </row>
    <row r="135" spans="1:26" ht="21.9" customHeight="1" x14ac:dyDescent="0.2">
      <c r="A135" s="4" t="s">
        <v>162</v>
      </c>
      <c r="B135" s="4" t="s">
        <v>187</v>
      </c>
      <c r="C135" s="4" t="s">
        <v>188</v>
      </c>
      <c r="D135" s="5" t="s">
        <v>177</v>
      </c>
      <c r="E135" s="8">
        <v>710</v>
      </c>
      <c r="F135" s="8">
        <v>710</v>
      </c>
      <c r="G135" s="7"/>
      <c r="H135" s="8">
        <v>540</v>
      </c>
      <c r="I135" s="7"/>
      <c r="J135" s="8">
        <v>170</v>
      </c>
      <c r="K135" s="8">
        <v>540</v>
      </c>
      <c r="L135" s="7"/>
      <c r="M135" s="7"/>
      <c r="N135" s="7"/>
      <c r="O135" s="7"/>
      <c r="P135" s="6">
        <v>1660</v>
      </c>
      <c r="Q135" s="6">
        <f t="shared" si="13"/>
        <v>1015920</v>
      </c>
      <c r="R135" s="17">
        <v>1660</v>
      </c>
      <c r="S135" s="6">
        <v>1660</v>
      </c>
      <c r="T135" s="6">
        <f t="shared" si="14"/>
        <v>1015920</v>
      </c>
      <c r="U135" s="7"/>
      <c r="V135" s="6">
        <v>1660</v>
      </c>
      <c r="W135" s="6">
        <v>1015920</v>
      </c>
      <c r="X135" s="6">
        <v>1490</v>
      </c>
      <c r="Y135" s="6">
        <v>911880</v>
      </c>
      <c r="Z135">
        <f>W135/V135</f>
        <v>612</v>
      </c>
    </row>
    <row r="136" spans="1:26" ht="11.1" customHeight="1" x14ac:dyDescent="0.2">
      <c r="A136" s="4" t="s">
        <v>162</v>
      </c>
      <c r="B136" s="4" t="s">
        <v>187</v>
      </c>
      <c r="C136" s="4" t="s">
        <v>188</v>
      </c>
      <c r="D136" s="5" t="s">
        <v>178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6">
        <v>2950</v>
      </c>
      <c r="Q136" s="6">
        <f t="shared" si="13"/>
        <v>0</v>
      </c>
      <c r="R136" s="17">
        <v>2680</v>
      </c>
      <c r="S136" s="6">
        <v>2950</v>
      </c>
      <c r="T136" s="6">
        <f t="shared" si="14"/>
        <v>0</v>
      </c>
      <c r="U136" s="8">
        <v>30</v>
      </c>
      <c r="V136" s="6">
        <v>2980</v>
      </c>
      <c r="W136" s="9"/>
      <c r="X136" s="6">
        <v>2980</v>
      </c>
      <c r="Y136" s="9"/>
    </row>
    <row r="137" spans="1:26" ht="11.1" customHeight="1" x14ac:dyDescent="0.2">
      <c r="A137" s="4" t="s">
        <v>92</v>
      </c>
      <c r="B137" s="4" t="s">
        <v>189</v>
      </c>
      <c r="C137" s="4" t="s">
        <v>192</v>
      </c>
      <c r="D137" s="5" t="s">
        <v>107</v>
      </c>
      <c r="E137" s="6">
        <v>52400</v>
      </c>
      <c r="F137" s="6">
        <v>52400</v>
      </c>
      <c r="G137" s="7"/>
      <c r="H137" s="6">
        <v>43280</v>
      </c>
      <c r="I137" s="7"/>
      <c r="J137" s="6">
        <v>9120</v>
      </c>
      <c r="K137" s="6">
        <v>40260</v>
      </c>
      <c r="L137" s="6">
        <v>3020</v>
      </c>
      <c r="M137" s="6">
        <v>80900</v>
      </c>
      <c r="N137" s="6">
        <v>46380</v>
      </c>
      <c r="O137" s="6">
        <v>34520</v>
      </c>
      <c r="P137" s="6">
        <v>16200</v>
      </c>
      <c r="Q137" s="6">
        <f t="shared" si="13"/>
        <v>47838600</v>
      </c>
      <c r="R137" s="9"/>
      <c r="S137" s="6">
        <v>13180</v>
      </c>
      <c r="T137" s="6">
        <f t="shared" si="14"/>
        <v>38920540</v>
      </c>
      <c r="U137" s="7"/>
      <c r="V137" s="6">
        <v>47700</v>
      </c>
      <c r="W137" s="6">
        <v>140858100</v>
      </c>
      <c r="X137" s="6">
        <v>38580</v>
      </c>
      <c r="Y137" s="6">
        <v>113926740</v>
      </c>
      <c r="Z137">
        <f t="shared" ref="Z137:Z149" si="15">W137/V137</f>
        <v>2953</v>
      </c>
    </row>
    <row r="138" spans="1:26" ht="11.1" customHeight="1" x14ac:dyDescent="0.2">
      <c r="A138" s="4" t="s">
        <v>49</v>
      </c>
      <c r="B138" s="4" t="s">
        <v>189</v>
      </c>
      <c r="C138" s="4" t="s">
        <v>190</v>
      </c>
      <c r="D138" s="5" t="s">
        <v>60</v>
      </c>
      <c r="E138" s="6">
        <v>26575</v>
      </c>
      <c r="F138" s="6">
        <v>26575</v>
      </c>
      <c r="G138" s="7"/>
      <c r="H138" s="6">
        <v>25235</v>
      </c>
      <c r="I138" s="7"/>
      <c r="J138" s="6">
        <v>1340</v>
      </c>
      <c r="K138" s="6">
        <v>25225</v>
      </c>
      <c r="L138" s="8">
        <v>10</v>
      </c>
      <c r="M138" s="6">
        <v>18760</v>
      </c>
      <c r="N138" s="6">
        <v>18760</v>
      </c>
      <c r="O138" s="7"/>
      <c r="P138" s="6">
        <v>1550</v>
      </c>
      <c r="Q138" s="6">
        <f t="shared" si="13"/>
        <v>12234150</v>
      </c>
      <c r="R138" s="9"/>
      <c r="S138" s="6">
        <v>1540</v>
      </c>
      <c r="T138" s="6">
        <f t="shared" si="14"/>
        <v>12155220</v>
      </c>
      <c r="U138" s="7"/>
      <c r="V138" s="6">
        <v>1540</v>
      </c>
      <c r="W138" s="6">
        <v>12155220</v>
      </c>
      <c r="X138" s="8">
        <v>200</v>
      </c>
      <c r="Y138" s="6">
        <v>1578600</v>
      </c>
      <c r="Z138">
        <f t="shared" si="15"/>
        <v>7893</v>
      </c>
    </row>
    <row r="139" spans="1:26" ht="11.1" customHeight="1" x14ac:dyDescent="0.2">
      <c r="A139" s="4" t="s">
        <v>38</v>
      </c>
      <c r="B139" s="4" t="s">
        <v>189</v>
      </c>
      <c r="C139" s="4" t="s">
        <v>191</v>
      </c>
      <c r="D139" s="5" t="s">
        <v>48</v>
      </c>
      <c r="E139" s="6">
        <v>38525</v>
      </c>
      <c r="F139" s="6">
        <v>38525</v>
      </c>
      <c r="G139" s="7"/>
      <c r="H139" s="6">
        <v>31430</v>
      </c>
      <c r="I139" s="7"/>
      <c r="J139" s="6">
        <v>7095</v>
      </c>
      <c r="K139" s="6">
        <v>30335</v>
      </c>
      <c r="L139" s="6">
        <v>1220</v>
      </c>
      <c r="M139" s="6">
        <v>38000</v>
      </c>
      <c r="N139" s="6">
        <v>38000</v>
      </c>
      <c r="O139" s="7"/>
      <c r="P139" s="6">
        <v>5425</v>
      </c>
      <c r="Q139" s="6">
        <f t="shared" si="13"/>
        <v>26213600</v>
      </c>
      <c r="R139" s="9"/>
      <c r="S139" s="6">
        <v>4205</v>
      </c>
      <c r="T139" s="6">
        <f t="shared" si="14"/>
        <v>20318560</v>
      </c>
      <c r="U139" s="6">
        <v>3000</v>
      </c>
      <c r="V139" s="6">
        <v>7205</v>
      </c>
      <c r="W139" s="6">
        <v>34814560</v>
      </c>
      <c r="X139" s="8">
        <v>110</v>
      </c>
      <c r="Y139" s="6">
        <v>531520</v>
      </c>
      <c r="Z139">
        <f t="shared" si="15"/>
        <v>4832</v>
      </c>
    </row>
    <row r="140" spans="1:26" ht="21.9" customHeight="1" x14ac:dyDescent="0.2">
      <c r="A140" s="4" t="s">
        <v>70</v>
      </c>
      <c r="B140" s="4" t="s">
        <v>189</v>
      </c>
      <c r="C140" s="4" t="s">
        <v>192</v>
      </c>
      <c r="D140" s="5" t="s">
        <v>76</v>
      </c>
      <c r="E140" s="12">
        <v>254.5</v>
      </c>
      <c r="F140" s="12">
        <v>254.5</v>
      </c>
      <c r="G140" s="7"/>
      <c r="H140" s="8">
        <v>254</v>
      </c>
      <c r="I140" s="7"/>
      <c r="J140" s="12">
        <v>0.5</v>
      </c>
      <c r="K140" s="8">
        <v>254</v>
      </c>
      <c r="L140" s="7"/>
      <c r="M140" s="8">
        <v>350</v>
      </c>
      <c r="N140" s="8">
        <v>350</v>
      </c>
      <c r="O140" s="7"/>
      <c r="P140" s="8">
        <v>96</v>
      </c>
      <c r="Q140" s="6">
        <f t="shared" si="13"/>
        <v>7289760</v>
      </c>
      <c r="R140" s="9"/>
      <c r="S140" s="8">
        <v>96</v>
      </c>
      <c r="T140" s="6">
        <f t="shared" si="14"/>
        <v>7289760</v>
      </c>
      <c r="U140" s="7"/>
      <c r="V140" s="8">
        <v>96</v>
      </c>
      <c r="W140" s="6">
        <v>7289760</v>
      </c>
      <c r="X140" s="12">
        <v>95.5</v>
      </c>
      <c r="Y140" s="13">
        <v>7251792.5</v>
      </c>
      <c r="Z140">
        <f t="shared" si="15"/>
        <v>75935</v>
      </c>
    </row>
    <row r="141" spans="1:26" ht="21.9" customHeight="1" x14ac:dyDescent="0.2">
      <c r="A141" s="4" t="s">
        <v>70</v>
      </c>
      <c r="B141" s="4" t="s">
        <v>189</v>
      </c>
      <c r="C141" s="4" t="s">
        <v>191</v>
      </c>
      <c r="D141" s="5" t="s">
        <v>77</v>
      </c>
      <c r="E141" s="8">
        <v>180</v>
      </c>
      <c r="F141" s="8">
        <v>180</v>
      </c>
      <c r="G141" s="7"/>
      <c r="H141" s="8">
        <v>180</v>
      </c>
      <c r="I141" s="7"/>
      <c r="J141" s="7"/>
      <c r="K141" s="8">
        <v>180</v>
      </c>
      <c r="L141" s="8">
        <v>75</v>
      </c>
      <c r="M141" s="7"/>
      <c r="N141" s="7"/>
      <c r="O141" s="7"/>
      <c r="P141" s="8">
        <v>125</v>
      </c>
      <c r="Q141" s="6">
        <f t="shared" si="13"/>
        <v>491875</v>
      </c>
      <c r="R141" s="14">
        <v>125</v>
      </c>
      <c r="S141" s="8">
        <v>50</v>
      </c>
      <c r="T141" s="6">
        <f t="shared" si="14"/>
        <v>196750</v>
      </c>
      <c r="U141" s="7"/>
      <c r="V141" s="8">
        <v>50</v>
      </c>
      <c r="W141" s="6">
        <v>196750</v>
      </c>
      <c r="X141" s="8">
        <v>50</v>
      </c>
      <c r="Y141" s="6">
        <v>196750</v>
      </c>
      <c r="Z141">
        <f t="shared" si="15"/>
        <v>3935</v>
      </c>
    </row>
    <row r="142" spans="1:26" ht="21.9" customHeight="1" x14ac:dyDescent="0.2">
      <c r="A142" s="4" t="s">
        <v>92</v>
      </c>
      <c r="B142" s="4" t="s">
        <v>189</v>
      </c>
      <c r="C142" s="4" t="s">
        <v>192</v>
      </c>
      <c r="D142" s="5" t="s">
        <v>108</v>
      </c>
      <c r="E142" s="6">
        <v>6440</v>
      </c>
      <c r="F142" s="6">
        <v>6440</v>
      </c>
      <c r="G142" s="7"/>
      <c r="H142" s="6">
        <v>6740</v>
      </c>
      <c r="I142" s="7"/>
      <c r="J142" s="7"/>
      <c r="K142" s="6">
        <v>6730</v>
      </c>
      <c r="L142" s="8">
        <v>10</v>
      </c>
      <c r="M142" s="6">
        <v>5000</v>
      </c>
      <c r="N142" s="6">
        <v>5000</v>
      </c>
      <c r="O142" s="7"/>
      <c r="P142" s="8">
        <v>40</v>
      </c>
      <c r="Q142" s="6">
        <f t="shared" si="13"/>
        <v>294360</v>
      </c>
      <c r="R142" s="9"/>
      <c r="S142" s="8">
        <v>30</v>
      </c>
      <c r="T142" s="6">
        <f t="shared" si="14"/>
        <v>220770</v>
      </c>
      <c r="U142" s="7"/>
      <c r="V142" s="8">
        <v>30</v>
      </c>
      <c r="W142" s="6">
        <v>220770</v>
      </c>
      <c r="X142" s="8">
        <v>30</v>
      </c>
      <c r="Y142" s="6">
        <v>220770</v>
      </c>
      <c r="Z142">
        <f t="shared" si="15"/>
        <v>7359</v>
      </c>
    </row>
    <row r="143" spans="1:26" ht="11.1" customHeight="1" x14ac:dyDescent="0.2">
      <c r="A143" s="4" t="s">
        <v>133</v>
      </c>
      <c r="B143" s="4" t="s">
        <v>189</v>
      </c>
      <c r="C143" s="4" t="s">
        <v>192</v>
      </c>
      <c r="D143" s="5" t="s">
        <v>161</v>
      </c>
      <c r="E143" s="8">
        <v>852</v>
      </c>
      <c r="F143" s="8">
        <v>852</v>
      </c>
      <c r="G143" s="7"/>
      <c r="H143" s="8">
        <v>827</v>
      </c>
      <c r="I143" s="7"/>
      <c r="J143" s="8">
        <v>25</v>
      </c>
      <c r="K143" s="8">
        <v>514</v>
      </c>
      <c r="L143" s="8">
        <v>313</v>
      </c>
      <c r="M143" s="8">
        <v>798</v>
      </c>
      <c r="N143" s="8">
        <v>798</v>
      </c>
      <c r="O143" s="7"/>
      <c r="P143" s="8">
        <v>332</v>
      </c>
      <c r="Q143" s="6">
        <f t="shared" si="13"/>
        <v>12365008</v>
      </c>
      <c r="R143" s="9"/>
      <c r="S143" s="8">
        <v>19</v>
      </c>
      <c r="T143" s="6">
        <f t="shared" si="14"/>
        <v>707636</v>
      </c>
      <c r="U143" s="8">
        <v>13</v>
      </c>
      <c r="V143" s="8">
        <v>32</v>
      </c>
      <c r="W143" s="6">
        <v>1191808</v>
      </c>
      <c r="X143" s="8">
        <v>7</v>
      </c>
      <c r="Y143" s="6">
        <v>260708</v>
      </c>
      <c r="Z143">
        <f t="shared" si="15"/>
        <v>37244</v>
      </c>
    </row>
    <row r="144" spans="1:26" ht="11.1" customHeight="1" x14ac:dyDescent="0.2">
      <c r="A144" s="4" t="s">
        <v>92</v>
      </c>
      <c r="B144" s="4" t="s">
        <v>189</v>
      </c>
      <c r="C144" s="4" t="s">
        <v>190</v>
      </c>
      <c r="D144" s="5" t="s">
        <v>109</v>
      </c>
      <c r="E144" s="8">
        <v>274</v>
      </c>
      <c r="F144" s="8">
        <v>274</v>
      </c>
      <c r="G144" s="7"/>
      <c r="H144" s="8">
        <v>211</v>
      </c>
      <c r="I144" s="7"/>
      <c r="J144" s="8">
        <v>63</v>
      </c>
      <c r="K144" s="8">
        <v>211</v>
      </c>
      <c r="L144" s="7"/>
      <c r="M144" s="8">
        <v>500</v>
      </c>
      <c r="N144" s="8">
        <v>219</v>
      </c>
      <c r="O144" s="8">
        <v>281</v>
      </c>
      <c r="P144" s="8">
        <v>163</v>
      </c>
      <c r="Q144" s="6">
        <f t="shared" si="13"/>
        <v>8798088</v>
      </c>
      <c r="R144" s="9"/>
      <c r="S144" s="8">
        <v>163</v>
      </c>
      <c r="T144" s="6">
        <f t="shared" si="14"/>
        <v>8798088</v>
      </c>
      <c r="U144" s="7"/>
      <c r="V144" s="8">
        <v>444</v>
      </c>
      <c r="W144" s="6">
        <v>23965344</v>
      </c>
      <c r="X144" s="8">
        <v>381</v>
      </c>
      <c r="Y144" s="6">
        <v>20564856</v>
      </c>
      <c r="Z144">
        <f t="shared" si="15"/>
        <v>53976</v>
      </c>
    </row>
    <row r="145" spans="1:27" ht="11.1" customHeight="1" x14ac:dyDescent="0.2">
      <c r="A145" s="4" t="s">
        <v>92</v>
      </c>
      <c r="B145" s="4" t="s">
        <v>189</v>
      </c>
      <c r="C145" s="4" t="s">
        <v>190</v>
      </c>
      <c r="D145" s="5" t="s">
        <v>110</v>
      </c>
      <c r="E145" s="8">
        <v>120</v>
      </c>
      <c r="F145" s="8">
        <v>120</v>
      </c>
      <c r="G145" s="7"/>
      <c r="H145" s="8">
        <v>120</v>
      </c>
      <c r="I145" s="7"/>
      <c r="J145" s="7"/>
      <c r="K145" s="8">
        <v>120</v>
      </c>
      <c r="L145" s="7"/>
      <c r="M145" s="8">
        <v>900</v>
      </c>
      <c r="N145" s="8">
        <v>740</v>
      </c>
      <c r="O145" s="8">
        <v>160</v>
      </c>
      <c r="P145" s="8">
        <v>620</v>
      </c>
      <c r="Q145" s="6">
        <f t="shared" si="13"/>
        <v>19160480</v>
      </c>
      <c r="R145" s="9"/>
      <c r="S145" s="8">
        <v>620</v>
      </c>
      <c r="T145" s="6">
        <f t="shared" si="14"/>
        <v>19160480</v>
      </c>
      <c r="U145" s="7"/>
      <c r="V145" s="8">
        <v>780</v>
      </c>
      <c r="W145" s="6">
        <v>24105120</v>
      </c>
      <c r="X145" s="8">
        <v>780</v>
      </c>
      <c r="Y145" s="6">
        <v>24105120</v>
      </c>
      <c r="Z145">
        <f t="shared" si="15"/>
        <v>30904</v>
      </c>
    </row>
    <row r="146" spans="1:27" ht="11.1" customHeight="1" x14ac:dyDescent="0.2">
      <c r="A146" s="4" t="s">
        <v>183</v>
      </c>
      <c r="B146" s="4" t="s">
        <v>189</v>
      </c>
      <c r="C146" s="4" t="s">
        <v>192</v>
      </c>
      <c r="D146" s="5" t="s">
        <v>185</v>
      </c>
      <c r="E146" s="13">
        <v>8213.5</v>
      </c>
      <c r="F146" s="13">
        <v>8213.5</v>
      </c>
      <c r="G146" s="7"/>
      <c r="H146" s="13">
        <v>8213.5</v>
      </c>
      <c r="I146" s="7"/>
      <c r="J146" s="7"/>
      <c r="K146" s="13">
        <v>7911.5</v>
      </c>
      <c r="L146" s="8">
        <v>355</v>
      </c>
      <c r="M146" s="6">
        <v>9288</v>
      </c>
      <c r="N146" s="6">
        <v>8788</v>
      </c>
      <c r="O146" s="8">
        <v>500</v>
      </c>
      <c r="P146" s="12">
        <v>846.5</v>
      </c>
      <c r="Q146" s="6">
        <f t="shared" si="13"/>
        <v>23714697.5</v>
      </c>
      <c r="R146" s="9"/>
      <c r="S146" s="12">
        <v>491.5</v>
      </c>
      <c r="T146" s="6">
        <f t="shared" si="14"/>
        <v>13769372.5</v>
      </c>
      <c r="U146" s="8">
        <v>30</v>
      </c>
      <c r="V146" s="13">
        <v>1021.5</v>
      </c>
      <c r="W146" s="13">
        <v>28617322.5</v>
      </c>
      <c r="X146" s="13">
        <v>1021.5</v>
      </c>
      <c r="Y146" s="13">
        <v>28617322.5</v>
      </c>
      <c r="Z146">
        <f t="shared" si="15"/>
        <v>28015</v>
      </c>
    </row>
    <row r="147" spans="1:27" ht="11.1" customHeight="1" x14ac:dyDescent="0.2">
      <c r="A147" s="4" t="s">
        <v>92</v>
      </c>
      <c r="B147" s="4" t="s">
        <v>189</v>
      </c>
      <c r="C147" s="4" t="s">
        <v>192</v>
      </c>
      <c r="D147" s="5" t="s">
        <v>111</v>
      </c>
      <c r="E147" s="6">
        <v>10390</v>
      </c>
      <c r="F147" s="6">
        <v>10390</v>
      </c>
      <c r="G147" s="7"/>
      <c r="H147" s="6">
        <v>10150</v>
      </c>
      <c r="I147" s="7"/>
      <c r="J147" s="8">
        <v>240</v>
      </c>
      <c r="K147" s="6">
        <v>9825</v>
      </c>
      <c r="L147" s="8">
        <v>325</v>
      </c>
      <c r="M147" s="6">
        <v>10500</v>
      </c>
      <c r="N147" s="6">
        <v>10500</v>
      </c>
      <c r="O147" s="7"/>
      <c r="P147" s="8">
        <v>890</v>
      </c>
      <c r="Q147" s="6">
        <f t="shared" si="13"/>
        <v>10131760</v>
      </c>
      <c r="R147" s="9"/>
      <c r="S147" s="8">
        <v>565</v>
      </c>
      <c r="T147" s="6">
        <f t="shared" si="14"/>
        <v>6431960</v>
      </c>
      <c r="U147" s="7"/>
      <c r="V147" s="8">
        <v>565</v>
      </c>
      <c r="W147" s="6">
        <v>6431960</v>
      </c>
      <c r="X147" s="8">
        <v>325</v>
      </c>
      <c r="Y147" s="6">
        <v>3699800</v>
      </c>
      <c r="Z147">
        <f t="shared" si="15"/>
        <v>11384</v>
      </c>
    </row>
    <row r="148" spans="1:27" ht="11.1" customHeight="1" x14ac:dyDescent="0.2">
      <c r="A148" s="4" t="s">
        <v>63</v>
      </c>
      <c r="B148" s="4" t="s">
        <v>189</v>
      </c>
      <c r="C148" s="4" t="s">
        <v>192</v>
      </c>
      <c r="D148" s="5" t="s">
        <v>69</v>
      </c>
      <c r="E148" s="6">
        <v>150760</v>
      </c>
      <c r="F148" s="6">
        <v>150760</v>
      </c>
      <c r="G148" s="7"/>
      <c r="H148" s="6">
        <v>123980</v>
      </c>
      <c r="I148" s="7"/>
      <c r="J148" s="6">
        <v>26780</v>
      </c>
      <c r="K148" s="6">
        <v>119220</v>
      </c>
      <c r="L148" s="6">
        <v>4760</v>
      </c>
      <c r="M148" s="6">
        <v>140800</v>
      </c>
      <c r="N148" s="6">
        <v>154880</v>
      </c>
      <c r="O148" s="7"/>
      <c r="P148" s="6">
        <v>64420</v>
      </c>
      <c r="Q148" s="6">
        <f t="shared" si="13"/>
        <v>226371880</v>
      </c>
      <c r="R148" s="9"/>
      <c r="S148" s="6">
        <v>59660</v>
      </c>
      <c r="T148" s="6">
        <f t="shared" si="14"/>
        <v>209645240</v>
      </c>
      <c r="U148" s="7"/>
      <c r="V148" s="6">
        <v>59660</v>
      </c>
      <c r="W148" s="6">
        <v>209645240</v>
      </c>
      <c r="X148" s="6">
        <v>32880</v>
      </c>
      <c r="Y148" s="6">
        <v>115540320</v>
      </c>
      <c r="Z148">
        <f t="shared" si="15"/>
        <v>3514</v>
      </c>
    </row>
    <row r="149" spans="1:27" ht="11.1" customHeight="1" x14ac:dyDescent="0.2">
      <c r="A149" s="4" t="s">
        <v>80</v>
      </c>
      <c r="B149" s="4" t="s">
        <v>189</v>
      </c>
      <c r="C149" s="4" t="s">
        <v>192</v>
      </c>
      <c r="D149" s="5" t="s">
        <v>82</v>
      </c>
      <c r="E149" s="6">
        <v>242040</v>
      </c>
      <c r="F149" s="6">
        <v>242040</v>
      </c>
      <c r="G149" s="7"/>
      <c r="H149" s="6">
        <v>191660</v>
      </c>
      <c r="I149" s="7"/>
      <c r="J149" s="6">
        <v>50380</v>
      </c>
      <c r="K149" s="6">
        <v>184390</v>
      </c>
      <c r="L149" s="6">
        <v>7440</v>
      </c>
      <c r="M149" s="6">
        <v>241800</v>
      </c>
      <c r="N149" s="6">
        <v>179400</v>
      </c>
      <c r="O149" s="6">
        <v>62400</v>
      </c>
      <c r="P149" s="6">
        <v>96530</v>
      </c>
      <c r="Q149" s="6">
        <f t="shared" si="13"/>
        <v>318549000</v>
      </c>
      <c r="R149" s="9"/>
      <c r="S149" s="6">
        <v>89090</v>
      </c>
      <c r="T149" s="6">
        <f t="shared" si="14"/>
        <v>293997000</v>
      </c>
      <c r="U149" s="7"/>
      <c r="V149" s="6">
        <v>151490</v>
      </c>
      <c r="W149" s="6">
        <v>499917000</v>
      </c>
      <c r="X149" s="6">
        <v>101110</v>
      </c>
      <c r="Y149" s="6">
        <v>333663000</v>
      </c>
      <c r="Z149">
        <f t="shared" si="15"/>
        <v>3300</v>
      </c>
    </row>
    <row r="150" spans="1:27" ht="11.4" customHeight="1" x14ac:dyDescent="0.2">
      <c r="AA150" s="19"/>
    </row>
  </sheetData>
  <autoFilter ref="A1:AJ150" xr:uid="{1832317A-632E-47DA-978B-A018C08A373F}">
    <sortState xmlns:xlrd2="http://schemas.microsoft.com/office/spreadsheetml/2017/richdata2" ref="A2:AA150">
      <sortCondition ref="D1:D150"/>
    </sortState>
  </autoFilter>
  <pageMargins left="0.39370078740157483" right="0.39370078740157483" top="0.39370078740157483" bottom="0.39370078740157483" header="0" footer="0"/>
  <pageSetup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83A6-2CE0-4B30-A6F3-75CAB75CB25C}">
  <dimension ref="A1:B148"/>
  <sheetViews>
    <sheetView tabSelected="1" zoomScaleNormal="100" workbookViewId="0">
      <selection activeCell="C7" sqref="C7"/>
    </sheetView>
  </sheetViews>
  <sheetFormatPr defaultRowHeight="10.199999999999999" x14ac:dyDescent="0.2"/>
  <cols>
    <col min="1" max="1" width="63.42578125" style="22" bestFit="1" customWidth="1"/>
    <col min="2" max="2" width="63.85546875" bestFit="1" customWidth="1"/>
  </cols>
  <sheetData>
    <row r="1" spans="1:2" x14ac:dyDescent="0.2">
      <c r="A1" s="21" t="s">
        <v>115</v>
      </c>
      <c r="B1" t="str">
        <f t="shared" ref="B1:B65" si="0">"'"&amp;A1&amp;"',"</f>
        <v>'Actiwave 2*10',</v>
      </c>
    </row>
    <row r="2" spans="1:2" x14ac:dyDescent="0.2">
      <c r="A2" s="21" t="s">
        <v>22</v>
      </c>
      <c r="B2" t="str">
        <f t="shared" si="0"/>
        <v>'AGRI M40/ АГРИ M40 4*5л/кан',</v>
      </c>
    </row>
    <row r="3" spans="1:2" x14ac:dyDescent="0.2">
      <c r="A3" s="21" t="s">
        <v>23</v>
      </c>
      <c r="B3" t="str">
        <f t="shared" si="0"/>
        <v>'AGRIFUL/ Агрифул 4*5л/кан',</v>
      </c>
    </row>
    <row r="4" spans="1:2" x14ac:dyDescent="0.2">
      <c r="A4" s="21" t="s">
        <v>116</v>
      </c>
      <c r="B4" t="str">
        <f t="shared" si="0"/>
        <v>'Boroplus 20*1',</v>
      </c>
    </row>
    <row r="5" spans="1:2" x14ac:dyDescent="0.2">
      <c r="A5" s="21" t="s">
        <v>117</v>
      </c>
      <c r="B5" t="str">
        <f t="shared" si="0"/>
        <v>'Brexil Ca 4*5',</v>
      </c>
    </row>
    <row r="6" spans="1:2" x14ac:dyDescent="0.2">
      <c r="A6" s="21" t="s">
        <v>118</v>
      </c>
      <c r="B6" t="str">
        <f t="shared" si="0"/>
        <v>'Brexil Combi 12*1',</v>
      </c>
    </row>
    <row r="7" spans="1:2" x14ac:dyDescent="0.2">
      <c r="A7" s="21" t="s">
        <v>119</v>
      </c>
      <c r="B7" t="str">
        <f t="shared" si="0"/>
        <v>'Brexil Combi 4*5',</v>
      </c>
    </row>
    <row r="8" spans="1:2" x14ac:dyDescent="0.2">
      <c r="A8" s="21" t="s">
        <v>120</v>
      </c>
      <c r="B8" t="str">
        <f t="shared" si="0"/>
        <v>'BREXIL Mn 4*5',</v>
      </c>
    </row>
    <row r="9" spans="1:2" x14ac:dyDescent="0.2">
      <c r="A9" s="21" t="s">
        <v>121</v>
      </c>
      <c r="B9" t="str">
        <f t="shared" si="0"/>
        <v>'Brexil MULTI 4*5',</v>
      </c>
    </row>
    <row r="10" spans="1:2" x14ac:dyDescent="0.2">
      <c r="A10" s="21" t="s">
        <v>122</v>
      </c>
      <c r="B10" t="str">
        <f t="shared" si="0"/>
        <v>'Brexil Zn 12*1',</v>
      </c>
    </row>
    <row r="11" spans="1:2" x14ac:dyDescent="0.2">
      <c r="A11" s="21" t="s">
        <v>123</v>
      </c>
      <c r="B11" t="str">
        <f t="shared" si="0"/>
        <v>'Control DMP, 2*10',</v>
      </c>
    </row>
    <row r="12" spans="1:2" x14ac:dyDescent="0.2">
      <c r="A12" s="21" t="s">
        <v>124</v>
      </c>
      <c r="B12" t="str">
        <f t="shared" si="0"/>
        <v>'Control DMP, 20*1',</v>
      </c>
    </row>
    <row r="13" spans="1:2" ht="20.399999999999999" x14ac:dyDescent="0.2">
      <c r="A13" s="21" t="s">
        <v>24</v>
      </c>
      <c r="B13" t="str">
        <f t="shared" si="0"/>
        <v>'CONTROLPHYT РК/ Контролфит РК 4*5л/кан',</v>
      </c>
    </row>
    <row r="14" spans="1:2" ht="20.399999999999999" x14ac:dyDescent="0.2">
      <c r="A14" s="21" t="s">
        <v>25</v>
      </c>
      <c r="B14" t="str">
        <f t="shared" si="0"/>
        <v>'FERTIGRAIN BETA/ФЕРТИГРЕЙН БЕТА (СВЕКЛОВИЧНЫЙ) 4*5л/кан',</v>
      </c>
    </row>
    <row r="15" spans="1:2" ht="20.399999999999999" x14ac:dyDescent="0.2">
      <c r="A15" s="21" t="s">
        <v>26</v>
      </c>
      <c r="B15" t="str">
        <f t="shared" si="0"/>
        <v>'FERTIGRAIN START СоМо/ Фертигрейн Старт СоМо 4*5л/кан',</v>
      </c>
    </row>
    <row r="16" spans="1:2" ht="20.399999999999999" x14ac:dyDescent="0.2">
      <c r="A16" s="21" t="s">
        <v>27</v>
      </c>
      <c r="B16" t="str">
        <f t="shared" si="0"/>
        <v>'FERTIGRAIN START/ Фертигрейн Старт 4*5л/кан',</v>
      </c>
    </row>
    <row r="17" spans="1:2" x14ac:dyDescent="0.2">
      <c r="A17" s="21" t="s">
        <v>125</v>
      </c>
      <c r="B17" t="str">
        <f t="shared" si="0"/>
        <v>'Kendal 20*1',</v>
      </c>
    </row>
    <row r="18" spans="1:2" x14ac:dyDescent="0.2">
      <c r="A18" s="21" t="s">
        <v>126</v>
      </c>
      <c r="B18" t="str">
        <f t="shared" si="0"/>
        <v>'Master 20-20-20 1*25',</v>
      </c>
    </row>
    <row r="19" spans="1:2" x14ac:dyDescent="0.2">
      <c r="A19" s="21" t="s">
        <v>127</v>
      </c>
      <c r="B19" t="str">
        <f t="shared" si="0"/>
        <v>'MC Cream 20*1',</v>
      </c>
    </row>
    <row r="20" spans="1:2" x14ac:dyDescent="0.2">
      <c r="A20" s="21" t="s">
        <v>128</v>
      </c>
      <c r="B20" t="str">
        <f t="shared" si="0"/>
        <v>'MC Extra 24*0.5',</v>
      </c>
    </row>
    <row r="21" spans="1:2" x14ac:dyDescent="0.2">
      <c r="A21" s="21" t="s">
        <v>129</v>
      </c>
      <c r="B21" t="str">
        <f t="shared" si="0"/>
        <v>'MC Set 20*1',</v>
      </c>
    </row>
    <row r="22" spans="1:2" x14ac:dyDescent="0.2">
      <c r="A22" s="21" t="s">
        <v>130</v>
      </c>
      <c r="B22" t="str">
        <f t="shared" si="0"/>
        <v>'Plantafol 30-10-10 1*25',</v>
      </c>
    </row>
    <row r="23" spans="1:2" x14ac:dyDescent="0.2">
      <c r="A23" s="21" t="s">
        <v>84</v>
      </c>
      <c r="B23" t="str">
        <f t="shared" si="0"/>
        <v>'QadamFerti Aminoleaf 1*25',</v>
      </c>
    </row>
    <row r="24" spans="1:2" x14ac:dyDescent="0.2">
      <c r="A24" s="21" t="s">
        <v>85</v>
      </c>
      <c r="B24" t="str">
        <f t="shared" si="0"/>
        <v>'QadamFerti Aqualeaf 10-52-10 1*25',</v>
      </c>
    </row>
    <row r="25" spans="1:2" x14ac:dyDescent="0.2">
      <c r="A25" s="21" t="s">
        <v>86</v>
      </c>
      <c r="B25" t="str">
        <f t="shared" si="0"/>
        <v>'QadamFerti Aqualeaf 20-20-20 1*25',</v>
      </c>
    </row>
    <row r="26" spans="1:2" x14ac:dyDescent="0.2">
      <c r="A26" s="21" t="s">
        <v>87</v>
      </c>
      <c r="B26" t="str">
        <f t="shared" si="0"/>
        <v>'QadamFerti Aqualeaf 25-5-5 1*25',</v>
      </c>
    </row>
    <row r="27" spans="1:2" x14ac:dyDescent="0.2">
      <c r="A27" s="21" t="s">
        <v>88</v>
      </c>
      <c r="B27" t="str">
        <f t="shared" si="0"/>
        <v>'QadamFerti Silimax 1*25',</v>
      </c>
    </row>
    <row r="28" spans="1:2" x14ac:dyDescent="0.2">
      <c r="A28" s="21" t="s">
        <v>89</v>
      </c>
      <c r="B28" t="str">
        <f t="shared" si="0"/>
        <v>'QadamFerti Unileaf 1*25',</v>
      </c>
    </row>
    <row r="29" spans="1:2" x14ac:dyDescent="0.2">
      <c r="A29" s="21" t="s">
        <v>131</v>
      </c>
      <c r="B29" t="str">
        <f t="shared" si="0"/>
        <v>'Sweet 20*1',</v>
      </c>
    </row>
    <row r="30" spans="1:2" ht="20.399999999999999" x14ac:dyDescent="0.2">
      <c r="A30" s="21" t="s">
        <v>28</v>
      </c>
      <c r="B30" t="str">
        <f t="shared" si="0"/>
        <v>'TECAMIN BRIX/ Текамин брикс 4*5л/кан',</v>
      </c>
    </row>
    <row r="31" spans="1:2" ht="20.399999999999999" x14ac:dyDescent="0.2">
      <c r="A31" s="21" t="s">
        <v>29</v>
      </c>
      <c r="B31" t="str">
        <f t="shared" si="0"/>
        <v>'TECAMIN FLOWER/ Текамин флауэр 4*5л/кан',</v>
      </c>
    </row>
    <row r="32" spans="1:2" ht="20.399999999999999" x14ac:dyDescent="0.2">
      <c r="A32" s="21" t="s">
        <v>30</v>
      </c>
      <c r="B32" t="str">
        <f t="shared" si="0"/>
        <v>'TECAMIN MAX/ Текамин Макс 4*5л/кан',</v>
      </c>
    </row>
    <row r="33" spans="1:2" ht="20.399999999999999" x14ac:dyDescent="0.2">
      <c r="A33" s="21" t="s">
        <v>31</v>
      </c>
      <c r="B33" t="str">
        <f t="shared" si="0"/>
        <v>'TECAMIN TEX FRUIT/ Текамин Текс Фруит 4*5л/кан',</v>
      </c>
    </row>
    <row r="34" spans="1:2" ht="20.399999999999999" x14ac:dyDescent="0.2">
      <c r="A34" s="21" t="s">
        <v>32</v>
      </c>
      <c r="B34" t="str">
        <f t="shared" si="0"/>
        <v>'TECNOKEL AMINO B/ Текнокель Амино бор 4*5л/кан',</v>
      </c>
    </row>
    <row r="35" spans="1:2" ht="20.399999999999999" x14ac:dyDescent="0.2">
      <c r="A35" s="21" t="s">
        <v>33</v>
      </c>
      <c r="B35" t="str">
        <f t="shared" si="0"/>
        <v>'TECNOKEL AMINO CaB/ Текнокель Амино CaB 4*5л/кан',</v>
      </c>
    </row>
    <row r="36" spans="1:2" ht="20.399999999999999" x14ac:dyDescent="0.2">
      <c r="A36" s="21" t="s">
        <v>34</v>
      </c>
      <c r="B36" t="str">
        <f t="shared" si="0"/>
        <v>'TECNOKEL AMINO Fe/ Текнокель Амино Fe 4*5л/кан',</v>
      </c>
    </row>
    <row r="37" spans="1:2" ht="20.399999999999999" x14ac:dyDescent="0.2">
      <c r="A37" s="21" t="s">
        <v>35</v>
      </c>
      <c r="B37" t="str">
        <f t="shared" si="0"/>
        <v>'TECNOKEL AMINO K/ Текнокель Амино Калий 4*5л/кан',</v>
      </c>
    </row>
    <row r="38" spans="1:2" ht="20.399999999999999" x14ac:dyDescent="0.2">
      <c r="A38" s="21" t="s">
        <v>36</v>
      </c>
      <c r="B38" t="str">
        <f t="shared" si="0"/>
        <v>'TECNOKEL AMINO MIX/ Текнокель Амино Микс 10л/кан',</v>
      </c>
    </row>
    <row r="39" spans="1:2" ht="20.399999999999999" x14ac:dyDescent="0.2">
      <c r="A39" s="21" t="s">
        <v>37</v>
      </c>
      <c r="B39" t="str">
        <f t="shared" si="0"/>
        <v>'TECNOKEL N/ТЕКНОКЕЛЬ АЗОТ 4*5л/кан',</v>
      </c>
    </row>
    <row r="40" spans="1:2" x14ac:dyDescent="0.2">
      <c r="A40" s="21" t="s">
        <v>132</v>
      </c>
      <c r="B40" t="str">
        <f t="shared" si="0"/>
        <v>'YieldON 1000L',</v>
      </c>
    </row>
    <row r="41" spans="1:2" x14ac:dyDescent="0.2">
      <c r="A41" s="21" t="s">
        <v>71</v>
      </c>
      <c r="B41" t="str">
        <f t="shared" si="0"/>
        <v>'Авант, к.э. 10*1 л',</v>
      </c>
    </row>
    <row r="42" spans="1:2" x14ac:dyDescent="0.2">
      <c r="A42" s="21" t="s">
        <v>134</v>
      </c>
      <c r="B42" t="str">
        <f t="shared" si="0"/>
        <v>'Аллюр 5л/кан',</v>
      </c>
    </row>
    <row r="43" spans="1:2" x14ac:dyDescent="0.2">
      <c r="A43" s="21" t="s">
        <v>39</v>
      </c>
      <c r="B43" t="str">
        <f t="shared" si="0"/>
        <v>'Альверде, КС 10х1 л',</v>
      </c>
    </row>
    <row r="44" spans="1:2" x14ac:dyDescent="0.2">
      <c r="A44" s="21" t="s">
        <v>50</v>
      </c>
      <c r="B44" t="str">
        <f t="shared" si="0"/>
        <v>'Антракол, 70 % с.п. 1*10 кг/упак',</v>
      </c>
    </row>
    <row r="45" spans="1:2" x14ac:dyDescent="0.2">
      <c r="A45" s="21" t="s">
        <v>40</v>
      </c>
      <c r="B45" t="str">
        <f t="shared" si="0"/>
        <v>'Базагран, 48 % в.р. 2*10 л',</v>
      </c>
    </row>
    <row r="46" spans="1:2" x14ac:dyDescent="0.2">
      <c r="A46" s="21" t="s">
        <v>41</v>
      </c>
      <c r="B46" t="str">
        <f t="shared" si="0"/>
        <v>'Баста, 15% в.р. 1*15 л/кан',</v>
      </c>
    </row>
    <row r="47" spans="1:2" x14ac:dyDescent="0.2">
      <c r="A47" s="21" t="s">
        <v>163</v>
      </c>
      <c r="B47" t="str">
        <f t="shared" si="0"/>
        <v>'БиоАзФК, 10л',</v>
      </c>
    </row>
    <row r="48" spans="1:2" x14ac:dyDescent="0.2">
      <c r="A48" s="21" t="s">
        <v>62</v>
      </c>
      <c r="B48" t="str">
        <f t="shared" si="0"/>
        <v>'Биодукс 10 мл, Ж',</v>
      </c>
    </row>
    <row r="49" spans="1:2" x14ac:dyDescent="0.2">
      <c r="A49" s="21" t="s">
        <v>51</v>
      </c>
      <c r="B49" t="str">
        <f t="shared" si="0"/>
        <v>'Биопауэр, ж 4*5 л/кан',</v>
      </c>
    </row>
    <row r="50" spans="1:2" x14ac:dyDescent="0.2">
      <c r="A50" s="21" t="s">
        <v>135</v>
      </c>
      <c r="B50" t="str">
        <f t="shared" si="0"/>
        <v>'Бицепс 22, КЭ 2*10 л',</v>
      </c>
    </row>
    <row r="51" spans="1:2" x14ac:dyDescent="0.2">
      <c r="A51" s="21" t="s">
        <v>136</v>
      </c>
      <c r="B51" t="str">
        <f t="shared" si="0"/>
        <v>'Бицепс Гарант, КЭ 4*5 л',</v>
      </c>
    </row>
    <row r="52" spans="1:2" x14ac:dyDescent="0.2">
      <c r="A52" s="21" t="s">
        <v>93</v>
      </c>
      <c r="B52" t="str">
        <f t="shared" si="0"/>
        <v>'Боксер 800 к.э. 4*5 л',</v>
      </c>
    </row>
    <row r="53" spans="1:2" x14ac:dyDescent="0.2">
      <c r="A53" s="21" t="s">
        <v>137</v>
      </c>
      <c r="B53" t="str">
        <f t="shared" si="0"/>
        <v>'Борей НЕО 4*5 л',</v>
      </c>
    </row>
    <row r="54" spans="1:2" x14ac:dyDescent="0.2">
      <c r="A54" s="21" t="s">
        <v>138</v>
      </c>
      <c r="B54" t="str">
        <f t="shared" si="0"/>
        <v>'Борей, СК 4*5 л',</v>
      </c>
    </row>
    <row r="55" spans="1:2" x14ac:dyDescent="0.2">
      <c r="A55" s="21" t="s">
        <v>94</v>
      </c>
      <c r="B55" t="str">
        <f t="shared" si="0"/>
        <v>'Браво 500 с.к. 4*5 л',</v>
      </c>
    </row>
    <row r="56" spans="1:2" x14ac:dyDescent="0.2">
      <c r="A56" s="21" t="s">
        <v>139</v>
      </c>
      <c r="B56" t="str">
        <f t="shared" si="0"/>
        <v>'Бункер, ВСК 4*5 л',</v>
      </c>
    </row>
    <row r="57" spans="1:2" x14ac:dyDescent="0.2">
      <c r="A57" s="21" t="s">
        <v>72</v>
      </c>
      <c r="B57" t="str">
        <f t="shared" si="0"/>
        <v>'Вантекс, МКС 10*1 л',</v>
      </c>
    </row>
    <row r="58" spans="1:2" x14ac:dyDescent="0.2">
      <c r="A58" s="21" t="s">
        <v>140</v>
      </c>
      <c r="B58" t="str">
        <f t="shared" si="0"/>
        <v>'Виал Трио, ВСК 4*5 л',</v>
      </c>
    </row>
    <row r="59" spans="1:2" x14ac:dyDescent="0.2">
      <c r="A59" s="21" t="s">
        <v>141</v>
      </c>
      <c r="B59" t="str">
        <f t="shared" si="0"/>
        <v>'Галион, в.р., 4*5л/кан',</v>
      </c>
    </row>
    <row r="60" spans="1:2" x14ac:dyDescent="0.2">
      <c r="A60" s="21" t="s">
        <v>95</v>
      </c>
      <c r="B60" t="str">
        <f t="shared" si="0"/>
        <v>'ГАРДО ГОЛД 500, к.с. 2*10',</v>
      </c>
    </row>
    <row r="61" spans="1:2" x14ac:dyDescent="0.2">
      <c r="A61" s="21" t="s">
        <v>96</v>
      </c>
      <c r="B61" t="str">
        <f t="shared" si="0"/>
        <v>'Гезагард 500 с.к. 4*5 л',</v>
      </c>
    </row>
    <row r="62" spans="1:2" x14ac:dyDescent="0.2">
      <c r="A62" s="21" t="s">
        <v>142</v>
      </c>
      <c r="B62" t="str">
        <f t="shared" si="0"/>
        <v>'Гербитокс, ВРК 2*10 л',</v>
      </c>
    </row>
    <row r="63" spans="1:2" x14ac:dyDescent="0.2">
      <c r="A63" s="21" t="s">
        <v>73</v>
      </c>
      <c r="B63" t="str">
        <f t="shared" si="0"/>
        <v>'Гранстар ПРО в.д.г. 10*500 гр',</v>
      </c>
    </row>
    <row r="64" spans="1:2" x14ac:dyDescent="0.2">
      <c r="A64" s="21" t="s">
        <v>143</v>
      </c>
      <c r="B64" t="str">
        <f t="shared" si="0"/>
        <v>'Грейдер, ВГР 2*10 л',</v>
      </c>
    </row>
    <row r="65" spans="1:2" x14ac:dyDescent="0.2">
      <c r="A65" s="21" t="s">
        <v>52</v>
      </c>
      <c r="B65" t="str">
        <f t="shared" si="0"/>
        <v>'Децис Эксперт, к.э. 12*1 л/бут',</v>
      </c>
    </row>
    <row r="66" spans="1:2" x14ac:dyDescent="0.2">
      <c r="A66" s="21" t="s">
        <v>53</v>
      </c>
      <c r="B66" t="str">
        <f t="shared" ref="B66:B129" si="1">"'"&amp;A66&amp;"',"</f>
        <v>'Децис Эксперт, к.э. 4*5 л/кан',</v>
      </c>
    </row>
    <row r="67" spans="1:2" x14ac:dyDescent="0.2">
      <c r="A67" s="21" t="s">
        <v>81</v>
      </c>
      <c r="B67" t="str">
        <f t="shared" si="1"/>
        <v>'Дробь Плюс, 10*1 л',</v>
      </c>
    </row>
    <row r="68" spans="1:2" x14ac:dyDescent="0.2">
      <c r="A68" s="21" t="s">
        <v>97</v>
      </c>
      <c r="B68" t="str">
        <f t="shared" si="1"/>
        <v>'Дуал Голд 960 к.э. 4*5 л',</v>
      </c>
    </row>
    <row r="69" spans="1:2" x14ac:dyDescent="0.2">
      <c r="A69" s="21" t="s">
        <v>144</v>
      </c>
      <c r="B69" t="str">
        <f t="shared" si="1"/>
        <v>'Дублон Голд, ВДГ 10*0,75 кг',</v>
      </c>
    </row>
    <row r="70" spans="1:2" x14ac:dyDescent="0.2">
      <c r="A70" s="21" t="s">
        <v>42</v>
      </c>
      <c r="B70" t="str">
        <f t="shared" si="1"/>
        <v>'Евро-лайтнинг 4,8% в.р.к. 2*10 л',</v>
      </c>
    </row>
    <row r="71" spans="1:2" ht="20.399999999999999" x14ac:dyDescent="0.2">
      <c r="A71" s="21" t="s">
        <v>43</v>
      </c>
      <c r="B71" t="str">
        <f t="shared" si="1"/>
        <v>'Евро-лайтнинг Плюс, 2,4% в.р.к 2*10 л',</v>
      </c>
    </row>
    <row r="72" spans="1:2" ht="20.399999999999999" x14ac:dyDescent="0.2">
      <c r="A72" s="21" t="s">
        <v>145</v>
      </c>
      <c r="B72" t="str">
        <f t="shared" si="1"/>
        <v>'Зерномакс+Магнум (Бинарная упаковка)',</v>
      </c>
    </row>
    <row r="73" spans="1:2" x14ac:dyDescent="0.2">
      <c r="A73" s="21" t="s">
        <v>98</v>
      </c>
      <c r="B73" t="str">
        <f t="shared" si="1"/>
        <v>'Изабион 12*1 л',</v>
      </c>
    </row>
    <row r="74" spans="1:2" x14ac:dyDescent="0.2">
      <c r="A74" s="21" t="s">
        <v>74</v>
      </c>
      <c r="B74" t="str">
        <f t="shared" si="1"/>
        <v>'Импакт, СК 4*5 л',</v>
      </c>
    </row>
    <row r="75" spans="1:2" ht="20.399999999999999" x14ac:dyDescent="0.2">
      <c r="A75" s="21" t="s">
        <v>180</v>
      </c>
      <c r="B75" t="str">
        <f t="shared" si="1"/>
        <v>'Калий азотнокислый (селитра калиевая), кристаллы',</v>
      </c>
    </row>
    <row r="76" spans="1:2" x14ac:dyDescent="0.2">
      <c r="A76" s="21" t="s">
        <v>99</v>
      </c>
      <c r="B76" t="str">
        <f t="shared" si="1"/>
        <v>'Каратэ 050 к.э., 4*5 л',</v>
      </c>
    </row>
    <row r="77" spans="1:2" x14ac:dyDescent="0.2">
      <c r="A77" s="21" t="s">
        <v>100</v>
      </c>
      <c r="B77" t="str">
        <f t="shared" si="1"/>
        <v>'Каратэ Зеон, 4*5 л',</v>
      </c>
    </row>
    <row r="78" spans="1:2" x14ac:dyDescent="0.2">
      <c r="A78" s="21" t="s">
        <v>54</v>
      </c>
      <c r="B78" t="str">
        <f t="shared" si="1"/>
        <v>'Конфидор 20% в.к. 12*1 л/кан',</v>
      </c>
    </row>
    <row r="79" spans="1:2" x14ac:dyDescent="0.2">
      <c r="A79" s="21" t="s">
        <v>146</v>
      </c>
      <c r="B79" t="str">
        <f t="shared" si="1"/>
        <v>'Корсар Супер, в.р.к. 2*10',</v>
      </c>
    </row>
    <row r="80" spans="1:2" x14ac:dyDescent="0.2">
      <c r="A80" s="21" t="s">
        <v>79</v>
      </c>
      <c r="B80" t="str">
        <f t="shared" si="1"/>
        <v>'КОСАЙД 2000 5 кг',</v>
      </c>
    </row>
    <row r="81" spans="1:2" x14ac:dyDescent="0.2">
      <c r="A81" s="21" t="s">
        <v>147</v>
      </c>
      <c r="B81" t="str">
        <f t="shared" si="1"/>
        <v>'Кумир 1*10л',</v>
      </c>
    </row>
    <row r="82" spans="1:2" x14ac:dyDescent="0.2">
      <c r="A82" s="21" t="s">
        <v>148</v>
      </c>
      <c r="B82" t="str">
        <f t="shared" si="1"/>
        <v>'Лазурит Супер, КНЭ 4*5 л',</v>
      </c>
    </row>
    <row r="83" spans="1:2" x14ac:dyDescent="0.2">
      <c r="A83" s="21" t="s">
        <v>184</v>
      </c>
      <c r="B83" t="str">
        <f t="shared" si="1"/>
        <v>'Лерашанс, в.р., 4*5л/кан',</v>
      </c>
    </row>
    <row r="84" spans="1:2" x14ac:dyDescent="0.2">
      <c r="A84" s="21" t="s">
        <v>64</v>
      </c>
      <c r="B84" t="str">
        <f t="shared" si="1"/>
        <v>'Лонтрелл Гранд в.д.г., 4*2 кг',</v>
      </c>
    </row>
    <row r="85" spans="1:2" x14ac:dyDescent="0.2">
      <c r="A85" s="21" t="s">
        <v>149</v>
      </c>
      <c r="B85" t="str">
        <f t="shared" si="1"/>
        <v>'Магнум, ВДГ (600г/кг) 20*0,1 кг',</v>
      </c>
    </row>
    <row r="86" spans="1:2" x14ac:dyDescent="0.2">
      <c r="A86" s="21" t="s">
        <v>55</v>
      </c>
      <c r="B86" t="str">
        <f t="shared" si="1"/>
        <v>'Майстер Пауэр, м.д. 4*5 л/кан',</v>
      </c>
    </row>
    <row r="87" spans="1:2" x14ac:dyDescent="0.2">
      <c r="A87" s="21" t="s">
        <v>101</v>
      </c>
      <c r="B87" t="str">
        <f t="shared" si="1"/>
        <v>'Максим  XL 035 с.к. 4*5 л',</v>
      </c>
    </row>
    <row r="88" spans="1:2" x14ac:dyDescent="0.2">
      <c r="A88" s="21" t="s">
        <v>102</v>
      </c>
      <c r="B88" t="str">
        <f t="shared" si="1"/>
        <v>'Максим 025 с.к. 12*1 л',</v>
      </c>
    </row>
    <row r="89" spans="1:2" x14ac:dyDescent="0.2">
      <c r="A89" s="21" t="s">
        <v>150</v>
      </c>
      <c r="B89" t="str">
        <f t="shared" si="1"/>
        <v>'Метаксил, СП 12*1 кг',</v>
      </c>
    </row>
    <row r="90" spans="1:2" x14ac:dyDescent="0.2">
      <c r="A90" s="21" t="s">
        <v>103</v>
      </c>
      <c r="B90" t="str">
        <f t="shared" si="1"/>
        <v>'Милагро Плюс 270, м.д. 4*5',</v>
      </c>
    </row>
    <row r="91" spans="1:2" x14ac:dyDescent="0.2">
      <c r="A91" s="21" t="s">
        <v>151</v>
      </c>
      <c r="B91" t="str">
        <f t="shared" si="1"/>
        <v>'Миура, КЭ (125г/л) 10л/кан',</v>
      </c>
    </row>
    <row r="92" spans="1:2" x14ac:dyDescent="0.2">
      <c r="A92" s="21" t="s">
        <v>181</v>
      </c>
      <c r="B92" t="str">
        <f t="shared" si="1"/>
        <v>'Монокалийфосфат, кристаллы 20 кг',</v>
      </c>
    </row>
    <row r="93" spans="1:2" ht="20.399999999999999" x14ac:dyDescent="0.2">
      <c r="A93" s="21" t="s">
        <v>182</v>
      </c>
      <c r="B93" t="str">
        <f t="shared" si="1"/>
        <v>'Нитрат кальция, марка А (2-водный), гранулы',</v>
      </c>
    </row>
    <row r="94" spans="1:2" x14ac:dyDescent="0.2">
      <c r="A94" s="21" t="s">
        <v>65</v>
      </c>
      <c r="B94" t="str">
        <f t="shared" si="1"/>
        <v>'Нурелл Д к.э., 4*5 л',</v>
      </c>
    </row>
    <row r="95" spans="1:2" x14ac:dyDescent="0.2">
      <c r="A95" s="21" t="s">
        <v>56</v>
      </c>
      <c r="B95" t="str">
        <f t="shared" si="1"/>
        <v>'Оберон Рапид, к.с. 12*1 л/кан',</v>
      </c>
    </row>
    <row r="96" spans="1:2" x14ac:dyDescent="0.2">
      <c r="A96" s="21" t="s">
        <v>152</v>
      </c>
      <c r="B96" t="str">
        <f t="shared" si="1"/>
        <v>'Оплот Трио 5л/кан',</v>
      </c>
    </row>
    <row r="97" spans="1:2" x14ac:dyDescent="0.2">
      <c r="A97" s="21" t="s">
        <v>153</v>
      </c>
      <c r="B97" t="str">
        <f t="shared" si="1"/>
        <v>'Парадокс, ВРК 4*5л',</v>
      </c>
    </row>
    <row r="98" spans="1:2" x14ac:dyDescent="0.2">
      <c r="A98" s="21" t="s">
        <v>44</v>
      </c>
      <c r="B98" t="str">
        <f t="shared" si="1"/>
        <v>'Пикс 5% в.р., 5л.',</v>
      </c>
    </row>
    <row r="99" spans="1:2" ht="20.399999999999999" x14ac:dyDescent="0.2">
      <c r="A99" s="21" t="s">
        <v>75</v>
      </c>
      <c r="B99" t="str">
        <f t="shared" si="1"/>
        <v>'Пикус, КС (600 г/л имидаклорида) 4х5л',</v>
      </c>
    </row>
    <row r="100" spans="1:2" x14ac:dyDescent="0.2">
      <c r="A100" s="21" t="s">
        <v>45</v>
      </c>
      <c r="B100" t="str">
        <f t="shared" si="1"/>
        <v>'Пирамин Турбо 52% к.с. 2*10 л',</v>
      </c>
    </row>
    <row r="101" spans="1:2" x14ac:dyDescent="0.2">
      <c r="A101" s="21" t="s">
        <v>91</v>
      </c>
      <c r="B101" t="str">
        <f t="shared" si="1"/>
        <v>'Престиж к.с. 4*5 л',</v>
      </c>
    </row>
    <row r="102" spans="1:2" x14ac:dyDescent="0.2">
      <c r="A102" s="21" t="s">
        <v>66</v>
      </c>
      <c r="B102" t="str">
        <f t="shared" si="1"/>
        <v>'Принципал Плюс, 440гр',</v>
      </c>
    </row>
    <row r="103" spans="1:2" x14ac:dyDescent="0.2">
      <c r="A103" s="21" t="s">
        <v>57</v>
      </c>
      <c r="B103" t="str">
        <f t="shared" si="1"/>
        <v>'Прозаро Квантум, 4*5 л/кан',</v>
      </c>
    </row>
    <row r="104" spans="1:2" x14ac:dyDescent="0.2">
      <c r="A104" s="21" t="s">
        <v>58</v>
      </c>
      <c r="B104" t="str">
        <f t="shared" si="1"/>
        <v>'Протеус 4*5 л',</v>
      </c>
    </row>
    <row r="105" spans="1:2" x14ac:dyDescent="0.2">
      <c r="A105" s="21" t="s">
        <v>154</v>
      </c>
      <c r="B105" t="str">
        <f t="shared" si="1"/>
        <v>'Раек, КЭ (250 г/л) 12*1 л',</v>
      </c>
    </row>
    <row r="106" spans="1:2" x14ac:dyDescent="0.2">
      <c r="A106" s="21" t="s">
        <v>104</v>
      </c>
      <c r="B106" t="str">
        <f t="shared" si="1"/>
        <v>'Ревус Топ 500, с.к. 4*5 л',</v>
      </c>
    </row>
    <row r="107" spans="1:2" x14ac:dyDescent="0.2">
      <c r="A107" s="21" t="s">
        <v>105</v>
      </c>
      <c r="B107" t="str">
        <f t="shared" si="1"/>
        <v>'Реглон Форте 200 в.р 2*10 л',</v>
      </c>
    </row>
    <row r="108" spans="1:2" x14ac:dyDescent="0.2">
      <c r="A108" s="21" t="s">
        <v>67</v>
      </c>
      <c r="B108" t="str">
        <f t="shared" si="1"/>
        <v>'Рейнбоу 4*5 л',</v>
      </c>
    </row>
    <row r="109" spans="1:2" x14ac:dyDescent="0.2">
      <c r="A109" s="21" t="s">
        <v>59</v>
      </c>
      <c r="B109" t="str">
        <f t="shared" si="1"/>
        <v>'Секатор Турбо, м.д. 12*1 л/кан',</v>
      </c>
    </row>
    <row r="110" spans="1:2" x14ac:dyDescent="0.2">
      <c r="A110" s="21" t="s">
        <v>113</v>
      </c>
      <c r="B110" t="str">
        <f t="shared" si="1"/>
        <v>'Селект, к.э. 4*5 л',</v>
      </c>
    </row>
    <row r="111" spans="1:2" x14ac:dyDescent="0.2">
      <c r="A111" s="21" t="s">
        <v>106</v>
      </c>
      <c r="B111" t="str">
        <f t="shared" si="1"/>
        <v>'Селест Топ 312,5 к.с., 1*20 л',</v>
      </c>
    </row>
    <row r="112" spans="1:2" x14ac:dyDescent="0.2">
      <c r="A112" s="21" t="s">
        <v>46</v>
      </c>
      <c r="B112" t="str">
        <f t="shared" si="1"/>
        <v>'Стомп 33% к.э. 2*10 л',</v>
      </c>
    </row>
    <row r="113" spans="1:2" x14ac:dyDescent="0.2">
      <c r="A113" s="21" t="s">
        <v>47</v>
      </c>
      <c r="B113" t="str">
        <f t="shared" si="1"/>
        <v>'Стратос Ультра 10% к.э. 2*10 л',</v>
      </c>
    </row>
    <row r="114" spans="1:2" x14ac:dyDescent="0.2">
      <c r="A114" s="21" t="s">
        <v>155</v>
      </c>
      <c r="B114" t="str">
        <f t="shared" si="1"/>
        <v>'Табу Нео,10 л/кан',</v>
      </c>
    </row>
    <row r="115" spans="1:2" x14ac:dyDescent="0.2">
      <c r="A115" s="21" t="s">
        <v>68</v>
      </c>
      <c r="B115" t="str">
        <f t="shared" si="1"/>
        <v>'Танос, 10*400 гр/пакет',</v>
      </c>
    </row>
    <row r="116" spans="1:2" x14ac:dyDescent="0.2">
      <c r="A116" s="21" t="s">
        <v>156</v>
      </c>
      <c r="B116" t="str">
        <f t="shared" si="1"/>
        <v>'Танрек, ВРК 12*1 л',</v>
      </c>
    </row>
    <row r="117" spans="1:2" x14ac:dyDescent="0.2">
      <c r="A117" s="21" t="s">
        <v>157</v>
      </c>
      <c r="B117" t="str">
        <f t="shared" si="1"/>
        <v>'ТМТД, ВСК (400 г/л) 2*10 л',</v>
      </c>
    </row>
    <row r="118" spans="1:2" x14ac:dyDescent="0.2">
      <c r="A118" s="21" t="s">
        <v>158</v>
      </c>
      <c r="B118" t="str">
        <f t="shared" si="1"/>
        <v>'Торнадо 500, ВР 2*10 л',</v>
      </c>
    </row>
    <row r="119" spans="1:2" x14ac:dyDescent="0.2">
      <c r="A119" s="21" t="s">
        <v>159</v>
      </c>
      <c r="B119" t="str">
        <f t="shared" si="1"/>
        <v>'Торнадо 540, ВР 2*10 л',</v>
      </c>
    </row>
    <row r="120" spans="1:2" x14ac:dyDescent="0.2">
      <c r="A120" s="21" t="s">
        <v>160</v>
      </c>
      <c r="B120" t="str">
        <f t="shared" si="1"/>
        <v>'Трицепс, в.д.г., 10*300 гр.',</v>
      </c>
    </row>
    <row r="121" spans="1:2" ht="20.399999999999999" x14ac:dyDescent="0.2">
      <c r="A121" s="21" t="s">
        <v>165</v>
      </c>
      <c r="B121" t="str">
        <f t="shared" si="1"/>
        <v>'Удобрение Бионекс- Кеми Растворимый 15:11:25 мешок',</v>
      </c>
    </row>
    <row r="122" spans="1:2" ht="20.399999999999999" x14ac:dyDescent="0.2">
      <c r="A122" s="21" t="s">
        <v>166</v>
      </c>
      <c r="B122" t="str">
        <f t="shared" si="1"/>
        <v>'Удобрение Бионекс- Кеми Растворимый 18:18:18 мешок',</v>
      </c>
    </row>
    <row r="123" spans="1:2" ht="20.399999999999999" x14ac:dyDescent="0.2">
      <c r="A123" s="21" t="s">
        <v>167</v>
      </c>
      <c r="B123" t="str">
        <f t="shared" si="1"/>
        <v>'Удобрение Бионекс- Кеми Растворимый 2:40:27 мешок',</v>
      </c>
    </row>
    <row r="124" spans="1:2" ht="20.399999999999999" x14ac:dyDescent="0.2">
      <c r="A124" s="21" t="s">
        <v>164</v>
      </c>
      <c r="B124" t="str">
        <f t="shared" si="1"/>
        <v>'Удобрение Бионекс -Кеми Растворимый 40:1,5:2 мешок',</v>
      </c>
    </row>
    <row r="125" spans="1:2" ht="20.399999999999999" x14ac:dyDescent="0.2">
      <c r="A125" s="21" t="s">
        <v>168</v>
      </c>
      <c r="B125" t="str">
        <f t="shared" si="1"/>
        <v>'Удобрение Бионекс- Кеми Растворимый 9:12:33 мешок',</v>
      </c>
    </row>
    <row r="126" spans="1:2" x14ac:dyDescent="0.2">
      <c r="A126" s="21" t="s">
        <v>169</v>
      </c>
      <c r="B126" t="str">
        <f t="shared" si="1"/>
        <v>'Удобрение Борогум М комплексный',</v>
      </c>
    </row>
    <row r="127" spans="1:2" x14ac:dyDescent="0.2">
      <c r="A127" s="21" t="s">
        <v>170</v>
      </c>
      <c r="B127" t="str">
        <f t="shared" si="1"/>
        <v>'Удобрение Борогум М Кукурузный',</v>
      </c>
    </row>
    <row r="128" spans="1:2" x14ac:dyDescent="0.2">
      <c r="A128" s="21" t="s">
        <v>171</v>
      </c>
      <c r="B128" t="str">
        <f t="shared" si="1"/>
        <v>'Удобрение Борогум М Мо',</v>
      </c>
    </row>
    <row r="129" spans="1:2" ht="20.399999999999999" x14ac:dyDescent="0.2">
      <c r="A129" s="21" t="s">
        <v>172</v>
      </c>
      <c r="B129" t="str">
        <f t="shared" si="1"/>
        <v>'Удобрение Гуми - 20 М "БОГАТЫЙ" 3:2:5 Калийный',</v>
      </c>
    </row>
    <row r="130" spans="1:2" x14ac:dyDescent="0.2">
      <c r="A130" s="21" t="s">
        <v>173</v>
      </c>
      <c r="B130" t="str">
        <f t="shared" ref="B130:B147" si="2">"'"&amp;A130&amp;"',"</f>
        <v>'Удобрение Гуми 90 М',</v>
      </c>
    </row>
    <row r="131" spans="1:2" x14ac:dyDescent="0.2">
      <c r="A131" s="21" t="s">
        <v>174</v>
      </c>
      <c r="B131" t="str">
        <f t="shared" si="2"/>
        <v>'Удобрение Гуми-20 Калийный',</v>
      </c>
    </row>
    <row r="132" spans="1:2" x14ac:dyDescent="0.2">
      <c r="A132" s="21" t="s">
        <v>175</v>
      </c>
      <c r="B132" t="str">
        <f t="shared" si="2"/>
        <v>'Удобрение Гуми-20 М Калийный',</v>
      </c>
    </row>
    <row r="133" spans="1:2" x14ac:dyDescent="0.2">
      <c r="A133" s="21" t="s">
        <v>176</v>
      </c>
      <c r="B133" t="str">
        <f t="shared" si="2"/>
        <v>'Удобрение Гуми-20 М Натриевый',</v>
      </c>
    </row>
    <row r="134" spans="1:2" ht="20.399999999999999" x14ac:dyDescent="0.2">
      <c r="A134" s="21" t="s">
        <v>177</v>
      </c>
      <c r="B134" t="str">
        <f t="shared" si="2"/>
        <v>'Удобрение Фитоспорин - М Ж фунги-бактерицид',</v>
      </c>
    </row>
    <row r="135" spans="1:2" ht="20.399999999999999" x14ac:dyDescent="0.2">
      <c r="A135" s="21" t="s">
        <v>178</v>
      </c>
      <c r="B135" t="str">
        <f t="shared" si="2"/>
        <v>'Удобрение Фитоспорин - М Ж, жидкость 10 л/канистра',</v>
      </c>
    </row>
    <row r="136" spans="1:2" x14ac:dyDescent="0.2">
      <c r="A136" s="21" t="s">
        <v>107</v>
      </c>
      <c r="B136" t="str">
        <f t="shared" si="2"/>
        <v>'УРАГАН ФОРТЕ 500, в.р. 1*20л',</v>
      </c>
    </row>
    <row r="137" spans="1:2" x14ac:dyDescent="0.2">
      <c r="A137" s="21" t="s">
        <v>60</v>
      </c>
      <c r="B137" t="str">
        <f t="shared" si="2"/>
        <v>'Фалькон, 46% к.э. 4*5 л/кан',</v>
      </c>
    </row>
    <row r="138" spans="1:2" x14ac:dyDescent="0.2">
      <c r="A138" s="21" t="s">
        <v>48</v>
      </c>
      <c r="B138" t="str">
        <f t="shared" si="2"/>
        <v>'Фастак 10% к.э. 4*5 л',</v>
      </c>
    </row>
    <row r="139" spans="1:2" x14ac:dyDescent="0.2">
      <c r="A139" s="21" t="s">
        <v>76</v>
      </c>
      <c r="B139" t="str">
        <f t="shared" si="2"/>
        <v>'Финес Лайт в.д.г. 10*500 гр.',</v>
      </c>
    </row>
    <row r="140" spans="1:2" x14ac:dyDescent="0.2">
      <c r="A140" s="21" t="s">
        <v>77</v>
      </c>
      <c r="B140" t="str">
        <f t="shared" si="2"/>
        <v>'Фуфанон, КЭ 4х5 л',</v>
      </c>
    </row>
    <row r="141" spans="1:2" x14ac:dyDescent="0.2">
      <c r="A141" s="21" t="s">
        <v>108</v>
      </c>
      <c r="B141" t="str">
        <f t="shared" si="2"/>
        <v>'Фюзилад форте 150 к.э., 2*10 л',</v>
      </c>
    </row>
    <row r="142" spans="1:2" x14ac:dyDescent="0.2">
      <c r="A142" s="21" t="s">
        <v>161</v>
      </c>
      <c r="B142" t="str">
        <f t="shared" si="2"/>
        <v>'Хакер, ВРГ (750г/кг) 10*1 кг',</v>
      </c>
    </row>
    <row r="143" spans="1:2" x14ac:dyDescent="0.2">
      <c r="A143" s="21" t="s">
        <v>109</v>
      </c>
      <c r="B143" t="str">
        <f t="shared" si="2"/>
        <v>'Хорус, 1кг/меш.',</v>
      </c>
    </row>
    <row r="144" spans="1:2" x14ac:dyDescent="0.2">
      <c r="A144" s="21" t="s">
        <v>110</v>
      </c>
      <c r="B144" t="str">
        <f t="shared" si="2"/>
        <v>'Цидели топ, д.к. 4*5л/кан',</v>
      </c>
    </row>
    <row r="145" spans="1:2" x14ac:dyDescent="0.2">
      <c r="A145" s="21" t="s">
        <v>185</v>
      </c>
      <c r="B145" t="str">
        <f t="shared" si="2"/>
        <v>'Шанстар, в.д.г., 0,5кг',</v>
      </c>
    </row>
    <row r="146" spans="1:2" x14ac:dyDescent="0.2">
      <c r="A146" s="21" t="s">
        <v>111</v>
      </c>
      <c r="B146" t="str">
        <f t="shared" si="2"/>
        <v>'Элюмис 105, м.д. 4*5 л',</v>
      </c>
    </row>
    <row r="147" spans="1:2" x14ac:dyDescent="0.2">
      <c r="A147" s="21" t="s">
        <v>69</v>
      </c>
      <c r="B147" t="str">
        <f t="shared" si="2"/>
        <v>'Эстерон 600, 20л/кан',</v>
      </c>
    </row>
    <row r="148" spans="1:2" x14ac:dyDescent="0.2">
      <c r="A148" s="21" t="s">
        <v>82</v>
      </c>
      <c r="B148" t="str">
        <f>"'"&amp;A148&amp;"',"</f>
        <v>'Эффект, 2*10 л',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sh.khamit</cp:lastModifiedBy>
  <dcterms:modified xsi:type="dcterms:W3CDTF">2022-06-27T03:21:28Z</dcterms:modified>
</cp:coreProperties>
</file>