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nor Anderson\Documents\"/>
    </mc:Choice>
  </mc:AlternateContent>
  <bookViews>
    <workbookView xWindow="0" yWindow="0" windowWidth="17256" windowHeight="56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4" i="1" l="1"/>
  <c r="R15" i="1"/>
  <c r="R16" i="1"/>
  <c r="R13" i="1"/>
  <c r="I14" i="1"/>
  <c r="I15" i="1"/>
  <c r="I16" i="1"/>
  <c r="I13" i="1"/>
  <c r="K23" i="1"/>
  <c r="J24" i="1"/>
  <c r="K24" i="1" s="1"/>
  <c r="J23" i="1"/>
  <c r="I24" i="1"/>
  <c r="I23" i="1"/>
  <c r="N19" i="1"/>
  <c r="M20" i="1"/>
  <c r="M19" i="1"/>
  <c r="L20" i="1"/>
  <c r="L19" i="1"/>
  <c r="H20" i="1"/>
  <c r="H19" i="1"/>
  <c r="G20" i="1"/>
  <c r="G19" i="1"/>
  <c r="F20" i="1"/>
  <c r="F19" i="1"/>
  <c r="Q14" i="1"/>
  <c r="Q15" i="1"/>
  <c r="Q16" i="1"/>
  <c r="P14" i="1"/>
  <c r="P15" i="1"/>
  <c r="P16" i="1"/>
  <c r="H14" i="1"/>
  <c r="H15" i="1"/>
  <c r="H16" i="1"/>
  <c r="G14" i="1"/>
  <c r="G15" i="1"/>
  <c r="G16" i="1"/>
  <c r="N20" i="1" l="1"/>
  <c r="Q13" i="1"/>
  <c r="P13" i="1"/>
  <c r="H13" i="1"/>
  <c r="G13" i="1"/>
  <c r="G5" i="1"/>
  <c r="G6" i="1"/>
  <c r="G7" i="1"/>
  <c r="G8" i="1"/>
  <c r="G4" i="1"/>
  <c r="F5" i="1"/>
  <c r="F6" i="1"/>
  <c r="F7" i="1"/>
  <c r="F8" i="1"/>
  <c r="F4" i="1"/>
</calcChain>
</file>

<file path=xl/sharedStrings.xml><?xml version="1.0" encoding="utf-8"?>
<sst xmlns="http://schemas.openxmlformats.org/spreadsheetml/2006/main" count="50" uniqueCount="32">
  <si>
    <t>Trial 1 (mm)</t>
  </si>
  <si>
    <t>Trial 2 (mm)</t>
  </si>
  <si>
    <t>Trial 3 (mm)</t>
  </si>
  <si>
    <t>Trial 4 (mm)</t>
  </si>
  <si>
    <t>Position 1</t>
  </si>
  <si>
    <t>Position 2</t>
  </si>
  <si>
    <t>Position 3</t>
  </si>
  <si>
    <t>Position 4</t>
  </si>
  <si>
    <t>Position 5</t>
  </si>
  <si>
    <t>Mean</t>
  </si>
  <si>
    <t>Standard Deviation</t>
  </si>
  <si>
    <t>Wafer Measurements</t>
  </si>
  <si>
    <t>Chip Measurements</t>
  </si>
  <si>
    <t>Proximal</t>
  </si>
  <si>
    <t>Distal</t>
  </si>
  <si>
    <t>Position A</t>
  </si>
  <si>
    <t>Position B</t>
  </si>
  <si>
    <t>Position C</t>
  </si>
  <si>
    <t>Position D</t>
  </si>
  <si>
    <r>
      <t>Chip 1 (</t>
    </r>
    <r>
      <rPr>
        <sz val="11"/>
        <color theme="1"/>
        <rFont val="Calibri"/>
        <family val="2"/>
      </rPr>
      <t>μm)</t>
    </r>
  </si>
  <si>
    <r>
      <t>Chip 2 (</t>
    </r>
    <r>
      <rPr>
        <sz val="11"/>
        <color theme="1"/>
        <rFont val="Calibri"/>
        <family val="2"/>
      </rPr>
      <t>μm)</t>
    </r>
  </si>
  <si>
    <r>
      <t>Chip 3 (</t>
    </r>
    <r>
      <rPr>
        <sz val="11"/>
        <color theme="1"/>
        <rFont val="Calibri"/>
        <family val="2"/>
      </rPr>
      <t>μm)</t>
    </r>
  </si>
  <si>
    <r>
      <t>Chip 4 (</t>
    </r>
    <r>
      <rPr>
        <sz val="11"/>
        <color theme="1"/>
        <rFont val="Calibri"/>
        <family val="2"/>
      </rPr>
      <t>μm)</t>
    </r>
  </si>
  <si>
    <r>
      <t>Chip 5 (</t>
    </r>
    <r>
      <rPr>
        <sz val="11"/>
        <color theme="1"/>
        <rFont val="Calibri"/>
        <family val="2"/>
      </rPr>
      <t>μm)</t>
    </r>
  </si>
  <si>
    <t>Proximal Mean</t>
  </si>
  <si>
    <t>Position A,B,C</t>
  </si>
  <si>
    <t>Proximal Std</t>
  </si>
  <si>
    <t>Mean + Std</t>
  </si>
  <si>
    <t>Distal Std</t>
  </si>
  <si>
    <t>Distal Mean</t>
  </si>
  <si>
    <t>Overall Mean</t>
  </si>
  <si>
    <t>Overall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</si>
</sst>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4"/>
  <sheetViews>
    <sheetView tabSelected="1" workbookViewId="0">
      <selection activeCell="L21" sqref="L21"/>
    </sheetView>
  </sheetViews>
  <sheetFormatPr defaultRowHeight="14.4" x14ac:dyDescent="0.3"/>
  <cols>
    <col min="2" max="4" width="10.6640625" bestFit="1" customWidth="1"/>
    <col min="5" max="5" width="12.21875" bestFit="1" customWidth="1"/>
    <col min="6" max="6" width="13.33203125" bestFit="1" customWidth="1"/>
    <col min="7" max="8" width="16.5546875" bestFit="1" customWidth="1"/>
    <col min="9" max="10" width="11.88671875" bestFit="1" customWidth="1"/>
    <col min="11" max="11" width="10.21875" bestFit="1" customWidth="1"/>
    <col min="12" max="12" width="10.6640625" bestFit="1" customWidth="1"/>
    <col min="13" max="13" width="10.21875" bestFit="1" customWidth="1"/>
    <col min="14" max="14" width="12.21875" bestFit="1" customWidth="1"/>
    <col min="15" max="15" width="10.6640625" bestFit="1" customWidth="1"/>
    <col min="17" max="17" width="16.5546875" bestFit="1" customWidth="1"/>
    <col min="18" max="18" width="10.109375" bestFit="1" customWidth="1"/>
  </cols>
  <sheetData>
    <row r="2" spans="1:18" x14ac:dyDescent="0.3">
      <c r="B2" s="2" t="s">
        <v>11</v>
      </c>
      <c r="C2" s="2"/>
    </row>
    <row r="3" spans="1:18" x14ac:dyDescent="0.3">
      <c r="B3" t="s">
        <v>0</v>
      </c>
      <c r="C3" t="s">
        <v>1</v>
      </c>
      <c r="D3" t="s">
        <v>2</v>
      </c>
      <c r="E3" t="s">
        <v>3</v>
      </c>
      <c r="F3" t="s">
        <v>9</v>
      </c>
      <c r="G3" t="s">
        <v>10</v>
      </c>
    </row>
    <row r="4" spans="1:18" x14ac:dyDescent="0.3">
      <c r="A4" t="s">
        <v>4</v>
      </c>
      <c r="B4">
        <v>0.67600000000000005</v>
      </c>
      <c r="C4">
        <v>0.65200000000000002</v>
      </c>
      <c r="D4">
        <v>0.746</v>
      </c>
      <c r="E4">
        <v>0.71599999999999997</v>
      </c>
      <c r="F4">
        <f>AVERAGE(B4:E4)</f>
        <v>0.69750000000000001</v>
      </c>
      <c r="G4">
        <f>STDEV(B4:E4)</f>
        <v>4.1741266551619291E-2</v>
      </c>
    </row>
    <row r="5" spans="1:18" x14ac:dyDescent="0.3">
      <c r="A5" t="s">
        <v>5</v>
      </c>
      <c r="B5">
        <v>0.67700000000000005</v>
      </c>
      <c r="C5">
        <v>0.66900000000000004</v>
      </c>
      <c r="D5">
        <v>0.70299999999999996</v>
      </c>
      <c r="E5">
        <v>0.69799999999999995</v>
      </c>
      <c r="F5">
        <f t="shared" ref="F5:F8" si="0">AVERAGE(B5:E5)</f>
        <v>0.68674999999999997</v>
      </c>
      <c r="G5">
        <f t="shared" ref="G5:G8" si="1">STDEV(B5:E5)</f>
        <v>1.6337584480781271E-2</v>
      </c>
    </row>
    <row r="6" spans="1:18" x14ac:dyDescent="0.3">
      <c r="A6" t="s">
        <v>6</v>
      </c>
      <c r="B6">
        <v>0.69799999999999995</v>
      </c>
      <c r="C6">
        <v>0.68200000000000005</v>
      </c>
      <c r="D6">
        <v>0.68200000000000005</v>
      </c>
      <c r="E6">
        <v>0.69299999999999995</v>
      </c>
      <c r="F6">
        <f t="shared" si="0"/>
        <v>0.68874999999999997</v>
      </c>
      <c r="G6">
        <f t="shared" si="1"/>
        <v>8.0570879768478241E-3</v>
      </c>
    </row>
    <row r="7" spans="1:18" x14ac:dyDescent="0.3">
      <c r="A7" t="s">
        <v>7</v>
      </c>
      <c r="B7">
        <v>0.68899999999999995</v>
      </c>
      <c r="C7">
        <v>0.68500000000000005</v>
      </c>
      <c r="D7">
        <v>0.68200000000000005</v>
      </c>
      <c r="E7">
        <v>0.70299999999999996</v>
      </c>
      <c r="F7">
        <f t="shared" si="0"/>
        <v>0.68974999999999997</v>
      </c>
      <c r="G7">
        <f t="shared" si="1"/>
        <v>9.2870878105033132E-3</v>
      </c>
    </row>
    <row r="8" spans="1:18" x14ac:dyDescent="0.3">
      <c r="A8" t="s">
        <v>8</v>
      </c>
      <c r="B8">
        <v>0.67800000000000005</v>
      </c>
      <c r="C8">
        <v>0.69099999999999995</v>
      </c>
      <c r="D8">
        <v>0.68400000000000005</v>
      </c>
      <c r="E8">
        <v>0.69099999999999995</v>
      </c>
      <c r="F8">
        <f t="shared" si="0"/>
        <v>0.68599999999999994</v>
      </c>
      <c r="G8">
        <f t="shared" si="1"/>
        <v>6.2716292407422073E-3</v>
      </c>
    </row>
    <row r="10" spans="1:18" x14ac:dyDescent="0.3">
      <c r="B10" s="2" t="s">
        <v>12</v>
      </c>
      <c r="C10" s="2"/>
    </row>
    <row r="11" spans="1:18" x14ac:dyDescent="0.3">
      <c r="B11" t="s">
        <v>13</v>
      </c>
      <c r="K11" t="s">
        <v>14</v>
      </c>
    </row>
    <row r="12" spans="1:18" x14ac:dyDescent="0.3">
      <c r="B12" t="s">
        <v>19</v>
      </c>
      <c r="C12" t="s">
        <v>20</v>
      </c>
      <c r="D12" t="s">
        <v>21</v>
      </c>
      <c r="E12" t="s">
        <v>22</v>
      </c>
      <c r="F12" t="s">
        <v>23</v>
      </c>
      <c r="G12" t="s">
        <v>9</v>
      </c>
      <c r="H12" t="s">
        <v>10</v>
      </c>
      <c r="I12" t="s">
        <v>27</v>
      </c>
      <c r="K12" t="s">
        <v>19</v>
      </c>
      <c r="L12" t="s">
        <v>20</v>
      </c>
      <c r="M12" t="s">
        <v>21</v>
      </c>
      <c r="N12" t="s">
        <v>22</v>
      </c>
      <c r="O12" t="s">
        <v>23</v>
      </c>
      <c r="P12" t="s">
        <v>9</v>
      </c>
      <c r="Q12" t="s">
        <v>10</v>
      </c>
      <c r="R12" t="s">
        <v>27</v>
      </c>
    </row>
    <row r="13" spans="1:18" x14ac:dyDescent="0.3">
      <c r="A13" t="s">
        <v>15</v>
      </c>
      <c r="B13">
        <v>1488</v>
      </c>
      <c r="C13">
        <v>1490</v>
      </c>
      <c r="D13">
        <v>1488</v>
      </c>
      <c r="E13">
        <v>1490</v>
      </c>
      <c r="F13">
        <v>1490</v>
      </c>
      <c r="G13">
        <f>AVERAGE(B13:F13)</f>
        <v>1489.2</v>
      </c>
      <c r="H13">
        <f>STDEV(B13:F13)</f>
        <v>1.0954451150103324</v>
      </c>
      <c r="I13">
        <f>SUM(G13:H13)</f>
        <v>1490.2954451150104</v>
      </c>
      <c r="K13">
        <v>1493</v>
      </c>
      <c r="L13">
        <v>1496</v>
      </c>
      <c r="M13">
        <v>1495</v>
      </c>
      <c r="N13">
        <v>1495</v>
      </c>
      <c r="O13">
        <v>1494</v>
      </c>
      <c r="P13">
        <f>AVERAGE(K13:O13)</f>
        <v>1494.6</v>
      </c>
      <c r="Q13">
        <f>STDEV(K13:O13)</f>
        <v>1.1401754250991381</v>
      </c>
      <c r="R13">
        <f>SUM(P13:Q13)</f>
        <v>1495.7401754250991</v>
      </c>
    </row>
    <row r="14" spans="1:18" x14ac:dyDescent="0.3">
      <c r="A14" t="s">
        <v>16</v>
      </c>
      <c r="B14">
        <v>1490</v>
      </c>
      <c r="C14">
        <v>1492</v>
      </c>
      <c r="D14">
        <v>1489</v>
      </c>
      <c r="E14">
        <v>1488</v>
      </c>
      <c r="F14">
        <v>1494</v>
      </c>
      <c r="G14">
        <f t="shared" ref="G14:G16" si="2">AVERAGE(B14:F14)</f>
        <v>1490.6</v>
      </c>
      <c r="H14">
        <f t="shared" ref="H14:H16" si="3">STDEV(B14:F14)</f>
        <v>2.4083189157584592</v>
      </c>
      <c r="I14">
        <f t="shared" ref="I14:I16" si="4">SUM(G14:H14)</f>
        <v>1493.0083189157583</v>
      </c>
      <c r="K14">
        <v>1494</v>
      </c>
      <c r="L14">
        <v>1492</v>
      </c>
      <c r="M14">
        <v>1494</v>
      </c>
      <c r="N14">
        <v>1494</v>
      </c>
      <c r="O14">
        <v>1492</v>
      </c>
      <c r="P14">
        <f t="shared" ref="P14:P16" si="5">AVERAGE(K14:O14)</f>
        <v>1493.2</v>
      </c>
      <c r="Q14">
        <f t="shared" ref="Q14:Q16" si="6">STDEV(K14:O14)</f>
        <v>1.0954451150103324</v>
      </c>
      <c r="R14">
        <f t="shared" ref="R14:R16" si="7">SUM(P14:Q14)</f>
        <v>1494.2954451150104</v>
      </c>
    </row>
    <row r="15" spans="1:18" x14ac:dyDescent="0.3">
      <c r="A15" t="s">
        <v>17</v>
      </c>
      <c r="B15">
        <v>1490</v>
      </c>
      <c r="C15">
        <v>1489</v>
      </c>
      <c r="D15">
        <v>1490</v>
      </c>
      <c r="E15">
        <v>1488</v>
      </c>
      <c r="F15">
        <v>1489</v>
      </c>
      <c r="G15">
        <f t="shared" si="2"/>
        <v>1489.2</v>
      </c>
      <c r="H15">
        <f t="shared" si="3"/>
        <v>0.83666002653407556</v>
      </c>
      <c r="I15">
        <f t="shared" si="4"/>
        <v>1490.036660026534</v>
      </c>
      <c r="K15">
        <v>1495</v>
      </c>
      <c r="L15">
        <v>1494</v>
      </c>
      <c r="M15">
        <v>1492</v>
      </c>
      <c r="N15">
        <v>1495</v>
      </c>
      <c r="O15">
        <v>1495</v>
      </c>
      <c r="P15">
        <f t="shared" si="5"/>
        <v>1494.2</v>
      </c>
      <c r="Q15">
        <f t="shared" si="6"/>
        <v>1.3038404810405297</v>
      </c>
      <c r="R15">
        <f t="shared" si="7"/>
        <v>1495.5038404810405</v>
      </c>
    </row>
    <row r="16" spans="1:18" x14ac:dyDescent="0.3">
      <c r="A16" t="s">
        <v>18</v>
      </c>
      <c r="B16">
        <v>10221</v>
      </c>
      <c r="C16">
        <v>10224</v>
      </c>
      <c r="D16">
        <v>10222</v>
      </c>
      <c r="E16">
        <v>10218</v>
      </c>
      <c r="F16">
        <v>10220</v>
      </c>
      <c r="G16">
        <f t="shared" si="2"/>
        <v>10221</v>
      </c>
      <c r="H16">
        <f t="shared" si="3"/>
        <v>2.2360679774997898</v>
      </c>
      <c r="I16">
        <f t="shared" si="4"/>
        <v>10223.236067977499</v>
      </c>
      <c r="K16">
        <v>10220</v>
      </c>
      <c r="L16">
        <v>10216</v>
      </c>
      <c r="M16">
        <v>10217</v>
      </c>
      <c r="N16">
        <v>10224</v>
      </c>
      <c r="O16">
        <v>10221</v>
      </c>
      <c r="P16">
        <f t="shared" si="5"/>
        <v>10219.6</v>
      </c>
      <c r="Q16">
        <f t="shared" si="6"/>
        <v>3.2093613071762426</v>
      </c>
      <c r="R16">
        <f t="shared" si="7"/>
        <v>10222.809361307176</v>
      </c>
    </row>
    <row r="18" spans="5:14" x14ac:dyDescent="0.3">
      <c r="F18" s="1" t="s">
        <v>24</v>
      </c>
      <c r="G18" t="s">
        <v>26</v>
      </c>
      <c r="H18" t="s">
        <v>27</v>
      </c>
      <c r="L18" t="s">
        <v>29</v>
      </c>
      <c r="M18" t="s">
        <v>28</v>
      </c>
      <c r="N18" t="s">
        <v>27</v>
      </c>
    </row>
    <row r="19" spans="5:14" x14ac:dyDescent="0.3">
      <c r="E19" t="s">
        <v>25</v>
      </c>
      <c r="F19">
        <f>AVERAGE(B13:F15)</f>
        <v>1489.6666666666667</v>
      </c>
      <c r="G19">
        <f>STDEV(B13:F15)</f>
        <v>1.6329931618554518</v>
      </c>
      <c r="H19">
        <f>SUM(F19:G19)</f>
        <v>1491.2996598285222</v>
      </c>
      <c r="K19" t="s">
        <v>25</v>
      </c>
      <c r="L19">
        <f>AVERAGE(K13:O15)</f>
        <v>1494</v>
      </c>
      <c r="M19">
        <f>STDEV(K13:O15)</f>
        <v>1.2535663410560174</v>
      </c>
      <c r="N19">
        <f>SUM(L19:M19)</f>
        <v>1495.2535663410561</v>
      </c>
    </row>
    <row r="20" spans="5:14" x14ac:dyDescent="0.3">
      <c r="E20" t="s">
        <v>18</v>
      </c>
      <c r="F20">
        <f>AVERAGE(B16:F16)</f>
        <v>10221</v>
      </c>
      <c r="G20">
        <f>STDEV(B16:F16)</f>
        <v>2.2360679774997898</v>
      </c>
      <c r="H20">
        <f>SUM(F20:G20)</f>
        <v>10223.236067977499</v>
      </c>
      <c r="K20" t="s">
        <v>18</v>
      </c>
      <c r="L20">
        <f>AVERAGE(K16:O16)</f>
        <v>10219.6</v>
      </c>
      <c r="M20">
        <f>STDEV(K16:O16)</f>
        <v>3.2093613071762426</v>
      </c>
      <c r="N20">
        <f>SUM(L20:M20)</f>
        <v>10222.809361307176</v>
      </c>
    </row>
    <row r="22" spans="5:14" x14ac:dyDescent="0.3">
      <c r="I22" t="s">
        <v>30</v>
      </c>
      <c r="J22" t="s">
        <v>31</v>
      </c>
      <c r="K22" t="s">
        <v>27</v>
      </c>
    </row>
    <row r="23" spans="5:14" x14ac:dyDescent="0.3">
      <c r="H23" t="s">
        <v>25</v>
      </c>
      <c r="I23">
        <f>AVERAGE(B13:F15,K13:O15)</f>
        <v>1491.8333333333333</v>
      </c>
      <c r="J23">
        <f>STDEV(B13:F15,K13:O15)</f>
        <v>2.6272226496006597</v>
      </c>
      <c r="K23">
        <f>SUM(I23:J23)</f>
        <v>1494.460555982934</v>
      </c>
    </row>
    <row r="24" spans="5:14" x14ac:dyDescent="0.3">
      <c r="H24" t="s">
        <v>18</v>
      </c>
      <c r="I24">
        <f>AVERAGE(B16:F16,K16:O16)</f>
        <v>10220.299999999999</v>
      </c>
      <c r="J24">
        <f>STDEV(B16:F16,K16:O16)</f>
        <v>2.7100635498903793</v>
      </c>
      <c r="K24">
        <f>SUM(I24:J24)</f>
        <v>10223.010063549889</v>
      </c>
    </row>
  </sheetData>
  <mergeCells count="2">
    <mergeCell ref="B2:C2"/>
    <mergeCell ref="B10:C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Anderson</dc:creator>
  <cp:lastModifiedBy>Connor Anderson</cp:lastModifiedBy>
  <dcterms:created xsi:type="dcterms:W3CDTF">2017-12-17T19:56:34Z</dcterms:created>
  <dcterms:modified xsi:type="dcterms:W3CDTF">2017-12-18T21:48:35Z</dcterms:modified>
</cp:coreProperties>
</file>