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Daria Loboda\Desktop\"/>
    </mc:Choice>
  </mc:AlternateContent>
  <xr:revisionPtr revIDLastSave="0" documentId="13_ncr:1_{3F4C0D60-1129-4FAD-9D75-0664EFA2907E}" xr6:coauthVersionLast="47" xr6:coauthVersionMax="47" xr10:uidLastSave="{00000000-0000-0000-0000-000000000000}"/>
  <bookViews>
    <workbookView xWindow="28680" yWindow="-120" windowWidth="29040" windowHeight="15720" firstSheet="6" activeTab="8" xr2:uid="{00000000-000D-0000-FFFF-FFFF00000000}"/>
  </bookViews>
  <sheets>
    <sheet name="012024" sheetId="30" r:id="rId1"/>
    <sheet name="022024" sheetId="29" r:id="rId2"/>
    <sheet name="032024" sheetId="28" r:id="rId3"/>
    <sheet name="042024" sheetId="27" r:id="rId4"/>
    <sheet name="052024" sheetId="26" r:id="rId5"/>
    <sheet name="062024" sheetId="25" r:id="rId6"/>
    <sheet name="072024" sheetId="24" r:id="rId7"/>
    <sheet name="082024" sheetId="23" r:id="rId8"/>
    <sheet name="122024" sheetId="20" r:id="rId9"/>
    <sheet name="092024" sheetId="22" r:id="rId10"/>
    <sheet name="102024" sheetId="14" r:id="rId11"/>
    <sheet name="112024" sheetId="2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20" l="1"/>
  <c r="G47" i="21"/>
  <c r="G47" i="14"/>
  <c r="G47" i="22"/>
  <c r="G47" i="23"/>
  <c r="G47" i="24"/>
  <c r="G47" i="25"/>
  <c r="G47" i="26"/>
  <c r="G47" i="27"/>
  <c r="H39" i="29"/>
  <c r="I3" i="29"/>
  <c r="A1" i="20"/>
  <c r="A1" i="21"/>
  <c r="A1" i="14"/>
  <c r="A1" i="22"/>
  <c r="A1" i="23"/>
  <c r="A1" i="24"/>
  <c r="A1" i="25"/>
  <c r="A1" i="26"/>
  <c r="A1" i="27"/>
  <c r="A1" i="28"/>
  <c r="A1" i="29"/>
  <c r="G46" i="20"/>
  <c r="G46" i="21"/>
  <c r="G46" i="14"/>
  <c r="G45" i="14"/>
  <c r="G46" i="22"/>
  <c r="G45" i="22"/>
  <c r="G46" i="23"/>
  <c r="G45" i="23"/>
  <c r="G46" i="24"/>
  <c r="G45" i="24"/>
  <c r="G46" i="25"/>
  <c r="G45" i="25"/>
  <c r="G46" i="26"/>
  <c r="G45" i="26"/>
  <c r="G46" i="27"/>
  <c r="G45" i="27"/>
  <c r="G46" i="28"/>
  <c r="G45" i="28"/>
  <c r="G46" i="29"/>
  <c r="G45" i="29"/>
  <c r="I2" i="24"/>
  <c r="G44" i="24" s="1"/>
  <c r="I3" i="24"/>
  <c r="I5" i="24"/>
  <c r="I3" i="20"/>
  <c r="F3" i="20"/>
  <c r="I3" i="21"/>
  <c r="F3" i="21"/>
  <c r="I3" i="14"/>
  <c r="F3" i="14"/>
  <c r="I3" i="22"/>
  <c r="F3" i="22"/>
  <c r="I3" i="23"/>
  <c r="F3" i="23"/>
  <c r="F3" i="24"/>
  <c r="I3" i="25"/>
  <c r="F3" i="25"/>
  <c r="I3" i="26"/>
  <c r="F3" i="26"/>
  <c r="I3" i="27"/>
  <c r="F3" i="27"/>
  <c r="I3" i="28"/>
  <c r="F3" i="28"/>
  <c r="F3" i="29"/>
  <c r="G47" i="28"/>
  <c r="G47" i="29"/>
  <c r="P3" i="20"/>
  <c r="N3" i="20"/>
  <c r="P2" i="20"/>
  <c r="N2" i="20"/>
  <c r="I5" i="20"/>
  <c r="I2" i="20"/>
  <c r="I4" i="20"/>
  <c r="P3" i="21"/>
  <c r="N3" i="21"/>
  <c r="P2" i="21"/>
  <c r="N2" i="21"/>
  <c r="I5" i="21"/>
  <c r="I4" i="21"/>
  <c r="I2" i="21"/>
  <c r="P3" i="14"/>
  <c r="N3" i="14"/>
  <c r="P2" i="14"/>
  <c r="N2" i="14"/>
  <c r="I5" i="14"/>
  <c r="I4" i="14"/>
  <c r="I2" i="14"/>
  <c r="P3" i="22"/>
  <c r="N3" i="22"/>
  <c r="P2" i="22"/>
  <c r="N2" i="22"/>
  <c r="I5" i="22"/>
  <c r="I4" i="22"/>
  <c r="I2" i="22"/>
  <c r="G44" i="22" s="1"/>
  <c r="P3" i="23"/>
  <c r="N3" i="23"/>
  <c r="P2" i="23"/>
  <c r="N2" i="23"/>
  <c r="I5" i="23"/>
  <c r="I4" i="23"/>
  <c r="I2" i="23"/>
  <c r="G44" i="23" s="1"/>
  <c r="P3" i="24"/>
  <c r="N3" i="24"/>
  <c r="P2" i="24"/>
  <c r="N2" i="24"/>
  <c r="I4" i="24"/>
  <c r="P3" i="25"/>
  <c r="N3" i="25"/>
  <c r="P2" i="25"/>
  <c r="N2" i="25"/>
  <c r="I5" i="25"/>
  <c r="I4" i="25"/>
  <c r="I2" i="25"/>
  <c r="G44" i="25" s="1"/>
  <c r="P3" i="26"/>
  <c r="N3" i="26"/>
  <c r="P2" i="26"/>
  <c r="N2" i="26"/>
  <c r="I5" i="26"/>
  <c r="I4" i="26"/>
  <c r="I2" i="26"/>
  <c r="G44" i="26" s="1"/>
  <c r="P3" i="27"/>
  <c r="N3" i="27"/>
  <c r="P2" i="27"/>
  <c r="N2" i="27"/>
  <c r="I5" i="27"/>
  <c r="I4" i="27"/>
  <c r="I2" i="27"/>
  <c r="G44" i="27" s="1"/>
  <c r="P3" i="28"/>
  <c r="N3" i="28"/>
  <c r="P2" i="28"/>
  <c r="N2" i="28"/>
  <c r="I5" i="28"/>
  <c r="I4" i="28"/>
  <c r="I2" i="28"/>
  <c r="G44" i="28" s="1"/>
  <c r="P3" i="29"/>
  <c r="N3" i="29"/>
  <c r="P2" i="29"/>
  <c r="N2" i="29"/>
  <c r="I5" i="29"/>
  <c r="I4" i="29"/>
  <c r="I2" i="29"/>
  <c r="G44" i="29" s="1"/>
  <c r="G44" i="30"/>
  <c r="K42" i="30"/>
  <c r="K43" i="30" s="1"/>
  <c r="H41" i="30"/>
  <c r="H40" i="30"/>
  <c r="H39" i="30"/>
  <c r="H38" i="30"/>
  <c r="J38" i="30" s="1"/>
  <c r="H37" i="30"/>
  <c r="I37" i="30" s="1"/>
  <c r="H36" i="30"/>
  <c r="H35" i="30"/>
  <c r="H34" i="30"/>
  <c r="H33" i="30"/>
  <c r="H32" i="30"/>
  <c r="H31" i="30"/>
  <c r="J31" i="30" s="1"/>
  <c r="H30" i="30"/>
  <c r="I30" i="30" s="1"/>
  <c r="H29" i="30"/>
  <c r="H28" i="30"/>
  <c r="H27" i="30"/>
  <c r="H26" i="30"/>
  <c r="H25" i="30"/>
  <c r="H24" i="30"/>
  <c r="J24" i="30" s="1"/>
  <c r="H23" i="30"/>
  <c r="I23" i="30" s="1"/>
  <c r="H22" i="30"/>
  <c r="H21" i="30"/>
  <c r="H20" i="30"/>
  <c r="H19" i="30"/>
  <c r="H18" i="30"/>
  <c r="H17" i="30"/>
  <c r="J17" i="30" s="1"/>
  <c r="H16" i="30"/>
  <c r="L16" i="30" s="1"/>
  <c r="H15" i="30"/>
  <c r="H14" i="30"/>
  <c r="H13" i="30"/>
  <c r="H12" i="30"/>
  <c r="H11" i="30"/>
  <c r="L11" i="30" s="1"/>
  <c r="L43" i="29"/>
  <c r="K43" i="29"/>
  <c r="L42" i="29"/>
  <c r="K42" i="29"/>
  <c r="H38" i="29"/>
  <c r="H37" i="29"/>
  <c r="H36" i="29"/>
  <c r="H35" i="29"/>
  <c r="J35" i="29" s="1"/>
  <c r="H34" i="29"/>
  <c r="I34" i="29" s="1"/>
  <c r="H33" i="29"/>
  <c r="H32" i="29"/>
  <c r="H31" i="29"/>
  <c r="H30" i="29"/>
  <c r="H29" i="29"/>
  <c r="H28" i="29"/>
  <c r="J28" i="29" s="1"/>
  <c r="H27" i="29"/>
  <c r="I27" i="29" s="1"/>
  <c r="H26" i="29"/>
  <c r="H25" i="29"/>
  <c r="H24" i="29"/>
  <c r="H23" i="29"/>
  <c r="H22" i="29"/>
  <c r="H21" i="29"/>
  <c r="J21" i="29" s="1"/>
  <c r="H20" i="29"/>
  <c r="I20" i="29" s="1"/>
  <c r="H19" i="29"/>
  <c r="H18" i="29"/>
  <c r="H17" i="29"/>
  <c r="H16" i="29"/>
  <c r="H15" i="29"/>
  <c r="H14" i="29"/>
  <c r="J14" i="29" s="1"/>
  <c r="H13" i="29"/>
  <c r="I13" i="29" s="1"/>
  <c r="H12" i="29"/>
  <c r="H11" i="29"/>
  <c r="K42" i="28"/>
  <c r="K43" i="28" s="1"/>
  <c r="H41" i="28"/>
  <c r="J41" i="28" s="1"/>
  <c r="H40" i="28"/>
  <c r="I40" i="28" s="1"/>
  <c r="H39" i="28"/>
  <c r="L39" i="28" s="1"/>
  <c r="L42" i="28" s="1"/>
  <c r="L43" i="28" s="1"/>
  <c r="H38" i="28"/>
  <c r="H37" i="28"/>
  <c r="H36" i="28"/>
  <c r="H35" i="28"/>
  <c r="H34" i="28"/>
  <c r="J34" i="28" s="1"/>
  <c r="H33" i="28"/>
  <c r="I33" i="28" s="1"/>
  <c r="H32" i="28"/>
  <c r="H31" i="28"/>
  <c r="H30" i="28"/>
  <c r="H29" i="28"/>
  <c r="H28" i="28"/>
  <c r="H27" i="28"/>
  <c r="J27" i="28" s="1"/>
  <c r="H26" i="28"/>
  <c r="I26" i="28" s="1"/>
  <c r="H25" i="28"/>
  <c r="H24" i="28"/>
  <c r="H23" i="28"/>
  <c r="H22" i="28"/>
  <c r="H21" i="28"/>
  <c r="H20" i="28"/>
  <c r="J20" i="28" s="1"/>
  <c r="H19" i="28"/>
  <c r="I19" i="28" s="1"/>
  <c r="H18" i="28"/>
  <c r="H17" i="28"/>
  <c r="H16" i="28"/>
  <c r="H15" i="28"/>
  <c r="H14" i="28"/>
  <c r="H13" i="28"/>
  <c r="J13" i="28" s="1"/>
  <c r="H12" i="28"/>
  <c r="I12" i="28" s="1"/>
  <c r="H11" i="28"/>
  <c r="K42" i="27"/>
  <c r="K43" i="27" s="1"/>
  <c r="H40" i="27"/>
  <c r="H39" i="27"/>
  <c r="H38" i="27"/>
  <c r="J38" i="27" s="1"/>
  <c r="H37" i="27"/>
  <c r="I37" i="27" s="1"/>
  <c r="H36" i="27"/>
  <c r="H35" i="27"/>
  <c r="H34" i="27"/>
  <c r="H33" i="27"/>
  <c r="H32" i="27"/>
  <c r="H31" i="27"/>
  <c r="J31" i="27" s="1"/>
  <c r="H30" i="27"/>
  <c r="I30" i="27" s="1"/>
  <c r="H29" i="27"/>
  <c r="H28" i="27"/>
  <c r="H27" i="27"/>
  <c r="H26" i="27"/>
  <c r="H25" i="27"/>
  <c r="H24" i="27"/>
  <c r="J24" i="27" s="1"/>
  <c r="H23" i="27"/>
  <c r="I23" i="27" s="1"/>
  <c r="H22" i="27"/>
  <c r="H21" i="27"/>
  <c r="H20" i="27"/>
  <c r="H19" i="27"/>
  <c r="H18" i="27"/>
  <c r="H17" i="27"/>
  <c r="J17" i="27" s="1"/>
  <c r="H16" i="27"/>
  <c r="I16" i="27" s="1"/>
  <c r="H15" i="27"/>
  <c r="H14" i="27"/>
  <c r="H13" i="27"/>
  <c r="H12" i="27"/>
  <c r="H11" i="27"/>
  <c r="H42" i="27" s="1"/>
  <c r="K42" i="26"/>
  <c r="K43" i="26" s="1"/>
  <c r="H41" i="26"/>
  <c r="H40" i="26"/>
  <c r="H39" i="26"/>
  <c r="H38" i="26"/>
  <c r="H37" i="26"/>
  <c r="H36" i="26"/>
  <c r="J36" i="26" s="1"/>
  <c r="H35" i="26"/>
  <c r="I35" i="26" s="1"/>
  <c r="H34" i="26"/>
  <c r="H33" i="26"/>
  <c r="H32" i="26"/>
  <c r="H31" i="26"/>
  <c r="H30" i="26"/>
  <c r="H29" i="26"/>
  <c r="J29" i="26" s="1"/>
  <c r="H28" i="26"/>
  <c r="I28" i="26" s="1"/>
  <c r="H27" i="26"/>
  <c r="H26" i="26"/>
  <c r="H25" i="26"/>
  <c r="H24" i="26"/>
  <c r="H23" i="26"/>
  <c r="H22" i="26"/>
  <c r="J22" i="26" s="1"/>
  <c r="H21" i="26"/>
  <c r="I21" i="26" s="1"/>
  <c r="H20" i="26"/>
  <c r="H19" i="26"/>
  <c r="H18" i="26"/>
  <c r="L18" i="26" s="1"/>
  <c r="H17" i="26"/>
  <c r="H16" i="26"/>
  <c r="H15" i="26"/>
  <c r="J15" i="26" s="1"/>
  <c r="H14" i="26"/>
  <c r="I14" i="26" s="1"/>
  <c r="H13" i="26"/>
  <c r="H12" i="26"/>
  <c r="H11" i="26"/>
  <c r="L11" i="26" s="1"/>
  <c r="L42" i="26" s="1"/>
  <c r="L43" i="26" s="1"/>
  <c r="L42" i="25"/>
  <c r="L43" i="25" s="1"/>
  <c r="K42" i="25"/>
  <c r="K43" i="25" s="1"/>
  <c r="H40" i="25"/>
  <c r="J40" i="25" s="1"/>
  <c r="H39" i="25"/>
  <c r="I39" i="25" s="1"/>
  <c r="H38" i="25"/>
  <c r="H37" i="25"/>
  <c r="H36" i="25"/>
  <c r="H35" i="25"/>
  <c r="H34" i="25"/>
  <c r="H33" i="25"/>
  <c r="J33" i="25" s="1"/>
  <c r="H32" i="25"/>
  <c r="I32" i="25" s="1"/>
  <c r="H31" i="25"/>
  <c r="H30" i="25"/>
  <c r="H29" i="25"/>
  <c r="H28" i="25"/>
  <c r="H27" i="25"/>
  <c r="H26" i="25"/>
  <c r="J26" i="25" s="1"/>
  <c r="H25" i="25"/>
  <c r="I25" i="25" s="1"/>
  <c r="H24" i="25"/>
  <c r="H23" i="25"/>
  <c r="H22" i="25"/>
  <c r="H21" i="25"/>
  <c r="H20" i="25"/>
  <c r="H19" i="25"/>
  <c r="J19" i="25" s="1"/>
  <c r="H18" i="25"/>
  <c r="I18" i="25" s="1"/>
  <c r="H17" i="25"/>
  <c r="H16" i="25"/>
  <c r="H15" i="25"/>
  <c r="H14" i="25"/>
  <c r="H13" i="25"/>
  <c r="H12" i="25"/>
  <c r="J12" i="25" s="1"/>
  <c r="H11" i="25"/>
  <c r="I11" i="25" s="1"/>
  <c r="K42" i="24"/>
  <c r="K43" i="24" s="1"/>
  <c r="H41" i="24"/>
  <c r="H40" i="24"/>
  <c r="H39" i="24"/>
  <c r="H38" i="24"/>
  <c r="J38" i="24" s="1"/>
  <c r="H37" i="24"/>
  <c r="I37" i="24" s="1"/>
  <c r="H36" i="24"/>
  <c r="H35" i="24"/>
  <c r="H34" i="24"/>
  <c r="H33" i="24"/>
  <c r="H32" i="24"/>
  <c r="H31" i="24"/>
  <c r="J31" i="24" s="1"/>
  <c r="H30" i="24"/>
  <c r="I30" i="24" s="1"/>
  <c r="H29" i="24"/>
  <c r="H28" i="24"/>
  <c r="H27" i="24"/>
  <c r="H26" i="24"/>
  <c r="H25" i="24"/>
  <c r="H24" i="24"/>
  <c r="J24" i="24" s="1"/>
  <c r="H23" i="24"/>
  <c r="I23" i="24" s="1"/>
  <c r="H22" i="24"/>
  <c r="H21" i="24"/>
  <c r="H20" i="24"/>
  <c r="H19" i="24"/>
  <c r="H18" i="24"/>
  <c r="H17" i="24"/>
  <c r="J17" i="24" s="1"/>
  <c r="H16" i="24"/>
  <c r="I16" i="24" s="1"/>
  <c r="H15" i="24"/>
  <c r="L15" i="24" s="1"/>
  <c r="L42" i="24" s="1"/>
  <c r="L43" i="24" s="1"/>
  <c r="H14" i="24"/>
  <c r="H13" i="24"/>
  <c r="H12" i="24"/>
  <c r="H11" i="24"/>
  <c r="K42" i="23"/>
  <c r="K43" i="23" s="1"/>
  <c r="H41" i="23"/>
  <c r="I41" i="23" s="1"/>
  <c r="H40" i="23"/>
  <c r="H39" i="23"/>
  <c r="L39" i="23" s="1"/>
  <c r="L42" i="23" s="1"/>
  <c r="L43" i="23" s="1"/>
  <c r="H38" i="23"/>
  <c r="H37" i="23"/>
  <c r="H36" i="23"/>
  <c r="H35" i="23"/>
  <c r="J35" i="23" s="1"/>
  <c r="H34" i="23"/>
  <c r="I34" i="23" s="1"/>
  <c r="H33" i="23"/>
  <c r="H32" i="23"/>
  <c r="H31" i="23"/>
  <c r="H30" i="23"/>
  <c r="H29" i="23"/>
  <c r="H28" i="23"/>
  <c r="J28" i="23" s="1"/>
  <c r="H27" i="23"/>
  <c r="I27" i="23" s="1"/>
  <c r="H26" i="23"/>
  <c r="H25" i="23"/>
  <c r="H24" i="23"/>
  <c r="H23" i="23"/>
  <c r="H22" i="23"/>
  <c r="H21" i="23"/>
  <c r="J21" i="23" s="1"/>
  <c r="H20" i="23"/>
  <c r="I20" i="23" s="1"/>
  <c r="H19" i="23"/>
  <c r="H18" i="23"/>
  <c r="H17" i="23"/>
  <c r="H16" i="23"/>
  <c r="H15" i="23"/>
  <c r="H14" i="23"/>
  <c r="J14" i="23" s="1"/>
  <c r="H13" i="23"/>
  <c r="I13" i="23" s="1"/>
  <c r="H12" i="23"/>
  <c r="H11" i="23"/>
  <c r="K42" i="22"/>
  <c r="K43" i="22" s="1"/>
  <c r="H40" i="22"/>
  <c r="H39" i="22"/>
  <c r="J39" i="22" s="1"/>
  <c r="H38" i="22"/>
  <c r="I38" i="22" s="1"/>
  <c r="H37" i="22"/>
  <c r="H36" i="22"/>
  <c r="H35" i="22"/>
  <c r="H34" i="22"/>
  <c r="H33" i="22"/>
  <c r="H32" i="22"/>
  <c r="J32" i="22" s="1"/>
  <c r="H31" i="22"/>
  <c r="I31" i="22" s="1"/>
  <c r="H30" i="22"/>
  <c r="H29" i="22"/>
  <c r="H28" i="22"/>
  <c r="H27" i="22"/>
  <c r="H26" i="22"/>
  <c r="H25" i="22"/>
  <c r="L25" i="22" s="1"/>
  <c r="H24" i="22"/>
  <c r="I24" i="22" s="1"/>
  <c r="H23" i="22"/>
  <c r="H22" i="22"/>
  <c r="H21" i="22"/>
  <c r="H20" i="22"/>
  <c r="H19" i="22"/>
  <c r="H18" i="22"/>
  <c r="J18" i="22" s="1"/>
  <c r="H17" i="22"/>
  <c r="I17" i="22" s="1"/>
  <c r="H16" i="22"/>
  <c r="H15" i="22"/>
  <c r="H14" i="22"/>
  <c r="H13" i="22"/>
  <c r="H12" i="22"/>
  <c r="H11" i="22"/>
  <c r="I16" i="30" l="1"/>
  <c r="J25" i="22"/>
  <c r="H42" i="23"/>
  <c r="H43" i="23" s="1"/>
  <c r="H42" i="24"/>
  <c r="O42" i="24" s="1"/>
  <c r="H42" i="25"/>
  <c r="H43" i="25" s="1"/>
  <c r="H42" i="22"/>
  <c r="H43" i="22" s="1"/>
  <c r="J11" i="22"/>
  <c r="L11" i="27"/>
  <c r="L42" i="27" s="1"/>
  <c r="L43" i="27" s="1"/>
  <c r="H42" i="26"/>
  <c r="L42" i="30"/>
  <c r="L43" i="30" s="1"/>
  <c r="L42" i="22"/>
  <c r="L43" i="22" s="1"/>
  <c r="J42" i="23"/>
  <c r="J43" i="23" s="1"/>
  <c r="I42" i="23"/>
  <c r="I43" i="23" s="1"/>
  <c r="H42" i="29"/>
  <c r="O42" i="29" s="1"/>
  <c r="J42" i="24"/>
  <c r="J43" i="24" s="1"/>
  <c r="J42" i="25"/>
  <c r="J43" i="25" s="1"/>
  <c r="J42" i="27"/>
  <c r="J43" i="27" s="1"/>
  <c r="J42" i="29"/>
  <c r="J43" i="29" s="1"/>
  <c r="I42" i="30"/>
  <c r="I43" i="30" s="1"/>
  <c r="H42" i="30"/>
  <c r="O42" i="30" s="1"/>
  <c r="I6" i="30" s="1"/>
  <c r="J42" i="30"/>
  <c r="J43" i="30" s="1"/>
  <c r="I42" i="29"/>
  <c r="I43" i="29" s="1"/>
  <c r="I42" i="28"/>
  <c r="I43" i="28" s="1"/>
  <c r="J42" i="28"/>
  <c r="J43" i="28" s="1"/>
  <c r="H42" i="28"/>
  <c r="H43" i="27"/>
  <c r="O42" i="27"/>
  <c r="I42" i="27"/>
  <c r="I43" i="27" s="1"/>
  <c r="H43" i="26"/>
  <c r="O42" i="26"/>
  <c r="J42" i="26"/>
  <c r="J43" i="26" s="1"/>
  <c r="I42" i="26"/>
  <c r="I43" i="26" s="1"/>
  <c r="I42" i="25"/>
  <c r="I43" i="25" s="1"/>
  <c r="I42" i="24"/>
  <c r="I43" i="24" s="1"/>
  <c r="J42" i="22"/>
  <c r="J43" i="22" s="1"/>
  <c r="I42" i="22"/>
  <c r="I43" i="22" s="1"/>
  <c r="G44" i="20"/>
  <c r="G44" i="21"/>
  <c r="K42" i="21"/>
  <c r="K43" i="21" s="1"/>
  <c r="H40" i="21"/>
  <c r="I40" i="21" s="1"/>
  <c r="H39" i="21"/>
  <c r="H38" i="21"/>
  <c r="H37" i="21"/>
  <c r="H36" i="21"/>
  <c r="H35" i="21"/>
  <c r="H34" i="21"/>
  <c r="J34" i="21" s="1"/>
  <c r="H33" i="21"/>
  <c r="I33" i="21" s="1"/>
  <c r="H32" i="21"/>
  <c r="H31" i="21"/>
  <c r="H30" i="21"/>
  <c r="H29" i="21"/>
  <c r="H28" i="21"/>
  <c r="H27" i="21"/>
  <c r="H26" i="21"/>
  <c r="I26" i="21" s="1"/>
  <c r="H25" i="21"/>
  <c r="H24" i="21"/>
  <c r="H23" i="21"/>
  <c r="H22" i="21"/>
  <c r="H21" i="21"/>
  <c r="H20" i="21"/>
  <c r="J20" i="21" s="1"/>
  <c r="H19" i="21"/>
  <c r="I19" i="21" s="1"/>
  <c r="H18" i="21"/>
  <c r="H17" i="21"/>
  <c r="H16" i="21"/>
  <c r="H15" i="21"/>
  <c r="H14" i="21"/>
  <c r="H13" i="21"/>
  <c r="J13" i="21" s="1"/>
  <c r="H12" i="21"/>
  <c r="I12" i="21" s="1"/>
  <c r="H11" i="21"/>
  <c r="L11" i="21" s="1"/>
  <c r="K42" i="20"/>
  <c r="K43" i="20" s="1"/>
  <c r="H41" i="20"/>
  <c r="H40" i="20"/>
  <c r="H39" i="20"/>
  <c r="J39" i="20" s="1"/>
  <c r="H38" i="20"/>
  <c r="I38" i="20" s="1"/>
  <c r="H37" i="20"/>
  <c r="H36" i="20"/>
  <c r="L36" i="20" s="1"/>
  <c r="H35" i="20"/>
  <c r="L35" i="20" s="1"/>
  <c r="H34" i="20"/>
  <c r="L34" i="20" s="1"/>
  <c r="H33" i="20"/>
  <c r="H32" i="20"/>
  <c r="J32" i="20" s="1"/>
  <c r="H31" i="20"/>
  <c r="I31" i="20" s="1"/>
  <c r="H30" i="20"/>
  <c r="H29" i="20"/>
  <c r="H28" i="20"/>
  <c r="H27" i="20"/>
  <c r="H26" i="20"/>
  <c r="H25" i="20"/>
  <c r="J25" i="20" s="1"/>
  <c r="H24" i="20"/>
  <c r="I24" i="20" s="1"/>
  <c r="H23" i="20"/>
  <c r="H22" i="20"/>
  <c r="H21" i="20"/>
  <c r="H20" i="20"/>
  <c r="H19" i="20"/>
  <c r="H18" i="20"/>
  <c r="J18" i="20" s="1"/>
  <c r="H17" i="20"/>
  <c r="I17" i="20" s="1"/>
  <c r="H16" i="20"/>
  <c r="H15" i="20"/>
  <c r="H14" i="20"/>
  <c r="H13" i="20"/>
  <c r="H12" i="20"/>
  <c r="H11" i="20"/>
  <c r="J11" i="20" s="1"/>
  <c r="G44" i="14"/>
  <c r="O42" i="23" l="1"/>
  <c r="H43" i="24"/>
  <c r="O43" i="24" s="1"/>
  <c r="O42" i="22"/>
  <c r="L27" i="21"/>
  <c r="J27" i="21"/>
  <c r="O42" i="25"/>
  <c r="H43" i="29"/>
  <c r="O43" i="23"/>
  <c r="I6" i="29"/>
  <c r="I6" i="28" s="1"/>
  <c r="I6" i="27" s="1"/>
  <c r="I6" i="26" s="1"/>
  <c r="H43" i="30"/>
  <c r="O43" i="30" s="1"/>
  <c r="O43" i="29"/>
  <c r="O42" i="28"/>
  <c r="H43" i="28"/>
  <c r="O43" i="28" s="1"/>
  <c r="O43" i="27"/>
  <c r="O43" i="26"/>
  <c r="O43" i="25"/>
  <c r="O43" i="22"/>
  <c r="L42" i="20"/>
  <c r="L43" i="20" s="1"/>
  <c r="I42" i="20"/>
  <c r="I43" i="20" s="1"/>
  <c r="I42" i="21"/>
  <c r="I43" i="21" s="1"/>
  <c r="L42" i="21"/>
  <c r="L43" i="21" s="1"/>
  <c r="J42" i="21"/>
  <c r="J43" i="21" s="1"/>
  <c r="H42" i="21"/>
  <c r="O42" i="21" s="1"/>
  <c r="J42" i="20"/>
  <c r="J43" i="20" s="1"/>
  <c r="H42" i="20"/>
  <c r="O42" i="20" s="1"/>
  <c r="H41" i="14"/>
  <c r="H40" i="14"/>
  <c r="H39" i="14"/>
  <c r="H38" i="14"/>
  <c r="H37" i="14"/>
  <c r="J37" i="14" s="1"/>
  <c r="H36" i="14"/>
  <c r="I36" i="14" s="1"/>
  <c r="H35" i="14"/>
  <c r="H34" i="14"/>
  <c r="H33" i="14"/>
  <c r="H32" i="14"/>
  <c r="H31" i="14"/>
  <c r="H30" i="14"/>
  <c r="J30" i="14" s="1"/>
  <c r="H29" i="14"/>
  <c r="I29" i="14" s="1"/>
  <c r="H28" i="14"/>
  <c r="H27" i="14"/>
  <c r="H26" i="14"/>
  <c r="H25" i="14"/>
  <c r="H24" i="14"/>
  <c r="H23" i="14"/>
  <c r="J23" i="14" s="1"/>
  <c r="H22" i="14"/>
  <c r="I22" i="14" s="1"/>
  <c r="H21" i="14"/>
  <c r="H20" i="14"/>
  <c r="H19" i="14"/>
  <c r="H18" i="14"/>
  <c r="H17" i="14"/>
  <c r="H16" i="14"/>
  <c r="J16" i="14" s="1"/>
  <c r="H15" i="14"/>
  <c r="I15" i="14" s="1"/>
  <c r="H14" i="14"/>
  <c r="H13" i="14"/>
  <c r="H12" i="14"/>
  <c r="H11" i="14"/>
  <c r="I6" i="25" l="1"/>
  <c r="I6" i="24" s="1"/>
  <c r="I6" i="23" s="1"/>
  <c r="I6" i="22" s="1"/>
  <c r="H42" i="14"/>
  <c r="O42" i="14" s="1"/>
  <c r="H43" i="21"/>
  <c r="O43" i="21" s="1"/>
  <c r="H43" i="20"/>
  <c r="O43" i="20" s="1"/>
  <c r="L42" i="14"/>
  <c r="L43" i="14" s="1"/>
  <c r="K42" i="14"/>
  <c r="K43" i="14" s="1"/>
  <c r="I6" i="14" l="1"/>
  <c r="I6" i="21" s="1"/>
  <c r="I6" i="20" s="1"/>
  <c r="J42" i="14"/>
  <c r="J43" i="14" s="1"/>
  <c r="H43" i="14" l="1"/>
  <c r="I42" i="14"/>
  <c r="I43" i="14" s="1"/>
  <c r="O43" i="14" l="1"/>
</calcChain>
</file>

<file path=xl/sharedStrings.xml><?xml version="1.0" encoding="utf-8"?>
<sst xmlns="http://schemas.openxmlformats.org/spreadsheetml/2006/main" count="686" uniqueCount="73">
  <si>
    <t>Dátum</t>
  </si>
  <si>
    <t>Počet hodín spolu (hh:mm)</t>
  </si>
  <si>
    <t>Príplatky celkom</t>
  </si>
  <si>
    <t>Poznámka</t>
  </si>
  <si>
    <t>sobota</t>
  </si>
  <si>
    <t>nedeľa</t>
  </si>
  <si>
    <t xml:space="preserve">Od </t>
  </si>
  <si>
    <t>Do</t>
  </si>
  <si>
    <t>Zamestnanec</t>
  </si>
  <si>
    <t>dátum:</t>
  </si>
  <si>
    <t xml:space="preserve">ODPR.                        SPOLU </t>
  </si>
  <si>
    <t>Označ HČ/PČ</t>
  </si>
  <si>
    <t>Spolu:</t>
  </si>
  <si>
    <t>Priezvisko, meno</t>
  </si>
  <si>
    <t>sviatok</t>
  </si>
  <si>
    <t>Kontroloval a spracoval</t>
  </si>
  <si>
    <t>Prácu prevzal a kontroloval</t>
  </si>
  <si>
    <t>Odsúhlasil vedúci/vedúci sekcie</t>
  </si>
  <si>
    <t>Max. počet hod.</t>
  </si>
  <si>
    <r>
      <t>Organizácia:</t>
    </r>
    <r>
      <rPr>
        <b/>
        <sz val="12"/>
        <rFont val="Arial CE"/>
        <charset val="238"/>
      </rPr>
      <t xml:space="preserve">                                                          BKIS Židovská 1                                                                815 15 Bratislava</t>
    </r>
  </si>
  <si>
    <t>Trvanie dohody</t>
  </si>
  <si>
    <t>Mesiac</t>
  </si>
  <si>
    <t xml:space="preserve">Uviesť vykonávanú prácu ( názov predstavenia, akcie) a druh vykonávanej práce </t>
  </si>
  <si>
    <t>Druh práce</t>
  </si>
  <si>
    <t>Príplatok Noc</t>
  </si>
  <si>
    <t>Príplatok SO</t>
  </si>
  <si>
    <t>Príplatok NE</t>
  </si>
  <si>
    <t>Príplatok SV</t>
  </si>
  <si>
    <t>Sadzba</t>
  </si>
  <si>
    <t>Odpracovaný čas</t>
  </si>
  <si>
    <t>Odpr. hodiny1 (hh:mm)</t>
  </si>
  <si>
    <t>Odpr. hodiny2 (hh:mm)</t>
  </si>
  <si>
    <t>Odp. hodiny3 (hh:mm)</t>
  </si>
  <si>
    <t>Vyplatené</t>
  </si>
  <si>
    <t>Počet hodín:</t>
  </si>
  <si>
    <t>-pauza na obed 0,5 hod. po 6 hod. (mladiství do 18 r. po 4,5 hod.)                            -zákaz nočnej práce mladiství do 18 r.</t>
  </si>
  <si>
    <t>N/A</t>
  </si>
  <si>
    <r>
      <t xml:space="preserve">noc </t>
    </r>
    <r>
      <rPr>
        <b/>
        <sz val="8"/>
        <rFont val="Arial"/>
        <family val="2"/>
        <charset val="238"/>
      </rPr>
      <t>(doplniť ručne)</t>
    </r>
  </si>
  <si>
    <t>Mgr. Kantner Lenka</t>
  </si>
  <si>
    <t>Dátum narodenia</t>
  </si>
  <si>
    <t>Dochádzkový výkaz - DoBPŠ</t>
  </si>
  <si>
    <t>Január 2024</t>
  </si>
  <si>
    <t>Zostatok hod. k 31.1.2024</t>
  </si>
  <si>
    <t>Február 2024</t>
  </si>
  <si>
    <t>Zostatok hod. k 29.2.2024</t>
  </si>
  <si>
    <t>Zostatok hod. k 31.3.2024</t>
  </si>
  <si>
    <t>Zostatok hod. k 30.4.2024</t>
  </si>
  <si>
    <t>Zostatok hod. k 31.5.2024</t>
  </si>
  <si>
    <t>Marec 2024</t>
  </si>
  <si>
    <t>Apríl 2024</t>
  </si>
  <si>
    <t>Máj 2024</t>
  </si>
  <si>
    <t>Zostatok hod. k 30.6.2024</t>
  </si>
  <si>
    <t>Jún 2024</t>
  </si>
  <si>
    <t>Zostatok hod. k 31.7.2024</t>
  </si>
  <si>
    <t>Júl 2024</t>
  </si>
  <si>
    <t>Zostatok hod. k 31.8.2024</t>
  </si>
  <si>
    <t>August 2024</t>
  </si>
  <si>
    <t>Zostatok hod. k 30.9.2024</t>
  </si>
  <si>
    <t>September 2024</t>
  </si>
  <si>
    <t>Zostatok hod. k 31.10.2024</t>
  </si>
  <si>
    <t>Október 2024</t>
  </si>
  <si>
    <t>Zostatok hod. k 30.11.2024</t>
  </si>
  <si>
    <t>November 2024</t>
  </si>
  <si>
    <t>Zostatok hod. k 31.12.2024</t>
  </si>
  <si>
    <t>December 2024</t>
  </si>
  <si>
    <t>Daria Loboda</t>
  </si>
  <si>
    <t>17.6.2024- 31.12.2024</t>
  </si>
  <si>
    <t>IT podpora</t>
  </si>
  <si>
    <t>Fáberová Lucia</t>
  </si>
  <si>
    <t>Galandák Milan</t>
  </si>
  <si>
    <t>IT</t>
  </si>
  <si>
    <t>dátum: 28.6.2024</t>
  </si>
  <si>
    <t>Karin Dziubanova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</si>
</sst>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:mm;@"/>
  </numFmts>
  <fonts count="31" x14ac:knownFonts="1">
    <font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Arial Narrow"/>
      <family val="2"/>
      <charset val="238"/>
    </font>
    <font>
      <sz val="11"/>
      <color rgb="FF000000"/>
      <name val="Segoe UI"/>
      <family val="2"/>
      <charset val="238"/>
    </font>
    <font>
      <sz val="11"/>
      <name val="Arial Narrow"/>
      <family val="2"/>
      <charset val="238"/>
    </font>
    <font>
      <b/>
      <sz val="11"/>
      <name val="Arial Narrow"/>
      <family val="2"/>
      <charset val="238"/>
    </font>
    <font>
      <sz val="11"/>
      <color theme="1"/>
      <name val="Arial"/>
      <family val="2"/>
      <charset val="238"/>
    </font>
    <font>
      <sz val="1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2"/>
      <name val="Arial CE"/>
      <charset val="238"/>
    </font>
    <font>
      <b/>
      <sz val="9"/>
      <name val="Arial Narrow"/>
      <family val="2"/>
      <charset val="238"/>
    </font>
    <font>
      <sz val="10"/>
      <name val="Arial Narrow"/>
      <family val="2"/>
      <charset val="238"/>
    </font>
    <font>
      <sz val="10"/>
      <color theme="1"/>
      <name val="Arial Narrow"/>
      <family val="2"/>
      <charset val="238"/>
    </font>
    <font>
      <sz val="9"/>
      <name val="Arial Narrow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i/>
      <sz val="9"/>
      <color rgb="FFFF000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sz val="11"/>
      <color rgb="FFFF0000"/>
      <name val="Arial Narrow"/>
      <family val="2"/>
      <charset val="238"/>
    </font>
    <font>
      <b/>
      <sz val="9"/>
      <color rgb="FFFF0000"/>
      <name val="Arial Narrow"/>
      <family val="2"/>
      <charset val="238"/>
    </font>
    <font>
      <sz val="10"/>
      <color rgb="FFFF0000"/>
      <name val="Arial Narrow"/>
      <family val="2"/>
      <charset val="238"/>
    </font>
    <font>
      <b/>
      <sz val="11"/>
      <color rgb="FFFF0000"/>
      <name val="Arial Narrow"/>
      <family val="2"/>
      <charset val="238"/>
    </font>
    <font>
      <sz val="14"/>
      <color rgb="FFFF0000"/>
      <name val="Calibri"/>
      <family val="2"/>
      <charset val="238"/>
      <scheme val="minor"/>
    </font>
    <font>
      <b/>
      <sz val="8"/>
      <name val="Arial"/>
      <family val="2"/>
      <charset val="238"/>
    </font>
    <font>
      <sz val="11"/>
      <color rgb="FF000000"/>
      <name val="Arial Narrow"/>
      <family val="2"/>
      <charset val="238"/>
    </font>
    <font>
      <sz val="11"/>
      <color rgb="FF00000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53">
    <xf numFmtId="0" fontId="0" fillId="0" borderId="0" xfId="0"/>
    <xf numFmtId="0" fontId="6" fillId="0" borderId="0" xfId="0" applyFont="1"/>
    <xf numFmtId="165" fontId="7" fillId="0" borderId="12" xfId="1" applyNumberFormat="1" applyFont="1" applyBorder="1" applyAlignment="1">
      <alignment horizontal="center" vertical="center"/>
    </xf>
    <xf numFmtId="165" fontId="8" fillId="4" borderId="12" xfId="1" applyNumberFormat="1" applyFont="1" applyFill="1" applyBorder="1" applyAlignment="1">
      <alignment horizontal="center" vertical="center"/>
    </xf>
    <xf numFmtId="165" fontId="7" fillId="0" borderId="6" xfId="1" applyNumberFormat="1" applyFont="1" applyBorder="1" applyAlignment="1">
      <alignment horizontal="center" vertical="center"/>
    </xf>
    <xf numFmtId="165" fontId="8" fillId="4" borderId="6" xfId="1" applyNumberFormat="1" applyFont="1" applyFill="1" applyBorder="1" applyAlignment="1">
      <alignment horizontal="center" vertical="center"/>
    </xf>
    <xf numFmtId="165" fontId="8" fillId="0" borderId="12" xfId="1" applyNumberFormat="1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0" xfId="0" applyBorder="1"/>
    <xf numFmtId="0" fontId="17" fillId="5" borderId="5" xfId="0" applyFont="1" applyFill="1" applyBorder="1" applyAlignment="1">
      <alignment horizontal="center"/>
    </xf>
    <xf numFmtId="165" fontId="8" fillId="0" borderId="6" xfId="1" applyNumberFormat="1" applyFont="1" applyBorder="1" applyAlignment="1">
      <alignment horizontal="center" vertical="center"/>
    </xf>
    <xf numFmtId="0" fontId="0" fillId="0" borderId="23" xfId="0" applyBorder="1"/>
    <xf numFmtId="165" fontId="8" fillId="0" borderId="22" xfId="1" applyNumberFormat="1" applyFont="1" applyBorder="1" applyAlignment="1">
      <alignment horizontal="center" vertical="center"/>
    </xf>
    <xf numFmtId="165" fontId="8" fillId="0" borderId="11" xfId="1" applyNumberFormat="1" applyFont="1" applyBorder="1" applyAlignment="1">
      <alignment horizontal="center" vertical="center"/>
    </xf>
    <xf numFmtId="165" fontId="8" fillId="4" borderId="11" xfId="1" applyNumberFormat="1" applyFont="1" applyFill="1" applyBorder="1" applyAlignment="1">
      <alignment horizontal="center" vertical="center"/>
    </xf>
    <xf numFmtId="0" fontId="0" fillId="0" borderId="28" xfId="0" applyBorder="1"/>
    <xf numFmtId="0" fontId="2" fillId="3" borderId="14" xfId="1" applyFont="1" applyFill="1" applyBorder="1" applyAlignment="1">
      <alignment horizontal="center" vertical="center"/>
    </xf>
    <xf numFmtId="0" fontId="14" fillId="0" borderId="19" xfId="1" applyFont="1" applyBorder="1" applyAlignment="1">
      <alignment horizontal="center" vertical="center" wrapText="1"/>
    </xf>
    <xf numFmtId="0" fontId="15" fillId="0" borderId="22" xfId="1" applyFont="1" applyBorder="1" applyAlignment="1">
      <alignment horizontal="center" vertical="center" wrapText="1"/>
    </xf>
    <xf numFmtId="0" fontId="15" fillId="0" borderId="22" xfId="1" applyFont="1" applyBorder="1" applyAlignment="1">
      <alignment horizontal="center" vertical="center"/>
    </xf>
    <xf numFmtId="164" fontId="8" fillId="0" borderId="22" xfId="1" applyNumberFormat="1" applyFont="1" applyBorder="1" applyAlignment="1">
      <alignment horizontal="center" vertical="center"/>
    </xf>
    <xf numFmtId="0" fontId="19" fillId="5" borderId="10" xfId="0" applyFont="1" applyFill="1" applyBorder="1" applyAlignment="1">
      <alignment vertical="center"/>
    </xf>
    <xf numFmtId="0" fontId="19" fillId="5" borderId="13" xfId="0" applyFont="1" applyFill="1" applyBorder="1" applyAlignment="1">
      <alignment vertical="center"/>
    </xf>
    <xf numFmtId="0" fontId="18" fillId="5" borderId="29" xfId="0" applyFont="1" applyFill="1" applyBorder="1" applyAlignment="1">
      <alignment horizontal="left" vertical="center"/>
    </xf>
    <xf numFmtId="0" fontId="19" fillId="5" borderId="10" xfId="0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left" vertical="center"/>
    </xf>
    <xf numFmtId="0" fontId="19" fillId="5" borderId="13" xfId="0" applyFont="1" applyFill="1" applyBorder="1" applyAlignment="1">
      <alignment horizontal="left" vertical="center"/>
    </xf>
    <xf numFmtId="0" fontId="18" fillId="0" borderId="25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" fillId="0" borderId="31" xfId="1" applyBorder="1" applyAlignment="1">
      <alignment horizontal="left" vertical="center"/>
    </xf>
    <xf numFmtId="0" fontId="1" fillId="0" borderId="30" xfId="1" applyBorder="1" applyAlignment="1">
      <alignment horizontal="left" vertical="center"/>
    </xf>
    <xf numFmtId="0" fontId="1" fillId="0" borderId="27" xfId="1" applyBorder="1" applyAlignment="1">
      <alignment horizontal="left" vertical="center"/>
    </xf>
    <xf numFmtId="0" fontId="24" fillId="0" borderId="5" xfId="1" applyFont="1" applyBorder="1" applyAlignment="1">
      <alignment horizontal="center" vertical="center" wrapText="1"/>
    </xf>
    <xf numFmtId="0" fontId="25" fillId="0" borderId="6" xfId="1" applyFont="1" applyBorder="1" applyAlignment="1">
      <alignment horizontal="center" vertical="center" wrapText="1"/>
    </xf>
    <xf numFmtId="0" fontId="25" fillId="0" borderId="6" xfId="1" applyFont="1" applyBorder="1" applyAlignment="1">
      <alignment horizontal="center" vertical="center"/>
    </xf>
    <xf numFmtId="2" fontId="26" fillId="0" borderId="6" xfId="1" applyNumberFormat="1" applyFont="1" applyBorder="1" applyAlignment="1">
      <alignment horizontal="center" vertical="center"/>
    </xf>
    <xf numFmtId="0" fontId="27" fillId="0" borderId="0" xfId="0" applyFont="1"/>
    <xf numFmtId="0" fontId="17" fillId="6" borderId="32" xfId="0" applyFont="1" applyFill="1" applyBorder="1" applyAlignment="1">
      <alignment horizontal="center"/>
    </xf>
    <xf numFmtId="0" fontId="17" fillId="6" borderId="15" xfId="0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165" fontId="29" fillId="0" borderId="36" xfId="1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165" fontId="7" fillId="6" borderId="11" xfId="1" applyNumberFormat="1" applyFont="1" applyFill="1" applyBorder="1" applyAlignment="1">
      <alignment horizontal="center" vertical="center"/>
    </xf>
    <xf numFmtId="165" fontId="8" fillId="6" borderId="11" xfId="1" applyNumberFormat="1" applyFont="1" applyFill="1" applyBorder="1" applyAlignment="1">
      <alignment horizontal="center" vertical="center"/>
    </xf>
    <xf numFmtId="165" fontId="7" fillId="6" borderId="12" xfId="1" applyNumberFormat="1" applyFont="1" applyFill="1" applyBorder="1" applyAlignment="1">
      <alignment horizontal="center" vertical="center"/>
    </xf>
    <xf numFmtId="165" fontId="8" fillId="6" borderId="12" xfId="1" applyNumberFormat="1" applyFont="1" applyFill="1" applyBorder="1" applyAlignment="1">
      <alignment horizontal="center" vertical="center"/>
    </xf>
    <xf numFmtId="165" fontId="29" fillId="6" borderId="36" xfId="1" applyNumberFormat="1" applyFont="1" applyFill="1" applyBorder="1" applyAlignment="1">
      <alignment horizontal="center" vertical="center"/>
    </xf>
    <xf numFmtId="0" fontId="18" fillId="7" borderId="29" xfId="0" applyFont="1" applyFill="1" applyBorder="1" applyAlignment="1">
      <alignment horizontal="left" vertical="center"/>
    </xf>
    <xf numFmtId="0" fontId="18" fillId="7" borderId="25" xfId="0" applyFont="1" applyFill="1" applyBorder="1" applyAlignment="1">
      <alignment horizontal="left" vertical="center"/>
    </xf>
    <xf numFmtId="165" fontId="7" fillId="0" borderId="11" xfId="1" applyNumberFormat="1" applyFont="1" applyBorder="1" applyAlignment="1">
      <alignment horizontal="center" vertical="center"/>
    </xf>
    <xf numFmtId="0" fontId="29" fillId="0" borderId="36" xfId="1" applyFont="1" applyBorder="1" applyAlignment="1">
      <alignment horizontal="center" vertical="center"/>
    </xf>
    <xf numFmtId="165" fontId="7" fillId="6" borderId="6" xfId="1" applyNumberFormat="1" applyFont="1" applyFill="1" applyBorder="1" applyAlignment="1">
      <alignment horizontal="center" vertical="center"/>
    </xf>
    <xf numFmtId="165" fontId="8" fillId="6" borderId="6" xfId="1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0" borderId="19" xfId="1" applyFont="1" applyBorder="1" applyAlignment="1">
      <alignment horizontal="left" vertical="center" wrapText="1"/>
    </xf>
    <xf numFmtId="0" fontId="4" fillId="0" borderId="22" xfId="1" applyFont="1" applyBorder="1" applyAlignment="1">
      <alignment horizontal="left" vertical="center" wrapText="1"/>
    </xf>
    <xf numFmtId="0" fontId="1" fillId="7" borderId="22" xfId="1" applyFill="1" applyBorder="1" applyAlignment="1">
      <alignment horizontal="left" vertical="center" wrapText="1"/>
    </xf>
    <xf numFmtId="0" fontId="1" fillId="7" borderId="25" xfId="1" applyFill="1" applyBorder="1" applyAlignment="1">
      <alignment horizontal="left" vertical="center" wrapText="1"/>
    </xf>
    <xf numFmtId="0" fontId="19" fillId="5" borderId="19" xfId="0" applyFont="1" applyFill="1" applyBorder="1" applyAlignment="1">
      <alignment horizontal="left" vertical="center"/>
    </xf>
    <xf numFmtId="0" fontId="19" fillId="5" borderId="22" xfId="0" applyFont="1" applyFill="1" applyBorder="1" applyAlignment="1">
      <alignment horizontal="left" vertical="center"/>
    </xf>
    <xf numFmtId="0" fontId="4" fillId="0" borderId="15" xfId="1" applyFont="1" applyBorder="1" applyAlignment="1">
      <alignment horizontal="left" vertical="center" wrapText="1"/>
    </xf>
    <xf numFmtId="0" fontId="4" fillId="0" borderId="12" xfId="1" applyFont="1" applyBorder="1" applyAlignment="1">
      <alignment horizontal="left" vertical="center" wrapText="1"/>
    </xf>
    <xf numFmtId="14" fontId="1" fillId="7" borderId="12" xfId="1" applyNumberFormat="1" applyFill="1" applyBorder="1" applyAlignment="1">
      <alignment horizontal="left" vertical="center" wrapText="1"/>
    </xf>
    <xf numFmtId="0" fontId="1" fillId="7" borderId="12" xfId="1" applyFill="1" applyBorder="1" applyAlignment="1">
      <alignment horizontal="left" vertical="center" wrapText="1"/>
    </xf>
    <xf numFmtId="0" fontId="1" fillId="7" borderId="20" xfId="1" applyFill="1" applyBorder="1" applyAlignment="1">
      <alignment horizontal="left" vertical="center" wrapText="1"/>
    </xf>
    <xf numFmtId="0" fontId="19" fillId="5" borderId="15" xfId="0" applyFont="1" applyFill="1" applyBorder="1" applyAlignment="1">
      <alignment horizontal="left" vertical="center"/>
    </xf>
    <xf numFmtId="0" fontId="19" fillId="5" borderId="12" xfId="0" applyFont="1" applyFill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12" xfId="1" applyFont="1" applyBorder="1" applyAlignment="1">
      <alignment horizontal="left" vertical="center"/>
    </xf>
    <xf numFmtId="49" fontId="20" fillId="0" borderId="26" xfId="1" applyNumberFormat="1" applyFont="1" applyBorder="1" applyAlignment="1">
      <alignment horizontal="left" vertical="center" wrapText="1"/>
    </xf>
    <xf numFmtId="49" fontId="20" fillId="0" borderId="27" xfId="1" applyNumberFormat="1" applyFont="1" applyBorder="1" applyAlignment="1">
      <alignment horizontal="left" vertical="center" wrapText="1"/>
    </xf>
    <xf numFmtId="49" fontId="20" fillId="0" borderId="3" xfId="1" applyNumberFormat="1" applyFont="1" applyBorder="1" applyAlignment="1">
      <alignment horizontal="left" vertical="center" wrapText="1"/>
    </xf>
    <xf numFmtId="49" fontId="20" fillId="0" borderId="4" xfId="1" applyNumberFormat="1" applyFont="1" applyBorder="1" applyAlignment="1">
      <alignment horizontal="left" vertical="center" wrapText="1"/>
    </xf>
    <xf numFmtId="49" fontId="20" fillId="0" borderId="7" xfId="1" applyNumberFormat="1" applyFont="1" applyBorder="1" applyAlignment="1">
      <alignment horizontal="left" vertical="center" wrapText="1"/>
    </xf>
    <xf numFmtId="49" fontId="20" fillId="0" borderId="8" xfId="1" applyNumberFormat="1" applyFont="1" applyBorder="1" applyAlignment="1">
      <alignment horizontal="left" vertical="center" wrapText="1"/>
    </xf>
    <xf numFmtId="0" fontId="21" fillId="0" borderId="15" xfId="1" applyFont="1" applyBorder="1" applyAlignment="1">
      <alignment horizontal="left" vertical="center" wrapText="1"/>
    </xf>
    <xf numFmtId="0" fontId="21" fillId="0" borderId="12" xfId="1" applyFont="1" applyBorder="1" applyAlignment="1">
      <alignment horizontal="left" vertical="center" wrapText="1"/>
    </xf>
    <xf numFmtId="2" fontId="22" fillId="7" borderId="12" xfId="1" applyNumberFormat="1" applyFont="1" applyFill="1" applyBorder="1" applyAlignment="1">
      <alignment horizontal="left" vertical="center" wrapText="1"/>
    </xf>
    <xf numFmtId="2" fontId="22" fillId="7" borderId="20" xfId="1" applyNumberFormat="1" applyFont="1" applyFill="1" applyBorder="1" applyAlignment="1">
      <alignment horizontal="left" vertical="center" wrapText="1"/>
    </xf>
    <xf numFmtId="0" fontId="21" fillId="5" borderId="15" xfId="1" applyFont="1" applyFill="1" applyBorder="1" applyAlignment="1">
      <alignment horizontal="left" vertical="center" wrapText="1"/>
    </xf>
    <xf numFmtId="0" fontId="21" fillId="5" borderId="12" xfId="1" applyFont="1" applyFill="1" applyBorder="1" applyAlignment="1">
      <alignment horizontal="left" vertical="center" wrapText="1"/>
    </xf>
    <xf numFmtId="2" fontId="22" fillId="5" borderId="12" xfId="1" applyNumberFormat="1" applyFont="1" applyFill="1" applyBorder="1" applyAlignment="1">
      <alignment horizontal="left" vertical="center"/>
    </xf>
    <xf numFmtId="2" fontId="22" fillId="5" borderId="20" xfId="1" applyNumberFormat="1" applyFont="1" applyFill="1" applyBorder="1" applyAlignment="1">
      <alignment horizontal="left" vertical="center"/>
    </xf>
    <xf numFmtId="0" fontId="4" fillId="5" borderId="15" xfId="1" applyFont="1" applyFill="1" applyBorder="1" applyAlignment="1">
      <alignment horizontal="left" vertical="center"/>
    </xf>
    <xf numFmtId="0" fontId="4" fillId="5" borderId="12" xfId="1" applyFont="1" applyFill="1" applyBorder="1" applyAlignment="1">
      <alignment horizontal="left" vertical="center"/>
    </xf>
    <xf numFmtId="0" fontId="4" fillId="0" borderId="5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left" vertical="center" wrapText="1"/>
    </xf>
    <xf numFmtId="49" fontId="1" fillId="0" borderId="6" xfId="1" applyNumberFormat="1" applyBorder="1" applyAlignment="1">
      <alignment horizontal="left" vertical="center"/>
    </xf>
    <xf numFmtId="49" fontId="1" fillId="0" borderId="23" xfId="1" applyNumberFormat="1" applyBorder="1" applyAlignment="1">
      <alignment horizontal="left" vertical="center"/>
    </xf>
    <xf numFmtId="0" fontId="16" fillId="3" borderId="20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49" fontId="4" fillId="0" borderId="5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0" fontId="2" fillId="3" borderId="19" xfId="1" applyFont="1" applyFill="1" applyBorder="1" applyAlignment="1">
      <alignment horizontal="center" vertical="center" textRotation="45" wrapText="1"/>
    </xf>
    <xf numFmtId="0" fontId="0" fillId="3" borderId="15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3" borderId="22" xfId="1" applyFont="1" applyFill="1" applyBorder="1" applyAlignment="1">
      <alignment horizontal="center" vertical="center" wrapText="1"/>
    </xf>
    <xf numFmtId="0" fontId="1" fillId="3" borderId="22" xfId="1" applyFill="1" applyBorder="1" applyAlignment="1">
      <alignment horizontal="center" vertical="center" wrapText="1"/>
    </xf>
    <xf numFmtId="0" fontId="11" fillId="3" borderId="12" xfId="0" applyFont="1" applyFill="1" applyBorder="1"/>
    <xf numFmtId="0" fontId="11" fillId="3" borderId="14" xfId="0" applyFont="1" applyFill="1" applyBorder="1"/>
    <xf numFmtId="0" fontId="3" fillId="4" borderId="22" xfId="1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4" fillId="3" borderId="12" xfId="1" applyFont="1" applyFill="1" applyBorder="1" applyAlignment="1">
      <alignment horizontal="center" vertical="center" wrapText="1"/>
    </xf>
    <xf numFmtId="0" fontId="4" fillId="4" borderId="12" xfId="1" applyFont="1" applyFill="1" applyBorder="1" applyAlignment="1">
      <alignment horizontal="center" vertical="center" textRotation="45" wrapText="1"/>
    </xf>
    <xf numFmtId="0" fontId="4" fillId="4" borderId="14" xfId="1" applyFont="1" applyFill="1" applyBorder="1" applyAlignment="1">
      <alignment horizontal="center" vertical="center" textRotation="45" wrapText="1"/>
    </xf>
    <xf numFmtId="0" fontId="9" fillId="0" borderId="12" xfId="0" applyFont="1" applyBorder="1" applyAlignment="1">
      <alignment horizontal="center" wrapText="1"/>
    </xf>
    <xf numFmtId="0" fontId="4" fillId="4" borderId="12" xfId="1" applyFont="1" applyFill="1" applyBorder="1" applyAlignment="1">
      <alignment horizontal="center" vertical="center" textRotation="45"/>
    </xf>
    <xf numFmtId="0" fontId="4" fillId="4" borderId="14" xfId="1" applyFont="1" applyFill="1" applyBorder="1" applyAlignment="1">
      <alignment horizontal="center" vertical="center" textRotation="45"/>
    </xf>
    <xf numFmtId="0" fontId="4" fillId="4" borderId="12" xfId="1" applyFont="1" applyFill="1" applyBorder="1" applyAlignment="1">
      <alignment horizontal="center" vertical="center" wrapText="1"/>
    </xf>
    <xf numFmtId="0" fontId="4" fillId="4" borderId="14" xfId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30" fillId="0" borderId="36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0" fillId="0" borderId="36" xfId="0" applyBorder="1"/>
    <xf numFmtId="164" fontId="23" fillId="0" borderId="9" xfId="0" applyNumberFormat="1" applyFont="1" applyBorder="1" applyAlignment="1">
      <alignment horizontal="left" vertical="center" wrapText="1"/>
    </xf>
    <xf numFmtId="164" fontId="23" fillId="0" borderId="10" xfId="0" applyNumberFormat="1" applyFont="1" applyBorder="1" applyAlignment="1">
      <alignment horizontal="left" vertical="center" wrapText="1"/>
    </xf>
    <xf numFmtId="2" fontId="23" fillId="0" borderId="9" xfId="0" applyNumberFormat="1" applyFont="1" applyBorder="1" applyAlignment="1">
      <alignment horizontal="center" vertical="center" wrapText="1"/>
    </xf>
    <xf numFmtId="2" fontId="23" fillId="0" borderId="29" xfId="0" applyNumberFormat="1" applyFont="1" applyBorder="1" applyAlignment="1">
      <alignment horizontal="center" vertical="center" wrapText="1"/>
    </xf>
    <xf numFmtId="0" fontId="26" fillId="0" borderId="33" xfId="0" applyFont="1" applyBorder="1" applyAlignment="1">
      <alignment horizontal="left" wrapText="1"/>
    </xf>
    <xf numFmtId="0" fontId="26" fillId="0" borderId="34" xfId="0" applyFont="1" applyBorder="1" applyAlignment="1">
      <alignment horizontal="left" wrapText="1"/>
    </xf>
    <xf numFmtId="2" fontId="26" fillId="0" borderId="33" xfId="0" applyNumberFormat="1" applyFont="1" applyBorder="1" applyAlignment="1">
      <alignment horizontal="center" wrapText="1"/>
    </xf>
    <xf numFmtId="2" fontId="26" fillId="0" borderId="35" xfId="0" applyNumberFormat="1" applyFont="1" applyBorder="1" applyAlignment="1">
      <alignment horizontal="center" wrapText="1"/>
    </xf>
    <xf numFmtId="0" fontId="1" fillId="0" borderId="19" xfId="1" applyBorder="1" applyAlignment="1">
      <alignment horizontal="left" vertical="center" wrapText="1"/>
    </xf>
    <xf numFmtId="0" fontId="1" fillId="0" borderId="22" xfId="1" applyBorder="1" applyAlignment="1">
      <alignment horizontal="left" vertical="center" wrapText="1"/>
    </xf>
    <xf numFmtId="0" fontId="1" fillId="5" borderId="22" xfId="1" applyFill="1" applyBorder="1" applyAlignment="1">
      <alignment horizontal="left" vertical="center" wrapText="1"/>
    </xf>
    <xf numFmtId="0" fontId="10" fillId="0" borderId="22" xfId="1" applyFont="1" applyBorder="1" applyAlignment="1">
      <alignment horizontal="center" vertical="center"/>
    </xf>
    <xf numFmtId="0" fontId="1" fillId="0" borderId="25" xfId="1" applyBorder="1" applyAlignment="1">
      <alignment horizontal="left" vertical="center" wrapText="1"/>
    </xf>
    <xf numFmtId="0" fontId="1" fillId="0" borderId="15" xfId="1" applyBorder="1" applyAlignment="1">
      <alignment horizontal="left" vertical="center" wrapText="1"/>
    </xf>
    <xf numFmtId="0" fontId="1" fillId="0" borderId="12" xfId="1" applyBorder="1" applyAlignment="1">
      <alignment horizontal="left" vertical="center" wrapText="1"/>
    </xf>
    <xf numFmtId="0" fontId="10" fillId="0" borderId="12" xfId="1" applyFont="1" applyBorder="1" applyAlignment="1">
      <alignment horizontal="center" vertical="center"/>
    </xf>
    <xf numFmtId="0" fontId="1" fillId="0" borderId="20" xfId="1" applyBorder="1" applyAlignment="1">
      <alignment horizontal="left" vertical="center" wrapText="1"/>
    </xf>
    <xf numFmtId="0" fontId="1" fillId="0" borderId="24" xfId="1" applyBorder="1" applyAlignment="1">
      <alignment horizontal="left" vertical="center" wrapText="1"/>
    </xf>
    <xf numFmtId="0" fontId="1" fillId="0" borderId="14" xfId="1" applyBorder="1" applyAlignment="1">
      <alignment horizontal="left" vertical="center" wrapText="1"/>
    </xf>
    <xf numFmtId="0" fontId="10" fillId="0" borderId="14" xfId="1" applyFont="1" applyBorder="1" applyAlignment="1">
      <alignment horizontal="center" vertical="center"/>
    </xf>
    <xf numFmtId="0" fontId="1" fillId="0" borderId="21" xfId="1" applyBorder="1" applyAlignment="1">
      <alignment horizontal="left" vertical="center" wrapText="1"/>
    </xf>
    <xf numFmtId="14" fontId="1" fillId="0" borderId="12" xfId="1" applyNumberFormat="1" applyBorder="1" applyAlignment="1">
      <alignment horizontal="left" vertical="center" wrapText="1"/>
    </xf>
    <xf numFmtId="2" fontId="22" fillId="0" borderId="12" xfId="1" applyNumberFormat="1" applyFont="1" applyBorder="1" applyAlignment="1">
      <alignment horizontal="left" vertical="center" wrapText="1"/>
    </xf>
    <xf numFmtId="2" fontId="22" fillId="0" borderId="20" xfId="1" applyNumberFormat="1" applyFont="1" applyBorder="1" applyAlignment="1">
      <alignment horizontal="left" vertical="center" wrapText="1"/>
    </xf>
    <xf numFmtId="0" fontId="1" fillId="5" borderId="12" xfId="1" applyFill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20" xfId="1" applyFont="1" applyBorder="1" applyAlignment="1">
      <alignment horizontal="left" vertical="center" wrapText="1"/>
    </xf>
  </cellXfs>
  <cellStyles count="2">
    <cellStyle name="Normálna" xfId="0" builtinId="0"/>
    <cellStyle name="Normálna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46A9-DCA9-4BFB-AE9C-FEE42B2F2849}">
  <dimension ref="A1:Q47"/>
  <sheetViews>
    <sheetView topLeftCell="A40" zoomScale="85" zoomScaleNormal="85" workbookViewId="0">
      <selection activeCell="G46" sqref="G46:H46"/>
    </sheetView>
  </sheetViews>
  <sheetFormatPr defaultRowHeight="18.5" x14ac:dyDescent="0.45"/>
  <cols>
    <col min="1" max="1" width="5.85546875" customWidth="1"/>
    <col min="2" max="7" width="5.140625" customWidth="1"/>
    <col min="8" max="8" width="7" customWidth="1"/>
    <col min="9" max="9" width="4.92578125" bestFit="1" customWidth="1"/>
    <col min="10" max="10" width="4.640625" customWidth="1"/>
    <col min="11" max="11" width="7.5703125" customWidth="1"/>
    <col min="12" max="12" width="4.640625" customWidth="1"/>
    <col min="13" max="13" width="5.85546875" customWidth="1"/>
    <col min="14" max="14" width="11.85546875" bestFit="1" customWidth="1"/>
    <col min="15" max="15" width="7.5703125" customWidth="1"/>
    <col min="16" max="16" width="4.35546875" customWidth="1"/>
  </cols>
  <sheetData>
    <row r="1" spans="1:17" ht="22.5" customHeight="1" thickBot="1" x14ac:dyDescent="0.5">
      <c r="A1" s="56" t="s">
        <v>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7" s="8" customFormat="1" x14ac:dyDescent="0.45">
      <c r="A2" s="59" t="s">
        <v>19</v>
      </c>
      <c r="B2" s="60"/>
      <c r="C2" s="60"/>
      <c r="D2" s="60"/>
      <c r="E2" s="60"/>
      <c r="F2" s="63" t="s">
        <v>8</v>
      </c>
      <c r="G2" s="64"/>
      <c r="H2" s="64"/>
      <c r="I2" s="65" t="s">
        <v>65</v>
      </c>
      <c r="J2" s="65"/>
      <c r="K2" s="66"/>
      <c r="L2" s="67" t="s">
        <v>23</v>
      </c>
      <c r="M2" s="68"/>
      <c r="N2" s="50" t="s">
        <v>67</v>
      </c>
      <c r="O2" s="25" t="s">
        <v>28</v>
      </c>
      <c r="P2" s="51">
        <v>8.5</v>
      </c>
    </row>
    <row r="3" spans="1:17" s="8" customFormat="1" x14ac:dyDescent="0.45">
      <c r="A3" s="61"/>
      <c r="B3" s="62"/>
      <c r="C3" s="62"/>
      <c r="D3" s="62"/>
      <c r="E3" s="62"/>
      <c r="F3" s="69" t="s">
        <v>39</v>
      </c>
      <c r="G3" s="70"/>
      <c r="H3" s="70"/>
      <c r="I3" s="71">
        <v>36481</v>
      </c>
      <c r="J3" s="72"/>
      <c r="K3" s="73"/>
      <c r="L3" s="74" t="s">
        <v>23</v>
      </c>
      <c r="M3" s="75"/>
      <c r="N3" s="26" t="s">
        <v>36</v>
      </c>
      <c r="O3" s="27" t="s">
        <v>28</v>
      </c>
      <c r="P3" s="29" t="s">
        <v>36</v>
      </c>
    </row>
    <row r="4" spans="1:17" s="8" customFormat="1" ht="24.75" customHeight="1" x14ac:dyDescent="0.45">
      <c r="A4" s="61"/>
      <c r="B4" s="62"/>
      <c r="C4" s="62"/>
      <c r="D4" s="62"/>
      <c r="E4" s="62"/>
      <c r="F4" s="69" t="s">
        <v>20</v>
      </c>
      <c r="G4" s="70"/>
      <c r="H4" s="70"/>
      <c r="I4" s="72" t="s">
        <v>66</v>
      </c>
      <c r="J4" s="72"/>
      <c r="K4" s="73"/>
      <c r="L4" s="76" t="s">
        <v>24</v>
      </c>
      <c r="M4" s="77"/>
      <c r="N4" s="30">
        <v>1.724</v>
      </c>
      <c r="O4" s="78" t="s">
        <v>35</v>
      </c>
      <c r="P4" s="79"/>
    </row>
    <row r="5" spans="1:17" s="8" customFormat="1" x14ac:dyDescent="0.45">
      <c r="A5" s="61"/>
      <c r="B5" s="62"/>
      <c r="C5" s="62"/>
      <c r="D5" s="62"/>
      <c r="E5" s="62"/>
      <c r="F5" s="84" t="s">
        <v>18</v>
      </c>
      <c r="G5" s="85"/>
      <c r="H5" s="85"/>
      <c r="I5" s="86">
        <v>544</v>
      </c>
      <c r="J5" s="86"/>
      <c r="K5" s="87"/>
      <c r="L5" s="76" t="s">
        <v>25</v>
      </c>
      <c r="M5" s="77"/>
      <c r="N5" s="31">
        <v>2.1549999999999998</v>
      </c>
      <c r="O5" s="80"/>
      <c r="P5" s="81"/>
    </row>
    <row r="6" spans="1:17" s="8" customFormat="1" ht="27" customHeight="1" x14ac:dyDescent="0.45">
      <c r="A6" s="61"/>
      <c r="B6" s="62"/>
      <c r="C6" s="62"/>
      <c r="D6" s="62"/>
      <c r="E6" s="62"/>
      <c r="F6" s="88" t="s">
        <v>42</v>
      </c>
      <c r="G6" s="89"/>
      <c r="H6" s="89"/>
      <c r="I6" s="90">
        <f>I5-O42</f>
        <v>544</v>
      </c>
      <c r="J6" s="90"/>
      <c r="K6" s="91"/>
      <c r="L6" s="92" t="s">
        <v>26</v>
      </c>
      <c r="M6" s="93"/>
      <c r="N6" s="31">
        <v>4.3099999999999996</v>
      </c>
      <c r="O6" s="80"/>
      <c r="P6" s="81"/>
    </row>
    <row r="7" spans="1:17" s="8" customFormat="1" ht="19" thickBot="1" x14ac:dyDescent="0.5">
      <c r="A7" s="61"/>
      <c r="B7" s="62"/>
      <c r="C7" s="62"/>
      <c r="D7" s="62"/>
      <c r="E7" s="62"/>
      <c r="F7" s="94" t="s">
        <v>21</v>
      </c>
      <c r="G7" s="95"/>
      <c r="H7" s="95"/>
      <c r="I7" s="96" t="s">
        <v>41</v>
      </c>
      <c r="J7" s="96"/>
      <c r="K7" s="97"/>
      <c r="L7" s="100" t="s">
        <v>27</v>
      </c>
      <c r="M7" s="101"/>
      <c r="N7" s="32">
        <v>4.3099999999999996</v>
      </c>
      <c r="O7" s="82"/>
      <c r="P7" s="83"/>
    </row>
    <row r="8" spans="1:17" x14ac:dyDescent="0.45">
      <c r="A8" s="102" t="s">
        <v>0</v>
      </c>
      <c r="B8" s="105" t="s">
        <v>29</v>
      </c>
      <c r="C8" s="105"/>
      <c r="D8" s="105"/>
      <c r="E8" s="105"/>
      <c r="F8" s="105"/>
      <c r="G8" s="105"/>
      <c r="H8" s="106" t="s">
        <v>1</v>
      </c>
      <c r="I8" s="109" t="s">
        <v>2</v>
      </c>
      <c r="J8" s="109"/>
      <c r="K8" s="109"/>
      <c r="L8" s="109"/>
      <c r="M8" s="110" t="s">
        <v>3</v>
      </c>
      <c r="N8" s="110"/>
      <c r="O8" s="110"/>
      <c r="P8" s="111"/>
    </row>
    <row r="9" spans="1:17" ht="42" customHeight="1" x14ac:dyDescent="0.45">
      <c r="A9" s="103"/>
      <c r="B9" s="112" t="s">
        <v>30</v>
      </c>
      <c r="C9" s="112"/>
      <c r="D9" s="112" t="s">
        <v>31</v>
      </c>
      <c r="E9" s="112"/>
      <c r="F9" s="112" t="s">
        <v>32</v>
      </c>
      <c r="G9" s="112"/>
      <c r="H9" s="107"/>
      <c r="I9" s="113" t="s">
        <v>4</v>
      </c>
      <c r="J9" s="116" t="s">
        <v>5</v>
      </c>
      <c r="K9" s="118" t="s">
        <v>37</v>
      </c>
      <c r="L9" s="113" t="s">
        <v>14</v>
      </c>
      <c r="M9" s="120" t="s">
        <v>22</v>
      </c>
      <c r="N9" s="120"/>
      <c r="O9" s="120"/>
      <c r="P9" s="98" t="s">
        <v>11</v>
      </c>
    </row>
    <row r="10" spans="1:17" ht="26.25" customHeight="1" thickBot="1" x14ac:dyDescent="0.5">
      <c r="A10" s="104"/>
      <c r="B10" s="17" t="s">
        <v>6</v>
      </c>
      <c r="C10" s="17" t="s">
        <v>7</v>
      </c>
      <c r="D10" s="17" t="s">
        <v>6</v>
      </c>
      <c r="E10" s="17" t="s">
        <v>7</v>
      </c>
      <c r="F10" s="17" t="s">
        <v>6</v>
      </c>
      <c r="G10" s="17" t="s">
        <v>7</v>
      </c>
      <c r="H10" s="108"/>
      <c r="I10" s="114"/>
      <c r="J10" s="117"/>
      <c r="K10" s="119"/>
      <c r="L10" s="114"/>
      <c r="M10" s="121"/>
      <c r="N10" s="121"/>
      <c r="O10" s="121"/>
      <c r="P10" s="99"/>
      <c r="Q10" s="1"/>
    </row>
    <row r="11" spans="1:17" ht="18.75" customHeight="1" x14ac:dyDescent="0.45">
      <c r="A11" s="38">
        <v>1</v>
      </c>
      <c r="B11" s="45"/>
      <c r="C11" s="45"/>
      <c r="D11" s="45"/>
      <c r="E11" s="45"/>
      <c r="F11" s="45"/>
      <c r="G11" s="45"/>
      <c r="H11" s="46">
        <f t="shared" ref="H11:H41" si="0">C11-B11+E11-D11+G11-F11</f>
        <v>0</v>
      </c>
      <c r="I11" s="15"/>
      <c r="J11" s="15"/>
      <c r="K11" s="15"/>
      <c r="L11" s="15">
        <f>H11</f>
        <v>0</v>
      </c>
      <c r="M11" s="122"/>
      <c r="N11" s="122"/>
      <c r="O11" s="122"/>
      <c r="P11" s="16"/>
    </row>
    <row r="12" spans="1:17" ht="18.75" customHeight="1" x14ac:dyDescent="0.45">
      <c r="A12" s="41">
        <v>2</v>
      </c>
      <c r="B12" s="2"/>
      <c r="C12" s="2"/>
      <c r="D12" s="2"/>
      <c r="E12" s="2"/>
      <c r="F12" s="2"/>
      <c r="G12" s="2"/>
      <c r="H12" s="6">
        <f t="shared" si="0"/>
        <v>0</v>
      </c>
      <c r="I12" s="3"/>
      <c r="J12" s="3"/>
      <c r="K12" s="3"/>
      <c r="L12" s="3"/>
      <c r="M12" s="115"/>
      <c r="N12" s="115"/>
      <c r="O12" s="115"/>
      <c r="P12" s="9"/>
    </row>
    <row r="13" spans="1:17" ht="18.75" customHeight="1" x14ac:dyDescent="0.45">
      <c r="A13" s="41">
        <v>3</v>
      </c>
      <c r="B13" s="2"/>
      <c r="C13" s="2"/>
      <c r="D13" s="2"/>
      <c r="E13" s="2"/>
      <c r="F13" s="2"/>
      <c r="G13" s="2"/>
      <c r="H13" s="6">
        <f t="shared" si="0"/>
        <v>0</v>
      </c>
      <c r="I13" s="3"/>
      <c r="J13" s="3"/>
      <c r="K13" s="3"/>
      <c r="L13" s="3"/>
      <c r="M13" s="115"/>
      <c r="N13" s="115"/>
      <c r="O13" s="115"/>
      <c r="P13" s="9"/>
    </row>
    <row r="14" spans="1:17" ht="18.75" customHeight="1" x14ac:dyDescent="0.45">
      <c r="A14" s="41">
        <v>4</v>
      </c>
      <c r="B14" s="2"/>
      <c r="C14" s="2"/>
      <c r="D14" s="2"/>
      <c r="E14" s="2"/>
      <c r="F14" s="2"/>
      <c r="G14" s="2"/>
      <c r="H14" s="6">
        <f t="shared" si="0"/>
        <v>0</v>
      </c>
      <c r="I14" s="3"/>
      <c r="J14" s="3"/>
      <c r="K14" s="3"/>
      <c r="L14" s="3"/>
      <c r="M14" s="115"/>
      <c r="N14" s="115"/>
      <c r="O14" s="115"/>
      <c r="P14" s="9"/>
    </row>
    <row r="15" spans="1:17" ht="18.75" customHeight="1" x14ac:dyDescent="0.45">
      <c r="A15" s="41">
        <v>5</v>
      </c>
      <c r="B15" s="2"/>
      <c r="C15" s="2"/>
      <c r="D15" s="2"/>
      <c r="E15" s="2"/>
      <c r="F15" s="2"/>
      <c r="G15" s="2"/>
      <c r="H15" s="6">
        <f t="shared" si="0"/>
        <v>0</v>
      </c>
      <c r="I15" s="3"/>
      <c r="J15" s="3"/>
      <c r="K15" s="3"/>
      <c r="L15" s="3"/>
      <c r="M15" s="115"/>
      <c r="N15" s="115"/>
      <c r="O15" s="115"/>
      <c r="P15" s="9"/>
    </row>
    <row r="16" spans="1:17" ht="18.75" customHeight="1" x14ac:dyDescent="0.45">
      <c r="A16" s="39">
        <v>6</v>
      </c>
      <c r="B16" s="47"/>
      <c r="C16" s="47"/>
      <c r="D16" s="47"/>
      <c r="E16" s="47"/>
      <c r="F16" s="47"/>
      <c r="G16" s="47"/>
      <c r="H16" s="48">
        <f t="shared" si="0"/>
        <v>0</v>
      </c>
      <c r="I16" s="3">
        <f>H16</f>
        <v>0</v>
      </c>
      <c r="J16" s="3"/>
      <c r="K16" s="3"/>
      <c r="L16" s="3">
        <f>H16</f>
        <v>0</v>
      </c>
      <c r="M16" s="115"/>
      <c r="N16" s="115"/>
      <c r="O16" s="115"/>
      <c r="P16" s="9"/>
    </row>
    <row r="17" spans="1:16" ht="18.75" customHeight="1" x14ac:dyDescent="0.45">
      <c r="A17" s="39">
        <v>7</v>
      </c>
      <c r="B17" s="47"/>
      <c r="C17" s="47"/>
      <c r="D17" s="47"/>
      <c r="E17" s="47"/>
      <c r="F17" s="47"/>
      <c r="G17" s="47"/>
      <c r="H17" s="48">
        <f t="shared" si="0"/>
        <v>0</v>
      </c>
      <c r="I17" s="3"/>
      <c r="J17" s="3">
        <f>H17</f>
        <v>0</v>
      </c>
      <c r="K17" s="3"/>
      <c r="L17" s="3"/>
      <c r="M17" s="115"/>
      <c r="N17" s="115"/>
      <c r="O17" s="115"/>
      <c r="P17" s="9"/>
    </row>
    <row r="18" spans="1:16" ht="18.75" customHeight="1" x14ac:dyDescent="0.45">
      <c r="A18" s="41">
        <v>8</v>
      </c>
      <c r="B18" s="2"/>
      <c r="C18" s="2"/>
      <c r="D18" s="2"/>
      <c r="E18" s="2"/>
      <c r="F18" s="2"/>
      <c r="G18" s="2"/>
      <c r="H18" s="6">
        <f t="shared" si="0"/>
        <v>0</v>
      </c>
      <c r="I18" s="3"/>
      <c r="J18" s="3"/>
      <c r="K18" s="3"/>
      <c r="L18" s="3"/>
      <c r="M18" s="115"/>
      <c r="N18" s="115"/>
      <c r="O18" s="115"/>
      <c r="P18" s="9"/>
    </row>
    <row r="19" spans="1:16" ht="18.75" customHeight="1" x14ac:dyDescent="0.45">
      <c r="A19" s="41">
        <v>9</v>
      </c>
      <c r="B19" s="2"/>
      <c r="C19" s="2"/>
      <c r="D19" s="2"/>
      <c r="E19" s="2"/>
      <c r="F19" s="2"/>
      <c r="G19" s="2"/>
      <c r="H19" s="6">
        <f t="shared" si="0"/>
        <v>0</v>
      </c>
      <c r="I19" s="3"/>
      <c r="J19" s="3"/>
      <c r="K19" s="3"/>
      <c r="L19" s="3"/>
      <c r="M19" s="115"/>
      <c r="N19" s="115"/>
      <c r="O19" s="115"/>
      <c r="P19" s="9"/>
    </row>
    <row r="20" spans="1:16" ht="18.75" customHeight="1" x14ac:dyDescent="0.45">
      <c r="A20" s="41">
        <v>10</v>
      </c>
      <c r="B20" s="2"/>
      <c r="C20" s="2"/>
      <c r="D20" s="2"/>
      <c r="E20" s="2"/>
      <c r="F20" s="2"/>
      <c r="G20" s="2"/>
      <c r="H20" s="6">
        <f t="shared" si="0"/>
        <v>0</v>
      </c>
      <c r="I20" s="3"/>
      <c r="J20" s="3"/>
      <c r="K20" s="3"/>
      <c r="L20" s="3"/>
      <c r="M20" s="115"/>
      <c r="N20" s="115"/>
      <c r="O20" s="115"/>
      <c r="P20" s="9"/>
    </row>
    <row r="21" spans="1:16" ht="18.75" customHeight="1" x14ac:dyDescent="0.45">
      <c r="A21" s="41">
        <v>11</v>
      </c>
      <c r="B21" s="2"/>
      <c r="C21" s="2"/>
      <c r="D21" s="2"/>
      <c r="E21" s="2"/>
      <c r="F21" s="2"/>
      <c r="G21" s="2"/>
      <c r="H21" s="6">
        <f t="shared" si="0"/>
        <v>0</v>
      </c>
      <c r="I21" s="3"/>
      <c r="J21" s="3"/>
      <c r="K21" s="3"/>
      <c r="L21" s="3"/>
      <c r="M21" s="115"/>
      <c r="N21" s="115"/>
      <c r="O21" s="115"/>
      <c r="P21" s="9"/>
    </row>
    <row r="22" spans="1:16" ht="18.75" customHeight="1" x14ac:dyDescent="0.45">
      <c r="A22" s="41">
        <v>12</v>
      </c>
      <c r="B22" s="2"/>
      <c r="C22" s="2"/>
      <c r="D22" s="2"/>
      <c r="E22" s="2"/>
      <c r="F22" s="2"/>
      <c r="G22" s="2"/>
      <c r="H22" s="6">
        <f t="shared" si="0"/>
        <v>0</v>
      </c>
      <c r="I22" s="3"/>
      <c r="J22" s="3"/>
      <c r="K22" s="3"/>
      <c r="L22" s="3"/>
      <c r="M22" s="115"/>
      <c r="N22" s="115"/>
      <c r="O22" s="115"/>
      <c r="P22" s="9"/>
    </row>
    <row r="23" spans="1:16" ht="18.75" customHeight="1" x14ac:dyDescent="0.45">
      <c r="A23" s="39">
        <v>13</v>
      </c>
      <c r="B23" s="47"/>
      <c r="C23" s="47"/>
      <c r="D23" s="47"/>
      <c r="E23" s="47"/>
      <c r="F23" s="47"/>
      <c r="G23" s="47"/>
      <c r="H23" s="48">
        <f t="shared" si="0"/>
        <v>0</v>
      </c>
      <c r="I23" s="3">
        <f>H23</f>
        <v>0</v>
      </c>
      <c r="J23" s="3"/>
      <c r="K23" s="3"/>
      <c r="L23" s="3"/>
      <c r="M23" s="115"/>
      <c r="N23" s="115"/>
      <c r="O23" s="115"/>
      <c r="P23" s="9"/>
    </row>
    <row r="24" spans="1:16" ht="18.75" customHeight="1" x14ac:dyDescent="0.45">
      <c r="A24" s="39">
        <v>14</v>
      </c>
      <c r="B24" s="47"/>
      <c r="C24" s="47"/>
      <c r="D24" s="47"/>
      <c r="E24" s="47"/>
      <c r="F24" s="47"/>
      <c r="G24" s="47"/>
      <c r="H24" s="48">
        <f t="shared" si="0"/>
        <v>0</v>
      </c>
      <c r="I24" s="3"/>
      <c r="J24" s="3">
        <f>H24</f>
        <v>0</v>
      </c>
      <c r="K24" s="3"/>
      <c r="L24" s="3"/>
      <c r="M24" s="115"/>
      <c r="N24" s="115"/>
      <c r="O24" s="115"/>
      <c r="P24" s="9"/>
    </row>
    <row r="25" spans="1:16" ht="18.75" customHeight="1" x14ac:dyDescent="0.45">
      <c r="A25" s="41">
        <v>15</v>
      </c>
      <c r="B25" s="2"/>
      <c r="C25" s="2"/>
      <c r="D25" s="2"/>
      <c r="E25" s="2"/>
      <c r="F25" s="2"/>
      <c r="G25" s="2"/>
      <c r="H25" s="6">
        <f t="shared" si="0"/>
        <v>0</v>
      </c>
      <c r="I25" s="3"/>
      <c r="J25" s="3"/>
      <c r="K25" s="3"/>
      <c r="L25" s="3"/>
      <c r="M25" s="115"/>
      <c r="N25" s="115"/>
      <c r="O25" s="115"/>
      <c r="P25" s="9"/>
    </row>
    <row r="26" spans="1:16" ht="18.75" customHeight="1" x14ac:dyDescent="0.45">
      <c r="A26" s="41">
        <v>16</v>
      </c>
      <c r="B26" s="2"/>
      <c r="C26" s="2"/>
      <c r="D26" s="2"/>
      <c r="E26" s="2"/>
      <c r="F26" s="2"/>
      <c r="G26" s="2"/>
      <c r="H26" s="6">
        <f t="shared" si="0"/>
        <v>0</v>
      </c>
      <c r="I26" s="3"/>
      <c r="J26" s="3"/>
      <c r="K26" s="3"/>
      <c r="L26" s="3"/>
      <c r="M26" s="115"/>
      <c r="N26" s="115"/>
      <c r="O26" s="115"/>
      <c r="P26" s="9"/>
    </row>
    <row r="27" spans="1:16" ht="18.75" customHeight="1" x14ac:dyDescent="0.45">
      <c r="A27" s="41">
        <v>17</v>
      </c>
      <c r="B27" s="2"/>
      <c r="C27" s="2"/>
      <c r="D27" s="2"/>
      <c r="E27" s="2"/>
      <c r="F27" s="2"/>
      <c r="G27" s="2"/>
      <c r="H27" s="6">
        <f t="shared" si="0"/>
        <v>0</v>
      </c>
      <c r="I27" s="3"/>
      <c r="J27" s="3"/>
      <c r="K27" s="3"/>
      <c r="L27" s="3"/>
      <c r="M27" s="115"/>
      <c r="N27" s="115"/>
      <c r="O27" s="115"/>
      <c r="P27" s="9"/>
    </row>
    <row r="28" spans="1:16" ht="18.75" customHeight="1" x14ac:dyDescent="0.45">
      <c r="A28" s="41">
        <v>18</v>
      </c>
      <c r="B28" s="2"/>
      <c r="C28" s="2"/>
      <c r="D28" s="2"/>
      <c r="E28" s="2"/>
      <c r="F28" s="2"/>
      <c r="G28" s="2"/>
      <c r="H28" s="6">
        <f t="shared" si="0"/>
        <v>0</v>
      </c>
      <c r="I28" s="3"/>
      <c r="J28" s="3"/>
      <c r="K28" s="3"/>
      <c r="L28" s="3"/>
      <c r="M28" s="115"/>
      <c r="N28" s="115"/>
      <c r="O28" s="115"/>
      <c r="P28" s="9"/>
    </row>
    <row r="29" spans="1:16" ht="18.75" customHeight="1" x14ac:dyDescent="0.45">
      <c r="A29" s="41">
        <v>19</v>
      </c>
      <c r="B29" s="42"/>
      <c r="C29" s="42"/>
      <c r="D29" s="2"/>
      <c r="E29" s="2"/>
      <c r="F29" s="2"/>
      <c r="G29" s="2"/>
      <c r="H29" s="6">
        <f t="shared" si="0"/>
        <v>0</v>
      </c>
      <c r="I29" s="3"/>
      <c r="J29" s="3"/>
      <c r="K29" s="3"/>
      <c r="L29" s="3"/>
      <c r="M29" s="123"/>
      <c r="N29" s="123"/>
      <c r="O29" s="123"/>
      <c r="P29" s="9"/>
    </row>
    <row r="30" spans="1:16" ht="18.75" customHeight="1" x14ac:dyDescent="0.45">
      <c r="A30" s="39">
        <v>20</v>
      </c>
      <c r="B30" s="49"/>
      <c r="C30" s="49"/>
      <c r="D30" s="47"/>
      <c r="E30" s="47"/>
      <c r="F30" s="47"/>
      <c r="G30" s="47"/>
      <c r="H30" s="48">
        <f t="shared" si="0"/>
        <v>0</v>
      </c>
      <c r="I30" s="3">
        <f>H30</f>
        <v>0</v>
      </c>
      <c r="J30" s="3"/>
      <c r="K30" s="3"/>
      <c r="L30" s="3"/>
      <c r="M30" s="123"/>
      <c r="N30" s="123"/>
      <c r="O30" s="123"/>
      <c r="P30" s="9"/>
    </row>
    <row r="31" spans="1:16" ht="18.75" customHeight="1" x14ac:dyDescent="0.45">
      <c r="A31" s="39">
        <v>21</v>
      </c>
      <c r="B31" s="49"/>
      <c r="C31" s="49"/>
      <c r="D31" s="47"/>
      <c r="E31" s="47"/>
      <c r="F31" s="47"/>
      <c r="G31" s="47"/>
      <c r="H31" s="48">
        <f t="shared" si="0"/>
        <v>0</v>
      </c>
      <c r="I31" s="3"/>
      <c r="J31" s="3">
        <f>H31</f>
        <v>0</v>
      </c>
      <c r="K31" s="3"/>
      <c r="L31" s="3"/>
      <c r="M31" s="125"/>
      <c r="N31" s="125"/>
      <c r="O31" s="125"/>
      <c r="P31" s="9"/>
    </row>
    <row r="32" spans="1:16" ht="18.75" customHeight="1" x14ac:dyDescent="0.45">
      <c r="A32" s="41">
        <v>22</v>
      </c>
      <c r="B32" s="42"/>
      <c r="C32" s="42"/>
      <c r="D32" s="2"/>
      <c r="E32" s="2"/>
      <c r="F32" s="2"/>
      <c r="G32" s="2"/>
      <c r="H32" s="6">
        <f t="shared" si="0"/>
        <v>0</v>
      </c>
      <c r="I32" s="3"/>
      <c r="J32" s="3"/>
      <c r="K32" s="3"/>
      <c r="L32" s="3"/>
      <c r="M32" s="125"/>
      <c r="N32" s="125"/>
      <c r="O32" s="125"/>
      <c r="P32" s="9"/>
    </row>
    <row r="33" spans="1:16" ht="18.75" customHeight="1" x14ac:dyDescent="0.45">
      <c r="A33" s="41">
        <v>23</v>
      </c>
      <c r="B33" s="42"/>
      <c r="C33" s="42"/>
      <c r="D33" s="2"/>
      <c r="E33" s="2"/>
      <c r="F33" s="2"/>
      <c r="G33" s="2"/>
      <c r="H33" s="6">
        <f t="shared" si="0"/>
        <v>0</v>
      </c>
      <c r="I33" s="3"/>
      <c r="J33" s="3"/>
      <c r="K33" s="3"/>
      <c r="L33" s="3"/>
      <c r="M33" s="125"/>
      <c r="N33" s="125"/>
      <c r="O33" s="125"/>
      <c r="P33" s="9"/>
    </row>
    <row r="34" spans="1:16" ht="18.75" customHeight="1" x14ac:dyDescent="0.45">
      <c r="A34" s="41">
        <v>24</v>
      </c>
      <c r="B34" s="42"/>
      <c r="C34" s="42"/>
      <c r="D34" s="2"/>
      <c r="E34" s="2"/>
      <c r="F34" s="2"/>
      <c r="G34" s="2"/>
      <c r="H34" s="6">
        <f t="shared" si="0"/>
        <v>0</v>
      </c>
      <c r="I34" s="3"/>
      <c r="J34" s="3"/>
      <c r="K34" s="3"/>
      <c r="L34" s="3"/>
      <c r="M34" s="123"/>
      <c r="N34" s="123"/>
      <c r="O34" s="123"/>
      <c r="P34" s="9"/>
    </row>
    <row r="35" spans="1:16" ht="18.75" customHeight="1" x14ac:dyDescent="0.45">
      <c r="A35" s="41">
        <v>25</v>
      </c>
      <c r="B35" s="42"/>
      <c r="C35" s="42"/>
      <c r="D35" s="2"/>
      <c r="E35" s="2"/>
      <c r="F35" s="2"/>
      <c r="G35" s="2"/>
      <c r="H35" s="6">
        <f t="shared" si="0"/>
        <v>0</v>
      </c>
      <c r="I35" s="3"/>
      <c r="J35" s="3"/>
      <c r="K35" s="3"/>
      <c r="L35" s="3"/>
      <c r="M35" s="125"/>
      <c r="N35" s="125"/>
      <c r="O35" s="125"/>
      <c r="P35" s="9"/>
    </row>
    <row r="36" spans="1:16" ht="18.75" customHeight="1" x14ac:dyDescent="0.45">
      <c r="A36" s="41">
        <v>26</v>
      </c>
      <c r="B36" s="42"/>
      <c r="C36" s="42"/>
      <c r="D36" s="2"/>
      <c r="E36" s="2"/>
      <c r="F36" s="2"/>
      <c r="G36" s="2"/>
      <c r="H36" s="6">
        <f t="shared" si="0"/>
        <v>0</v>
      </c>
      <c r="I36" s="3"/>
      <c r="J36" s="3"/>
      <c r="K36" s="3"/>
      <c r="L36" s="3"/>
      <c r="M36" s="125"/>
      <c r="N36" s="125"/>
      <c r="O36" s="125"/>
      <c r="P36" s="9"/>
    </row>
    <row r="37" spans="1:16" ht="18.75" customHeight="1" x14ac:dyDescent="0.45">
      <c r="A37" s="39">
        <v>27</v>
      </c>
      <c r="B37" s="49"/>
      <c r="C37" s="49"/>
      <c r="D37" s="47"/>
      <c r="E37" s="47"/>
      <c r="F37" s="47"/>
      <c r="G37" s="47"/>
      <c r="H37" s="48">
        <f t="shared" si="0"/>
        <v>0</v>
      </c>
      <c r="I37" s="3">
        <f>H37</f>
        <v>0</v>
      </c>
      <c r="J37" s="3"/>
      <c r="K37" s="3"/>
      <c r="L37" s="3"/>
      <c r="M37" s="125"/>
      <c r="N37" s="125"/>
      <c r="O37" s="125"/>
      <c r="P37" s="9"/>
    </row>
    <row r="38" spans="1:16" ht="18.75" customHeight="1" x14ac:dyDescent="0.45">
      <c r="A38" s="39">
        <v>28</v>
      </c>
      <c r="B38" s="49"/>
      <c r="C38" s="49"/>
      <c r="D38" s="47"/>
      <c r="E38" s="47"/>
      <c r="F38" s="47"/>
      <c r="G38" s="47"/>
      <c r="H38" s="48">
        <f t="shared" si="0"/>
        <v>0</v>
      </c>
      <c r="I38" s="3"/>
      <c r="J38" s="3">
        <f>H38</f>
        <v>0</v>
      </c>
      <c r="K38" s="3"/>
      <c r="L38" s="3"/>
      <c r="M38" s="125"/>
      <c r="N38" s="125"/>
      <c r="O38" s="125"/>
      <c r="P38" s="9"/>
    </row>
    <row r="39" spans="1:16" ht="18.75" customHeight="1" x14ac:dyDescent="0.45">
      <c r="A39" s="41">
        <v>29</v>
      </c>
      <c r="B39" s="42"/>
      <c r="C39" s="42"/>
      <c r="D39" s="2"/>
      <c r="E39" s="2"/>
      <c r="F39" s="2"/>
      <c r="G39" s="2"/>
      <c r="H39" s="6">
        <f t="shared" si="0"/>
        <v>0</v>
      </c>
      <c r="I39" s="3"/>
      <c r="J39" s="3"/>
      <c r="K39" s="3"/>
      <c r="L39" s="3"/>
      <c r="M39" s="125"/>
      <c r="N39" s="125"/>
      <c r="O39" s="125"/>
      <c r="P39" s="9"/>
    </row>
    <row r="40" spans="1:16" ht="18.75" customHeight="1" x14ac:dyDescent="0.45">
      <c r="A40" s="41">
        <v>30</v>
      </c>
      <c r="B40" s="42"/>
      <c r="C40" s="42"/>
      <c r="D40" s="2"/>
      <c r="E40" s="2"/>
      <c r="F40" s="2"/>
      <c r="G40" s="2"/>
      <c r="H40" s="6">
        <f t="shared" si="0"/>
        <v>0</v>
      </c>
      <c r="I40" s="3"/>
      <c r="J40" s="3"/>
      <c r="K40" s="3"/>
      <c r="L40" s="3"/>
      <c r="M40" s="123"/>
      <c r="N40" s="123"/>
      <c r="O40" s="123"/>
      <c r="P40" s="9"/>
    </row>
    <row r="41" spans="1:16" ht="23.25" customHeight="1" thickBot="1" x14ac:dyDescent="0.5">
      <c r="A41" s="43">
        <v>31</v>
      </c>
      <c r="B41" s="4"/>
      <c r="C41" s="4"/>
      <c r="D41" s="4"/>
      <c r="E41" s="4"/>
      <c r="F41" s="4"/>
      <c r="G41" s="4"/>
      <c r="H41" s="11">
        <f t="shared" si="0"/>
        <v>0</v>
      </c>
      <c r="I41" s="5"/>
      <c r="J41" s="5"/>
      <c r="K41" s="5"/>
      <c r="L41" s="5"/>
      <c r="M41" s="124"/>
      <c r="N41" s="124"/>
      <c r="O41" s="124"/>
      <c r="P41" s="12"/>
    </row>
    <row r="42" spans="1:16" ht="29.25" customHeight="1" x14ac:dyDescent="0.45">
      <c r="A42" s="18" t="s">
        <v>10</v>
      </c>
      <c r="B42" s="19"/>
      <c r="C42" s="19"/>
      <c r="D42" s="20"/>
      <c r="E42" s="20"/>
      <c r="F42" s="20"/>
      <c r="G42" s="20"/>
      <c r="H42" s="21">
        <f>SUM(H11:H41)</f>
        <v>0</v>
      </c>
      <c r="I42" s="13">
        <f>SUM(I11:I41)</f>
        <v>0</v>
      </c>
      <c r="J42" s="13">
        <f>SUM(J11:J41)</f>
        <v>0</v>
      </c>
      <c r="K42" s="13">
        <f>SUM(K11:K41)</f>
        <v>0</v>
      </c>
      <c r="L42" s="13">
        <f>SUM(L11:L41)</f>
        <v>0</v>
      </c>
      <c r="M42" s="126" t="s">
        <v>34</v>
      </c>
      <c r="N42" s="127"/>
      <c r="O42" s="128">
        <f>H42*24</f>
        <v>0</v>
      </c>
      <c r="P42" s="129"/>
    </row>
    <row r="43" spans="1:16" s="37" customFormat="1" ht="18.75" customHeight="1" thickBot="1" x14ac:dyDescent="0.5">
      <c r="A43" s="33" t="s">
        <v>33</v>
      </c>
      <c r="B43" s="34"/>
      <c r="C43" s="34"/>
      <c r="D43" s="35"/>
      <c r="E43" s="35"/>
      <c r="F43" s="35"/>
      <c r="G43" s="35"/>
      <c r="H43" s="36">
        <f>(H42*24)*P2</f>
        <v>0</v>
      </c>
      <c r="I43" s="36">
        <f>(I42*24)*N5</f>
        <v>0</v>
      </c>
      <c r="J43" s="36">
        <f>(J42*24)*N6</f>
        <v>0</v>
      </c>
      <c r="K43" s="36">
        <f>K42*24*N4</f>
        <v>0</v>
      </c>
      <c r="L43" s="36">
        <f>L42*24*N7</f>
        <v>0</v>
      </c>
      <c r="M43" s="130" t="s">
        <v>12</v>
      </c>
      <c r="N43" s="131"/>
      <c r="O43" s="132">
        <f>H43+I43+J43+K43+L43</f>
        <v>0</v>
      </c>
      <c r="P43" s="133"/>
    </row>
    <row r="44" spans="1:16" s="8" customFormat="1" ht="33" customHeight="1" x14ac:dyDescent="0.45">
      <c r="A44" s="134" t="s">
        <v>8</v>
      </c>
      <c r="B44" s="135"/>
      <c r="C44" s="135" t="s">
        <v>13</v>
      </c>
      <c r="D44" s="135"/>
      <c r="E44" s="135"/>
      <c r="F44" s="135"/>
      <c r="G44" s="136" t="str">
        <f>I2</f>
        <v>Daria Loboda</v>
      </c>
      <c r="H44" s="136"/>
      <c r="I44" s="137"/>
      <c r="J44" s="137"/>
      <c r="K44" s="137"/>
      <c r="L44" s="137"/>
      <c r="M44" s="137"/>
      <c r="N44" s="135" t="s">
        <v>9</v>
      </c>
      <c r="O44" s="135"/>
      <c r="P44" s="138"/>
    </row>
    <row r="45" spans="1:16" s="8" customFormat="1" ht="33" customHeight="1" x14ac:dyDescent="0.45">
      <c r="A45" s="139" t="s">
        <v>16</v>
      </c>
      <c r="B45" s="140"/>
      <c r="C45" s="140" t="s">
        <v>13</v>
      </c>
      <c r="D45" s="140"/>
      <c r="E45" s="140"/>
      <c r="F45" s="140"/>
      <c r="G45" s="72" t="s">
        <v>68</v>
      </c>
      <c r="H45" s="72"/>
      <c r="I45" s="141"/>
      <c r="J45" s="141"/>
      <c r="K45" s="141"/>
      <c r="L45" s="141"/>
      <c r="M45" s="141"/>
      <c r="N45" s="140" t="s">
        <v>9</v>
      </c>
      <c r="O45" s="140"/>
      <c r="P45" s="142"/>
    </row>
    <row r="46" spans="1:16" s="8" customFormat="1" ht="41.25" customHeight="1" x14ac:dyDescent="0.45">
      <c r="A46" s="139" t="s">
        <v>17</v>
      </c>
      <c r="B46" s="140"/>
      <c r="C46" s="140" t="s">
        <v>13</v>
      </c>
      <c r="D46" s="140"/>
      <c r="E46" s="140"/>
      <c r="F46" s="140"/>
      <c r="G46" s="72" t="s">
        <v>69</v>
      </c>
      <c r="H46" s="72"/>
      <c r="I46" s="141"/>
      <c r="J46" s="141"/>
      <c r="K46" s="141"/>
      <c r="L46" s="141"/>
      <c r="M46" s="141"/>
      <c r="N46" s="140" t="s">
        <v>9</v>
      </c>
      <c r="O46" s="140"/>
      <c r="P46" s="142"/>
    </row>
    <row r="47" spans="1:16" s="8" customFormat="1" ht="33" customHeight="1" thickBot="1" x14ac:dyDescent="0.5">
      <c r="A47" s="143" t="s">
        <v>15</v>
      </c>
      <c r="B47" s="144"/>
      <c r="C47" s="144" t="s">
        <v>13</v>
      </c>
      <c r="D47" s="144"/>
      <c r="E47" s="144"/>
      <c r="F47" s="144"/>
      <c r="G47" s="144" t="s">
        <v>38</v>
      </c>
      <c r="H47" s="144"/>
      <c r="I47" s="145"/>
      <c r="J47" s="145"/>
      <c r="K47" s="145"/>
      <c r="L47" s="145"/>
      <c r="M47" s="145"/>
      <c r="N47" s="144" t="s">
        <v>9</v>
      </c>
      <c r="O47" s="144"/>
      <c r="P47" s="146"/>
    </row>
  </sheetData>
  <mergeCells count="90">
    <mergeCell ref="A47:B47"/>
    <mergeCell ref="C47:F47"/>
    <mergeCell ref="G47:H47"/>
    <mergeCell ref="I47:M47"/>
    <mergeCell ref="N47:P47"/>
    <mergeCell ref="A45:B45"/>
    <mergeCell ref="C45:F45"/>
    <mergeCell ref="G45:H45"/>
    <mergeCell ref="I45:M45"/>
    <mergeCell ref="N45:P45"/>
    <mergeCell ref="A46:B46"/>
    <mergeCell ref="C46:F46"/>
    <mergeCell ref="G46:H46"/>
    <mergeCell ref="I46:M46"/>
    <mergeCell ref="N46:P46"/>
    <mergeCell ref="M42:N42"/>
    <mergeCell ref="O42:P42"/>
    <mergeCell ref="M43:N43"/>
    <mergeCell ref="O43:P43"/>
    <mergeCell ref="A44:B44"/>
    <mergeCell ref="C44:F44"/>
    <mergeCell ref="G44:H44"/>
    <mergeCell ref="I44:M44"/>
    <mergeCell ref="N44:P44"/>
    <mergeCell ref="M41:O41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29:O29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17:O17"/>
    <mergeCell ref="J9:J10"/>
    <mergeCell ref="K9:K10"/>
    <mergeCell ref="L9:L10"/>
    <mergeCell ref="M9:O10"/>
    <mergeCell ref="M12:O12"/>
    <mergeCell ref="M13:O13"/>
    <mergeCell ref="M14:O14"/>
    <mergeCell ref="M15:O15"/>
    <mergeCell ref="M16:O16"/>
    <mergeCell ref="M11:O11"/>
    <mergeCell ref="A8:A10"/>
    <mergeCell ref="B8:G8"/>
    <mergeCell ref="H8:H10"/>
    <mergeCell ref="I8:L8"/>
    <mergeCell ref="M8:P8"/>
    <mergeCell ref="B9:C9"/>
    <mergeCell ref="D9:E9"/>
    <mergeCell ref="F9:G9"/>
    <mergeCell ref="I9:I10"/>
    <mergeCell ref="I6:K6"/>
    <mergeCell ref="L6:M6"/>
    <mergeCell ref="F7:H7"/>
    <mergeCell ref="I7:K7"/>
    <mergeCell ref="P9:P10"/>
    <mergeCell ref="L7:M7"/>
    <mergeCell ref="A1:P1"/>
    <mergeCell ref="A2:E7"/>
    <mergeCell ref="F2:H2"/>
    <mergeCell ref="I2:K2"/>
    <mergeCell ref="L2:M2"/>
    <mergeCell ref="F3:H3"/>
    <mergeCell ref="I3:K3"/>
    <mergeCell ref="L3:M3"/>
    <mergeCell ref="F4:H4"/>
    <mergeCell ref="I4:K4"/>
    <mergeCell ref="L4:M4"/>
    <mergeCell ref="O4:P7"/>
    <mergeCell ref="F5:H5"/>
    <mergeCell ref="I5:K5"/>
    <mergeCell ref="L5:M5"/>
    <mergeCell ref="F6:H6"/>
  </mergeCells>
  <dataValidations count="1">
    <dataValidation type="list" allowBlank="1" showInputMessage="1" showErrorMessage="1" sqref="P11:P41" xr:uid="{7A3CEEE3-9C16-4B6B-817C-037DA945B8A5}">
      <formula1>#REF!</formula1>
    </dataValidation>
  </dataValidations>
  <pageMargins left="0" right="0" top="0" bottom="0" header="0.31496062992125984" footer="0.31496062992125984"/>
  <pageSetup paperSize="9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AFA3-9A36-4A4C-82D0-674F698D3292}">
  <dimension ref="A1:Q47"/>
  <sheetViews>
    <sheetView topLeftCell="A13" zoomScaleNormal="100" workbookViewId="0">
      <selection activeCell="R25" sqref="R25"/>
    </sheetView>
  </sheetViews>
  <sheetFormatPr defaultRowHeight="18.5" x14ac:dyDescent="0.45"/>
  <cols>
    <col min="1" max="1" width="5.85546875" customWidth="1"/>
    <col min="2" max="7" width="5" customWidth="1"/>
    <col min="8" max="8" width="7" customWidth="1"/>
    <col min="9" max="9" width="4.92578125" bestFit="1" customWidth="1"/>
    <col min="10" max="10" width="4.640625" customWidth="1"/>
    <col min="11" max="11" width="5.5" customWidth="1"/>
    <col min="12" max="12" width="4.640625" customWidth="1"/>
    <col min="13" max="13" width="5.85546875" customWidth="1"/>
    <col min="14" max="14" width="11.640625" bestFit="1" customWidth="1"/>
    <col min="15" max="15" width="7.5703125" customWidth="1"/>
    <col min="16" max="16" width="4.35546875" customWidth="1"/>
  </cols>
  <sheetData>
    <row r="1" spans="1:17" ht="22.5" customHeight="1" thickBot="1" x14ac:dyDescent="0.5">
      <c r="A1" s="56" t="str">
        <f>'012024'!A1:P1</f>
        <v>Dochádzkový výkaz - DoBPŠ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7" s="8" customFormat="1" x14ac:dyDescent="0.45">
      <c r="A2" s="59" t="s">
        <v>19</v>
      </c>
      <c r="B2" s="60"/>
      <c r="C2" s="60"/>
      <c r="D2" s="60"/>
      <c r="E2" s="60"/>
      <c r="F2" s="63" t="s">
        <v>8</v>
      </c>
      <c r="G2" s="64"/>
      <c r="H2" s="64"/>
      <c r="I2" s="135" t="str">
        <f>'012024'!I2:K2</f>
        <v>Daria Loboda</v>
      </c>
      <c r="J2" s="135"/>
      <c r="K2" s="138"/>
      <c r="L2" s="67" t="s">
        <v>23</v>
      </c>
      <c r="M2" s="68"/>
      <c r="N2" s="24" t="str">
        <f>'012024'!N2</f>
        <v>IT podpora</v>
      </c>
      <c r="O2" s="25" t="s">
        <v>28</v>
      </c>
      <c r="P2" s="28">
        <f>'012024'!P2</f>
        <v>8.5</v>
      </c>
    </row>
    <row r="3" spans="1:17" s="8" customFormat="1" x14ac:dyDescent="0.45">
      <c r="A3" s="61"/>
      <c r="B3" s="62"/>
      <c r="C3" s="62"/>
      <c r="D3" s="62"/>
      <c r="E3" s="62"/>
      <c r="F3" s="69" t="str">
        <f>'012024'!F3:H3</f>
        <v>Dátum narodenia</v>
      </c>
      <c r="G3" s="70"/>
      <c r="H3" s="70"/>
      <c r="I3" s="147">
        <f>'012024'!I3:K3</f>
        <v>36481</v>
      </c>
      <c r="J3" s="140"/>
      <c r="K3" s="142"/>
      <c r="L3" s="74" t="s">
        <v>23</v>
      </c>
      <c r="M3" s="75"/>
      <c r="N3" s="26" t="str">
        <f>'012024'!N3</f>
        <v>N/A</v>
      </c>
      <c r="O3" s="27" t="s">
        <v>28</v>
      </c>
      <c r="P3" s="29" t="str">
        <f>'012024'!P3</f>
        <v>N/A</v>
      </c>
    </row>
    <row r="4" spans="1:17" s="8" customFormat="1" ht="24.75" customHeight="1" x14ac:dyDescent="0.45">
      <c r="A4" s="61"/>
      <c r="B4" s="62"/>
      <c r="C4" s="62"/>
      <c r="D4" s="62"/>
      <c r="E4" s="62"/>
      <c r="F4" s="69" t="s">
        <v>20</v>
      </c>
      <c r="G4" s="70"/>
      <c r="H4" s="70"/>
      <c r="I4" s="140" t="str">
        <f>'012024'!I4:K4</f>
        <v>17.6.2024- 31.12.2024</v>
      </c>
      <c r="J4" s="140"/>
      <c r="K4" s="142"/>
      <c r="L4" s="76" t="s">
        <v>24</v>
      </c>
      <c r="M4" s="77"/>
      <c r="N4" s="30">
        <v>1.724</v>
      </c>
      <c r="O4" s="78" t="s">
        <v>35</v>
      </c>
      <c r="P4" s="79"/>
    </row>
    <row r="5" spans="1:17" s="8" customFormat="1" x14ac:dyDescent="0.45">
      <c r="A5" s="61"/>
      <c r="B5" s="62"/>
      <c r="C5" s="62"/>
      <c r="D5" s="62"/>
      <c r="E5" s="62"/>
      <c r="F5" s="84" t="s">
        <v>18</v>
      </c>
      <c r="G5" s="85"/>
      <c r="H5" s="85"/>
      <c r="I5" s="148">
        <f>'012024'!I5:K5</f>
        <v>544</v>
      </c>
      <c r="J5" s="148"/>
      <c r="K5" s="149"/>
      <c r="L5" s="76" t="s">
        <v>25</v>
      </c>
      <c r="M5" s="77"/>
      <c r="N5" s="31">
        <v>2.1549999999999998</v>
      </c>
      <c r="O5" s="80"/>
      <c r="P5" s="81"/>
    </row>
    <row r="6" spans="1:17" s="8" customFormat="1" ht="27" customHeight="1" x14ac:dyDescent="0.45">
      <c r="A6" s="61"/>
      <c r="B6" s="62"/>
      <c r="C6" s="62"/>
      <c r="D6" s="62"/>
      <c r="E6" s="62"/>
      <c r="F6" s="88" t="s">
        <v>57</v>
      </c>
      <c r="G6" s="89"/>
      <c r="H6" s="89"/>
      <c r="I6" s="90">
        <f>'082024'!I6:K6-O42</f>
        <v>347</v>
      </c>
      <c r="J6" s="90"/>
      <c r="K6" s="91"/>
      <c r="L6" s="92" t="s">
        <v>26</v>
      </c>
      <c r="M6" s="93"/>
      <c r="N6" s="31">
        <v>4.3099999999999996</v>
      </c>
      <c r="O6" s="80"/>
      <c r="P6" s="81"/>
    </row>
    <row r="7" spans="1:17" s="8" customFormat="1" ht="19" thickBot="1" x14ac:dyDescent="0.5">
      <c r="A7" s="61"/>
      <c r="B7" s="62"/>
      <c r="C7" s="62"/>
      <c r="D7" s="62"/>
      <c r="E7" s="62"/>
      <c r="F7" s="94" t="s">
        <v>21</v>
      </c>
      <c r="G7" s="95"/>
      <c r="H7" s="95"/>
      <c r="I7" s="96" t="s">
        <v>58</v>
      </c>
      <c r="J7" s="96"/>
      <c r="K7" s="97"/>
      <c r="L7" s="100" t="s">
        <v>27</v>
      </c>
      <c r="M7" s="101"/>
      <c r="N7" s="32">
        <v>4.3099999999999996</v>
      </c>
      <c r="O7" s="82"/>
      <c r="P7" s="83"/>
    </row>
    <row r="8" spans="1:17" x14ac:dyDescent="0.45">
      <c r="A8" s="102" t="s">
        <v>0</v>
      </c>
      <c r="B8" s="105" t="s">
        <v>29</v>
      </c>
      <c r="C8" s="105"/>
      <c r="D8" s="105"/>
      <c r="E8" s="105"/>
      <c r="F8" s="105"/>
      <c r="G8" s="105"/>
      <c r="H8" s="106" t="s">
        <v>1</v>
      </c>
      <c r="I8" s="109" t="s">
        <v>2</v>
      </c>
      <c r="J8" s="109"/>
      <c r="K8" s="109"/>
      <c r="L8" s="109"/>
      <c r="M8" s="110" t="s">
        <v>3</v>
      </c>
      <c r="N8" s="110"/>
      <c r="O8" s="110"/>
      <c r="P8" s="111"/>
    </row>
    <row r="9" spans="1:17" ht="42" customHeight="1" x14ac:dyDescent="0.45">
      <c r="A9" s="103"/>
      <c r="B9" s="112" t="s">
        <v>30</v>
      </c>
      <c r="C9" s="112"/>
      <c r="D9" s="112" t="s">
        <v>31</v>
      </c>
      <c r="E9" s="112"/>
      <c r="F9" s="112" t="s">
        <v>32</v>
      </c>
      <c r="G9" s="112"/>
      <c r="H9" s="107"/>
      <c r="I9" s="113" t="s">
        <v>4</v>
      </c>
      <c r="J9" s="116" t="s">
        <v>5</v>
      </c>
      <c r="K9" s="118" t="s">
        <v>37</v>
      </c>
      <c r="L9" s="113" t="s">
        <v>14</v>
      </c>
      <c r="M9" s="120" t="s">
        <v>22</v>
      </c>
      <c r="N9" s="120"/>
      <c r="O9" s="120"/>
      <c r="P9" s="98" t="s">
        <v>11</v>
      </c>
    </row>
    <row r="10" spans="1:17" ht="26.25" customHeight="1" thickBot="1" x14ac:dyDescent="0.5">
      <c r="A10" s="104"/>
      <c r="B10" s="17" t="s">
        <v>6</v>
      </c>
      <c r="C10" s="17" t="s">
        <v>7</v>
      </c>
      <c r="D10" s="17" t="s">
        <v>6</v>
      </c>
      <c r="E10" s="17" t="s">
        <v>7</v>
      </c>
      <c r="F10" s="17" t="s">
        <v>6</v>
      </c>
      <c r="G10" s="17" t="s">
        <v>7</v>
      </c>
      <c r="H10" s="108"/>
      <c r="I10" s="114"/>
      <c r="J10" s="117"/>
      <c r="K10" s="119"/>
      <c r="L10" s="114"/>
      <c r="M10" s="121"/>
      <c r="N10" s="121"/>
      <c r="O10" s="121"/>
      <c r="P10" s="99"/>
      <c r="Q10" s="1"/>
    </row>
    <row r="11" spans="1:17" ht="18.75" customHeight="1" x14ac:dyDescent="0.45">
      <c r="A11" s="38">
        <v>1</v>
      </c>
      <c r="B11" s="45"/>
      <c r="C11" s="45"/>
      <c r="D11" s="45"/>
      <c r="E11" s="45"/>
      <c r="F11" s="45"/>
      <c r="G11" s="45"/>
      <c r="H11" s="46">
        <f t="shared" ref="H11:H40" si="0">C11-B11+E11-D11+G11-F11</f>
        <v>0</v>
      </c>
      <c r="I11" s="15"/>
      <c r="J11" s="15">
        <f>H11</f>
        <v>0</v>
      </c>
      <c r="K11" s="15"/>
      <c r="L11" s="15"/>
      <c r="M11" s="122"/>
      <c r="N11" s="122"/>
      <c r="O11" s="122"/>
      <c r="P11" s="16"/>
    </row>
    <row r="12" spans="1:17" ht="18.75" customHeight="1" x14ac:dyDescent="0.45">
      <c r="A12" s="41">
        <v>2</v>
      </c>
      <c r="B12" s="2"/>
      <c r="C12" s="2"/>
      <c r="D12" s="2"/>
      <c r="E12" s="2"/>
      <c r="F12" s="2"/>
      <c r="G12" s="2"/>
      <c r="H12" s="6">
        <f t="shared" si="0"/>
        <v>0</v>
      </c>
      <c r="I12" s="3"/>
      <c r="J12" s="3"/>
      <c r="K12" s="3"/>
      <c r="L12" s="3"/>
      <c r="M12" s="115"/>
      <c r="N12" s="115"/>
      <c r="O12" s="115"/>
      <c r="P12" s="9"/>
    </row>
    <row r="13" spans="1:17" ht="18.75" customHeight="1" x14ac:dyDescent="0.45">
      <c r="A13" s="41">
        <v>3</v>
      </c>
      <c r="B13" s="2"/>
      <c r="C13" s="2"/>
      <c r="D13" s="2"/>
      <c r="E13" s="2"/>
      <c r="F13" s="2"/>
      <c r="G13" s="2"/>
      <c r="H13" s="6">
        <f t="shared" si="0"/>
        <v>0</v>
      </c>
      <c r="I13" s="3"/>
      <c r="J13" s="3"/>
      <c r="K13" s="3"/>
      <c r="L13" s="3"/>
      <c r="M13" s="115"/>
      <c r="N13" s="115"/>
      <c r="O13" s="115"/>
      <c r="P13" s="9"/>
    </row>
    <row r="14" spans="1:17" ht="18.75" customHeight="1" x14ac:dyDescent="0.45">
      <c r="A14" s="7">
        <v>4</v>
      </c>
      <c r="B14" s="2"/>
      <c r="C14" s="2"/>
      <c r="D14" s="2"/>
      <c r="E14" s="2"/>
      <c r="F14" s="2"/>
      <c r="G14" s="2"/>
      <c r="H14" s="6">
        <f t="shared" si="0"/>
        <v>0</v>
      </c>
      <c r="I14" s="3"/>
      <c r="J14" s="3"/>
      <c r="K14" s="3"/>
      <c r="L14" s="3"/>
      <c r="M14" s="115"/>
      <c r="N14" s="115"/>
      <c r="O14" s="115"/>
      <c r="P14" s="9"/>
    </row>
    <row r="15" spans="1:17" ht="18.75" customHeight="1" x14ac:dyDescent="0.45">
      <c r="A15" s="7">
        <v>5</v>
      </c>
      <c r="B15" s="2"/>
      <c r="C15" s="2"/>
      <c r="D15" s="2"/>
      <c r="E15" s="2"/>
      <c r="F15" s="2"/>
      <c r="G15" s="2"/>
      <c r="H15" s="6">
        <f t="shared" si="0"/>
        <v>0</v>
      </c>
      <c r="I15" s="3"/>
      <c r="J15" s="3"/>
      <c r="K15" s="3"/>
      <c r="L15" s="3"/>
      <c r="M15" s="115"/>
      <c r="N15" s="115"/>
      <c r="O15" s="115"/>
      <c r="P15" s="9"/>
    </row>
    <row r="16" spans="1:17" ht="18.75" customHeight="1" x14ac:dyDescent="0.45">
      <c r="A16" s="7">
        <v>6</v>
      </c>
      <c r="B16" s="2"/>
      <c r="C16" s="2"/>
      <c r="D16" s="2"/>
      <c r="E16" s="2"/>
      <c r="F16" s="2"/>
      <c r="G16" s="2"/>
      <c r="H16" s="6">
        <f t="shared" si="0"/>
        <v>0</v>
      </c>
      <c r="I16" s="3"/>
      <c r="J16" s="3"/>
      <c r="K16" s="3"/>
      <c r="L16" s="3"/>
      <c r="M16" s="115"/>
      <c r="N16" s="115"/>
      <c r="O16" s="115"/>
      <c r="P16" s="9"/>
    </row>
    <row r="17" spans="1:16" ht="18.75" customHeight="1" x14ac:dyDescent="0.45">
      <c r="A17" s="39">
        <v>7</v>
      </c>
      <c r="B17" s="47"/>
      <c r="C17" s="47"/>
      <c r="D17" s="47"/>
      <c r="E17" s="47"/>
      <c r="F17" s="47"/>
      <c r="G17" s="47"/>
      <c r="H17" s="48">
        <f t="shared" si="0"/>
        <v>0</v>
      </c>
      <c r="I17" s="3">
        <f>H17</f>
        <v>0</v>
      </c>
      <c r="J17" s="3"/>
      <c r="K17" s="3"/>
      <c r="L17" s="3"/>
      <c r="M17" s="115"/>
      <c r="N17" s="115"/>
      <c r="O17" s="115"/>
      <c r="P17" s="9"/>
    </row>
    <row r="18" spans="1:16" ht="18.75" customHeight="1" x14ac:dyDescent="0.45">
      <c r="A18" s="39">
        <v>8</v>
      </c>
      <c r="B18" s="47"/>
      <c r="C18" s="47"/>
      <c r="D18" s="47"/>
      <c r="E18" s="47"/>
      <c r="F18" s="47"/>
      <c r="G18" s="47"/>
      <c r="H18" s="48">
        <f t="shared" si="0"/>
        <v>0</v>
      </c>
      <c r="I18" s="3"/>
      <c r="J18" s="3">
        <f>H18</f>
        <v>0</v>
      </c>
      <c r="K18" s="3"/>
      <c r="L18" s="3"/>
      <c r="M18" s="115"/>
      <c r="N18" s="115"/>
      <c r="O18" s="115"/>
      <c r="P18" s="9"/>
    </row>
    <row r="19" spans="1:16" ht="18.75" customHeight="1" x14ac:dyDescent="0.45">
      <c r="A19" s="41">
        <v>9</v>
      </c>
      <c r="B19" s="2"/>
      <c r="C19" s="2"/>
      <c r="D19" s="2"/>
      <c r="E19" s="2"/>
      <c r="F19" s="2"/>
      <c r="G19" s="2"/>
      <c r="H19" s="6">
        <f t="shared" si="0"/>
        <v>0</v>
      </c>
      <c r="I19" s="3"/>
      <c r="J19" s="3"/>
      <c r="K19" s="3"/>
      <c r="L19" s="3"/>
      <c r="M19" s="115"/>
      <c r="N19" s="115"/>
      <c r="O19" s="115"/>
      <c r="P19" s="9"/>
    </row>
    <row r="20" spans="1:16" ht="18.75" customHeight="1" x14ac:dyDescent="0.45">
      <c r="A20" s="41">
        <v>10</v>
      </c>
      <c r="B20" s="2"/>
      <c r="C20" s="2"/>
      <c r="D20" s="2"/>
      <c r="E20" s="2"/>
      <c r="F20" s="2"/>
      <c r="G20" s="2"/>
      <c r="H20" s="6">
        <f t="shared" si="0"/>
        <v>0</v>
      </c>
      <c r="I20" s="3"/>
      <c r="J20" s="3"/>
      <c r="K20" s="3"/>
      <c r="L20" s="3"/>
      <c r="M20" s="115"/>
      <c r="N20" s="115"/>
      <c r="O20" s="115"/>
      <c r="P20" s="9"/>
    </row>
    <row r="21" spans="1:16" ht="18.75" customHeight="1" x14ac:dyDescent="0.45">
      <c r="A21" s="41">
        <v>11</v>
      </c>
      <c r="B21" s="2"/>
      <c r="C21" s="2"/>
      <c r="D21" s="2"/>
      <c r="E21" s="2"/>
      <c r="F21" s="2"/>
      <c r="G21" s="2"/>
      <c r="H21" s="6">
        <f t="shared" si="0"/>
        <v>0</v>
      </c>
      <c r="I21" s="3"/>
      <c r="J21" s="3"/>
      <c r="K21" s="3"/>
      <c r="L21" s="3"/>
      <c r="M21" s="115"/>
      <c r="N21" s="115"/>
      <c r="O21" s="115"/>
      <c r="P21" s="9"/>
    </row>
    <row r="22" spans="1:16" ht="18.75" customHeight="1" x14ac:dyDescent="0.45">
      <c r="A22" s="41">
        <v>12</v>
      </c>
      <c r="B22" s="2">
        <v>0.375</v>
      </c>
      <c r="C22" s="2">
        <v>0.54166666666666663</v>
      </c>
      <c r="D22" s="2"/>
      <c r="E22" s="2"/>
      <c r="F22" s="2"/>
      <c r="G22" s="2"/>
      <c r="H22" s="6">
        <f t="shared" si="0"/>
        <v>0.16666666666666663</v>
      </c>
      <c r="I22" s="3"/>
      <c r="J22" s="3"/>
      <c r="K22" s="3"/>
      <c r="L22" s="3"/>
      <c r="M22" s="115"/>
      <c r="N22" s="115"/>
      <c r="O22" s="115"/>
      <c r="P22" s="9"/>
    </row>
    <row r="23" spans="1:16" ht="18.75" customHeight="1" x14ac:dyDescent="0.45">
      <c r="A23" s="41">
        <v>13</v>
      </c>
      <c r="B23" s="2">
        <v>0.375</v>
      </c>
      <c r="C23" s="2">
        <v>0.54166666666666663</v>
      </c>
      <c r="D23" s="2"/>
      <c r="E23" s="2"/>
      <c r="F23" s="2"/>
      <c r="G23" s="2"/>
      <c r="H23" s="6">
        <f t="shared" si="0"/>
        <v>0.16666666666666663</v>
      </c>
      <c r="I23" s="3"/>
      <c r="J23" s="3"/>
      <c r="K23" s="3"/>
      <c r="L23" s="3"/>
      <c r="M23" s="115"/>
      <c r="N23" s="115"/>
      <c r="O23" s="115"/>
      <c r="P23" s="9"/>
    </row>
    <row r="24" spans="1:16" ht="18.75" customHeight="1" x14ac:dyDescent="0.45">
      <c r="A24" s="39">
        <v>14</v>
      </c>
      <c r="B24" s="47"/>
      <c r="C24" s="47"/>
      <c r="D24" s="47"/>
      <c r="E24" s="47"/>
      <c r="F24" s="47"/>
      <c r="G24" s="47"/>
      <c r="H24" s="48">
        <f t="shared" si="0"/>
        <v>0</v>
      </c>
      <c r="I24" s="3">
        <f>H24</f>
        <v>0</v>
      </c>
      <c r="J24" s="3"/>
      <c r="K24" s="3"/>
      <c r="L24" s="3"/>
      <c r="M24" s="115"/>
      <c r="N24" s="115"/>
      <c r="O24" s="115"/>
      <c r="P24" s="9"/>
    </row>
    <row r="25" spans="1:16" ht="18.75" customHeight="1" x14ac:dyDescent="0.45">
      <c r="A25" s="39">
        <v>15</v>
      </c>
      <c r="B25" s="47"/>
      <c r="C25" s="47"/>
      <c r="D25" s="47"/>
      <c r="E25" s="47"/>
      <c r="F25" s="47"/>
      <c r="G25" s="47"/>
      <c r="H25" s="48">
        <f t="shared" si="0"/>
        <v>0</v>
      </c>
      <c r="I25" s="3"/>
      <c r="J25" s="3">
        <f>H25</f>
        <v>0</v>
      </c>
      <c r="K25" s="3"/>
      <c r="L25" s="3">
        <f>H25</f>
        <v>0</v>
      </c>
      <c r="M25" s="115"/>
      <c r="N25" s="115"/>
      <c r="O25" s="115"/>
      <c r="P25" s="9"/>
    </row>
    <row r="26" spans="1:16" ht="18.75" customHeight="1" x14ac:dyDescent="0.45">
      <c r="A26" s="41">
        <v>16</v>
      </c>
      <c r="B26" s="2"/>
      <c r="C26" s="2"/>
      <c r="D26" s="2"/>
      <c r="E26" s="2"/>
      <c r="F26" s="2"/>
      <c r="G26" s="2"/>
      <c r="H26" s="6">
        <f t="shared" si="0"/>
        <v>0</v>
      </c>
      <c r="I26" s="3"/>
      <c r="J26" s="3"/>
      <c r="K26" s="3"/>
      <c r="L26" s="3"/>
      <c r="M26" s="115"/>
      <c r="N26" s="115"/>
      <c r="O26" s="115"/>
      <c r="P26" s="9"/>
    </row>
    <row r="27" spans="1:16" ht="18.75" customHeight="1" x14ac:dyDescent="0.45">
      <c r="A27" s="41">
        <v>17</v>
      </c>
      <c r="B27" s="2">
        <v>0.375</v>
      </c>
      <c r="C27" s="2">
        <v>0.54166666666666663</v>
      </c>
      <c r="D27" s="2"/>
      <c r="E27" s="2"/>
      <c r="F27" s="2"/>
      <c r="G27" s="2"/>
      <c r="H27" s="6">
        <f t="shared" si="0"/>
        <v>0.16666666666666663</v>
      </c>
      <c r="I27" s="3"/>
      <c r="J27" s="3"/>
      <c r="K27" s="3"/>
      <c r="L27" s="3"/>
      <c r="M27" s="115"/>
      <c r="N27" s="115"/>
      <c r="O27" s="115"/>
      <c r="P27" s="9"/>
    </row>
    <row r="28" spans="1:16" ht="18.75" customHeight="1" x14ac:dyDescent="0.45">
      <c r="A28" s="41">
        <v>18</v>
      </c>
      <c r="B28" s="2">
        <v>0.41666666666666669</v>
      </c>
      <c r="C28" s="2">
        <v>0.625</v>
      </c>
      <c r="D28" s="2"/>
      <c r="E28" s="2"/>
      <c r="F28" s="2"/>
      <c r="G28" s="2"/>
      <c r="H28" s="6">
        <f t="shared" si="0"/>
        <v>0.20833333333333331</v>
      </c>
      <c r="I28" s="3"/>
      <c r="J28" s="3"/>
      <c r="K28" s="3"/>
      <c r="L28" s="3"/>
      <c r="M28" s="115"/>
      <c r="N28" s="115"/>
      <c r="O28" s="115"/>
      <c r="P28" s="9"/>
    </row>
    <row r="29" spans="1:16" ht="18.75" customHeight="1" x14ac:dyDescent="0.45">
      <c r="A29" s="41">
        <v>19</v>
      </c>
      <c r="B29" s="2">
        <v>0.375</v>
      </c>
      <c r="C29" s="2">
        <v>0.54166666666666663</v>
      </c>
      <c r="D29" s="2"/>
      <c r="E29" s="2"/>
      <c r="F29" s="2"/>
      <c r="G29" s="2"/>
      <c r="H29" s="6">
        <f t="shared" si="0"/>
        <v>0.16666666666666663</v>
      </c>
      <c r="I29" s="3"/>
      <c r="J29" s="3"/>
      <c r="K29" s="3"/>
      <c r="L29" s="3"/>
      <c r="M29" s="115"/>
      <c r="N29" s="115"/>
      <c r="O29" s="115"/>
      <c r="P29" s="9"/>
    </row>
    <row r="30" spans="1:16" ht="18.75" customHeight="1" x14ac:dyDescent="0.45">
      <c r="A30" s="41">
        <v>20</v>
      </c>
      <c r="B30" s="2">
        <v>0.375</v>
      </c>
      <c r="C30" s="2">
        <v>0.54166666666666663</v>
      </c>
      <c r="D30" s="2"/>
      <c r="E30" s="2"/>
      <c r="F30" s="2"/>
      <c r="G30" s="2"/>
      <c r="H30" s="6">
        <f t="shared" si="0"/>
        <v>0.16666666666666663</v>
      </c>
      <c r="I30" s="3"/>
      <c r="J30" s="3"/>
      <c r="K30" s="3"/>
      <c r="L30" s="3"/>
      <c r="M30" s="115"/>
      <c r="N30" s="115"/>
      <c r="O30" s="115"/>
      <c r="P30" s="9"/>
    </row>
    <row r="31" spans="1:16" ht="18.75" customHeight="1" x14ac:dyDescent="0.45">
      <c r="A31" s="39">
        <v>21</v>
      </c>
      <c r="B31" s="47"/>
      <c r="C31" s="47"/>
      <c r="D31" s="47"/>
      <c r="E31" s="47"/>
      <c r="F31" s="47"/>
      <c r="G31" s="47"/>
      <c r="H31" s="48">
        <f t="shared" si="0"/>
        <v>0</v>
      </c>
      <c r="I31" s="3">
        <f>H31</f>
        <v>0</v>
      </c>
      <c r="J31" s="3"/>
      <c r="K31" s="3"/>
      <c r="L31" s="3"/>
      <c r="M31" s="115"/>
      <c r="N31" s="115"/>
      <c r="O31" s="115"/>
      <c r="P31" s="9"/>
    </row>
    <row r="32" spans="1:16" ht="18.75" customHeight="1" x14ac:dyDescent="0.45">
      <c r="A32" s="39">
        <v>22</v>
      </c>
      <c r="B32" s="47"/>
      <c r="C32" s="47"/>
      <c r="D32" s="47"/>
      <c r="E32" s="47"/>
      <c r="F32" s="47"/>
      <c r="G32" s="47"/>
      <c r="H32" s="48">
        <f t="shared" si="0"/>
        <v>0</v>
      </c>
      <c r="I32" s="3"/>
      <c r="J32" s="3">
        <f>H32</f>
        <v>0</v>
      </c>
      <c r="K32" s="3"/>
      <c r="L32" s="3"/>
      <c r="M32" s="115"/>
      <c r="N32" s="115"/>
      <c r="O32" s="115"/>
      <c r="P32" s="9"/>
    </row>
    <row r="33" spans="1:16" ht="18.75" customHeight="1" x14ac:dyDescent="0.45">
      <c r="A33" s="41">
        <v>23</v>
      </c>
      <c r="B33" s="2">
        <v>0.375</v>
      </c>
      <c r="C33" s="2">
        <v>0.54166666666666663</v>
      </c>
      <c r="D33" s="2"/>
      <c r="E33" s="2"/>
      <c r="F33" s="2"/>
      <c r="G33" s="2"/>
      <c r="H33" s="6">
        <f t="shared" si="0"/>
        <v>0.16666666666666663</v>
      </c>
      <c r="I33" s="3"/>
      <c r="J33" s="3"/>
      <c r="K33" s="3"/>
      <c r="L33" s="3"/>
      <c r="M33" s="115"/>
      <c r="N33" s="115"/>
      <c r="O33" s="115"/>
      <c r="P33" s="9"/>
    </row>
    <row r="34" spans="1:16" ht="18.75" customHeight="1" x14ac:dyDescent="0.45">
      <c r="A34" s="41">
        <v>24</v>
      </c>
      <c r="B34" s="2">
        <v>0.375</v>
      </c>
      <c r="C34" s="2">
        <v>0.54166666666666663</v>
      </c>
      <c r="D34" s="2"/>
      <c r="E34" s="2"/>
      <c r="F34" s="2"/>
      <c r="G34" s="2"/>
      <c r="H34" s="6">
        <f t="shared" si="0"/>
        <v>0.16666666666666663</v>
      </c>
      <c r="I34" s="3"/>
      <c r="J34" s="3"/>
      <c r="K34" s="3"/>
      <c r="L34" s="3"/>
      <c r="M34" s="115"/>
      <c r="N34" s="115"/>
      <c r="O34" s="115"/>
      <c r="P34" s="9"/>
    </row>
    <row r="35" spans="1:16" ht="18.75" customHeight="1" x14ac:dyDescent="0.45">
      <c r="A35" s="41">
        <v>25</v>
      </c>
      <c r="B35" s="2">
        <v>0.41666666666666669</v>
      </c>
      <c r="C35" s="2">
        <v>0.58333333333333337</v>
      </c>
      <c r="D35" s="2"/>
      <c r="E35" s="2"/>
      <c r="F35" s="2"/>
      <c r="G35" s="2"/>
      <c r="H35" s="6">
        <f t="shared" si="0"/>
        <v>0.16666666666666669</v>
      </c>
      <c r="I35" s="3"/>
      <c r="J35" s="3"/>
      <c r="K35" s="3"/>
      <c r="L35" s="3"/>
      <c r="M35" s="115"/>
      <c r="N35" s="115"/>
      <c r="O35" s="115"/>
      <c r="P35" s="9"/>
    </row>
    <row r="36" spans="1:16" ht="18.75" customHeight="1" x14ac:dyDescent="0.45">
      <c r="A36" s="41">
        <v>26</v>
      </c>
      <c r="B36" s="2"/>
      <c r="C36" s="2"/>
      <c r="D36" s="2"/>
      <c r="E36" s="2"/>
      <c r="F36" s="2"/>
      <c r="G36" s="2"/>
      <c r="H36" s="6">
        <f t="shared" si="0"/>
        <v>0</v>
      </c>
      <c r="I36" s="3"/>
      <c r="J36" s="3"/>
      <c r="K36" s="3"/>
      <c r="L36" s="3"/>
      <c r="M36" s="115"/>
      <c r="N36" s="115"/>
      <c r="O36" s="115"/>
      <c r="P36" s="9"/>
    </row>
    <row r="37" spans="1:16" ht="18.75" customHeight="1" x14ac:dyDescent="0.45">
      <c r="A37" s="41">
        <v>27</v>
      </c>
      <c r="B37" s="2">
        <v>0.375</v>
      </c>
      <c r="C37" s="2">
        <v>0.54166666666666663</v>
      </c>
      <c r="D37" s="2"/>
      <c r="E37" s="2"/>
      <c r="F37" s="2"/>
      <c r="G37" s="2"/>
      <c r="H37" s="6">
        <f t="shared" si="0"/>
        <v>0.16666666666666663</v>
      </c>
      <c r="I37" s="3"/>
      <c r="J37" s="3"/>
      <c r="K37" s="3"/>
      <c r="L37" s="3"/>
      <c r="M37" s="115"/>
      <c r="N37" s="115"/>
      <c r="O37" s="115"/>
      <c r="P37" s="9"/>
    </row>
    <row r="38" spans="1:16" ht="18.75" customHeight="1" x14ac:dyDescent="0.45">
      <c r="A38" s="39">
        <v>28</v>
      </c>
      <c r="B38" s="47"/>
      <c r="C38" s="47"/>
      <c r="D38" s="47"/>
      <c r="E38" s="47"/>
      <c r="F38" s="47"/>
      <c r="G38" s="47"/>
      <c r="H38" s="48">
        <f t="shared" si="0"/>
        <v>0</v>
      </c>
      <c r="I38" s="3">
        <f>H38</f>
        <v>0</v>
      </c>
      <c r="J38" s="3"/>
      <c r="K38" s="3"/>
      <c r="L38" s="3"/>
      <c r="M38" s="115"/>
      <c r="N38" s="115"/>
      <c r="O38" s="115"/>
      <c r="P38" s="9"/>
    </row>
    <row r="39" spans="1:16" ht="18.75" customHeight="1" x14ac:dyDescent="0.45">
      <c r="A39" s="39">
        <v>29</v>
      </c>
      <c r="B39" s="47"/>
      <c r="C39" s="47"/>
      <c r="D39" s="47"/>
      <c r="E39" s="47"/>
      <c r="F39" s="47"/>
      <c r="G39" s="47"/>
      <c r="H39" s="48">
        <f t="shared" si="0"/>
        <v>0</v>
      </c>
      <c r="I39" s="3"/>
      <c r="J39" s="3">
        <f>H39</f>
        <v>0</v>
      </c>
      <c r="K39" s="3"/>
      <c r="L39" s="3"/>
      <c r="M39" s="115"/>
      <c r="N39" s="115"/>
      <c r="O39" s="115"/>
      <c r="P39" s="9"/>
    </row>
    <row r="40" spans="1:16" ht="18.75" customHeight="1" x14ac:dyDescent="0.45">
      <c r="A40" s="41">
        <v>30</v>
      </c>
      <c r="B40" s="2"/>
      <c r="C40" s="2"/>
      <c r="D40" s="2"/>
      <c r="E40" s="2"/>
      <c r="F40" s="2"/>
      <c r="G40" s="2"/>
      <c r="H40" s="6">
        <f t="shared" si="0"/>
        <v>0</v>
      </c>
      <c r="I40" s="3"/>
      <c r="J40" s="3"/>
      <c r="K40" s="3"/>
      <c r="L40" s="3"/>
      <c r="M40" s="115"/>
      <c r="N40" s="115"/>
      <c r="O40" s="115"/>
      <c r="P40" s="9"/>
    </row>
    <row r="41" spans="1:16" ht="23.25" customHeight="1" thickBot="1" x14ac:dyDescent="0.5">
      <c r="A41" s="10"/>
      <c r="B41" s="4"/>
      <c r="C41" s="4"/>
      <c r="D41" s="4"/>
      <c r="E41" s="4"/>
      <c r="F41" s="4"/>
      <c r="G41" s="4"/>
      <c r="H41" s="11"/>
      <c r="I41" s="5"/>
      <c r="J41" s="5"/>
      <c r="K41" s="5"/>
      <c r="L41" s="5"/>
      <c r="M41" s="124"/>
      <c r="N41" s="124"/>
      <c r="O41" s="124"/>
      <c r="P41" s="12"/>
    </row>
    <row r="42" spans="1:16" ht="29.25" customHeight="1" x14ac:dyDescent="0.45">
      <c r="A42" s="18" t="s">
        <v>10</v>
      </c>
      <c r="B42" s="19"/>
      <c r="C42" s="19"/>
      <c r="D42" s="20"/>
      <c r="E42" s="20"/>
      <c r="F42" s="20"/>
      <c r="G42" s="20"/>
      <c r="H42" s="21">
        <f>SUM(H11:H41)</f>
        <v>1.708333333333333</v>
      </c>
      <c r="I42" s="13">
        <f>SUM(I11:I41)</f>
        <v>0</v>
      </c>
      <c r="J42" s="13">
        <f>SUM(J11:J41)</f>
        <v>0</v>
      </c>
      <c r="K42" s="13">
        <f>SUM(K11:K41)</f>
        <v>0</v>
      </c>
      <c r="L42" s="13">
        <f>SUM(L11:L41)</f>
        <v>0</v>
      </c>
      <c r="M42" s="126" t="s">
        <v>34</v>
      </c>
      <c r="N42" s="127"/>
      <c r="O42" s="128">
        <f>H42*24</f>
        <v>40.999999999999993</v>
      </c>
      <c r="P42" s="129"/>
    </row>
    <row r="43" spans="1:16" s="37" customFormat="1" ht="18.75" customHeight="1" thickBot="1" x14ac:dyDescent="0.5">
      <c r="A43" s="33" t="s">
        <v>33</v>
      </c>
      <c r="B43" s="34"/>
      <c r="C43" s="34"/>
      <c r="D43" s="35"/>
      <c r="E43" s="35"/>
      <c r="F43" s="35"/>
      <c r="G43" s="35"/>
      <c r="H43" s="36">
        <f>(H42*24)*P2</f>
        <v>348.49999999999994</v>
      </c>
      <c r="I43" s="36">
        <f>(I42*24)*N5</f>
        <v>0</v>
      </c>
      <c r="J43" s="36">
        <f>(J42*24)*N6</f>
        <v>0</v>
      </c>
      <c r="K43" s="36">
        <f>K42*24*N4</f>
        <v>0</v>
      </c>
      <c r="L43" s="36">
        <f>L42*24*N7</f>
        <v>0</v>
      </c>
      <c r="M43" s="130" t="s">
        <v>12</v>
      </c>
      <c r="N43" s="131"/>
      <c r="O43" s="132">
        <f>H43+I43+J43+K43+L43</f>
        <v>348.49999999999994</v>
      </c>
      <c r="P43" s="133"/>
    </row>
    <row r="44" spans="1:16" s="8" customFormat="1" ht="33" customHeight="1" x14ac:dyDescent="0.45">
      <c r="A44" s="134" t="s">
        <v>8</v>
      </c>
      <c r="B44" s="135"/>
      <c r="C44" s="135" t="s">
        <v>13</v>
      </c>
      <c r="D44" s="135"/>
      <c r="E44" s="135"/>
      <c r="F44" s="135"/>
      <c r="G44" s="136" t="str">
        <f>I2</f>
        <v>Daria Loboda</v>
      </c>
      <c r="H44" s="136"/>
      <c r="I44" s="137"/>
      <c r="J44" s="137"/>
      <c r="K44" s="137"/>
      <c r="L44" s="137"/>
      <c r="M44" s="137"/>
      <c r="N44" s="135" t="s">
        <v>9</v>
      </c>
      <c r="O44" s="135"/>
      <c r="P44" s="138"/>
    </row>
    <row r="45" spans="1:16" s="8" customFormat="1" ht="33" customHeight="1" x14ac:dyDescent="0.45">
      <c r="A45" s="139" t="s">
        <v>16</v>
      </c>
      <c r="B45" s="140"/>
      <c r="C45" s="140" t="s">
        <v>13</v>
      </c>
      <c r="D45" s="140"/>
      <c r="E45" s="140"/>
      <c r="F45" s="140"/>
      <c r="G45" s="150" t="str">
        <f>'012024'!G45:H45</f>
        <v>Fáberová Lucia</v>
      </c>
      <c r="H45" s="150"/>
      <c r="I45" s="141"/>
      <c r="J45" s="141"/>
      <c r="K45" s="141"/>
      <c r="L45" s="141"/>
      <c r="M45" s="141"/>
      <c r="N45" s="140" t="s">
        <v>9</v>
      </c>
      <c r="O45" s="140"/>
      <c r="P45" s="142"/>
    </row>
    <row r="46" spans="1:16" s="8" customFormat="1" ht="41.25" customHeight="1" x14ac:dyDescent="0.45">
      <c r="A46" s="139" t="s">
        <v>17</v>
      </c>
      <c r="B46" s="140"/>
      <c r="C46" s="140" t="s">
        <v>13</v>
      </c>
      <c r="D46" s="140"/>
      <c r="E46" s="140"/>
      <c r="F46" s="140"/>
      <c r="G46" s="140" t="str">
        <f>'012024'!G46:H46</f>
        <v>Galandák Milan</v>
      </c>
      <c r="H46" s="140"/>
      <c r="I46" s="141"/>
      <c r="J46" s="141"/>
      <c r="K46" s="141"/>
      <c r="L46" s="141"/>
      <c r="M46" s="141"/>
      <c r="N46" s="140" t="s">
        <v>9</v>
      </c>
      <c r="O46" s="140"/>
      <c r="P46" s="142"/>
    </row>
    <row r="47" spans="1:16" s="8" customFormat="1" ht="33" customHeight="1" thickBot="1" x14ac:dyDescent="0.5">
      <c r="A47" s="143" t="s">
        <v>15</v>
      </c>
      <c r="B47" s="144"/>
      <c r="C47" s="144" t="s">
        <v>13</v>
      </c>
      <c r="D47" s="144"/>
      <c r="E47" s="144"/>
      <c r="F47" s="144"/>
      <c r="G47" s="144" t="str">
        <f>'012024'!G47:H47</f>
        <v>Mgr. Kantner Lenka</v>
      </c>
      <c r="H47" s="144"/>
      <c r="I47" s="145"/>
      <c r="J47" s="145"/>
      <c r="K47" s="145"/>
      <c r="L47" s="145"/>
      <c r="M47" s="145"/>
      <c r="N47" s="144" t="s">
        <v>9</v>
      </c>
      <c r="O47" s="144"/>
      <c r="P47" s="146"/>
    </row>
  </sheetData>
  <mergeCells count="90">
    <mergeCell ref="A47:B47"/>
    <mergeCell ref="C47:F47"/>
    <mergeCell ref="G47:H47"/>
    <mergeCell ref="I47:M47"/>
    <mergeCell ref="N47:P47"/>
    <mergeCell ref="A45:B45"/>
    <mergeCell ref="C45:F45"/>
    <mergeCell ref="G45:H45"/>
    <mergeCell ref="I45:M45"/>
    <mergeCell ref="N45:P45"/>
    <mergeCell ref="A46:B46"/>
    <mergeCell ref="C46:F46"/>
    <mergeCell ref="G46:H46"/>
    <mergeCell ref="I46:M46"/>
    <mergeCell ref="N46:P46"/>
    <mergeCell ref="M42:N42"/>
    <mergeCell ref="O42:P42"/>
    <mergeCell ref="M43:N43"/>
    <mergeCell ref="O43:P43"/>
    <mergeCell ref="A44:B44"/>
    <mergeCell ref="C44:F44"/>
    <mergeCell ref="G44:H44"/>
    <mergeCell ref="I44:M44"/>
    <mergeCell ref="N44:P44"/>
    <mergeCell ref="M41:O41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29:O29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17:O17"/>
    <mergeCell ref="J9:J10"/>
    <mergeCell ref="K9:K10"/>
    <mergeCell ref="L9:L10"/>
    <mergeCell ref="M9:O10"/>
    <mergeCell ref="M12:O12"/>
    <mergeCell ref="M13:O13"/>
    <mergeCell ref="M14:O14"/>
    <mergeCell ref="M15:O15"/>
    <mergeCell ref="M16:O16"/>
    <mergeCell ref="M11:O11"/>
    <mergeCell ref="A8:A10"/>
    <mergeCell ref="B8:G8"/>
    <mergeCell ref="H8:H10"/>
    <mergeCell ref="I8:L8"/>
    <mergeCell ref="M8:P8"/>
    <mergeCell ref="B9:C9"/>
    <mergeCell ref="D9:E9"/>
    <mergeCell ref="F9:G9"/>
    <mergeCell ref="I9:I10"/>
    <mergeCell ref="I6:K6"/>
    <mergeCell ref="L6:M6"/>
    <mergeCell ref="F7:H7"/>
    <mergeCell ref="I7:K7"/>
    <mergeCell ref="P9:P10"/>
    <mergeCell ref="L7:M7"/>
    <mergeCell ref="A1:P1"/>
    <mergeCell ref="A2:E7"/>
    <mergeCell ref="F2:H2"/>
    <mergeCell ref="I2:K2"/>
    <mergeCell ref="L2:M2"/>
    <mergeCell ref="F3:H3"/>
    <mergeCell ref="I3:K3"/>
    <mergeCell ref="L3:M3"/>
    <mergeCell ref="F4:H4"/>
    <mergeCell ref="I4:K4"/>
    <mergeCell ref="L4:M4"/>
    <mergeCell ref="O4:P7"/>
    <mergeCell ref="F5:H5"/>
    <mergeCell ref="I5:K5"/>
    <mergeCell ref="L5:M5"/>
    <mergeCell ref="F6:H6"/>
  </mergeCells>
  <dataValidations count="1">
    <dataValidation type="list" allowBlank="1" showInputMessage="1" showErrorMessage="1" sqref="P11:P41" xr:uid="{C7DD65B8-1B3B-448C-94A4-A530441BAA67}">
      <formula1>#REF!</formula1>
    </dataValidation>
  </dataValidations>
  <pageMargins left="0" right="0" top="0" bottom="0" header="0.31496062992125984" footer="0.31496062992125984"/>
  <pageSetup paperSize="9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7"/>
  <sheetViews>
    <sheetView topLeftCell="A40" zoomScaleNormal="100" workbookViewId="0">
      <selection activeCell="B40" sqref="B40:C41"/>
    </sheetView>
  </sheetViews>
  <sheetFormatPr defaultRowHeight="18.5" x14ac:dyDescent="0.45"/>
  <cols>
    <col min="1" max="1" width="5.85546875" customWidth="1"/>
    <col min="2" max="7" width="4.92578125" customWidth="1"/>
    <col min="8" max="8" width="7" customWidth="1"/>
    <col min="9" max="9" width="4.92578125" bestFit="1" customWidth="1"/>
    <col min="10" max="10" width="4.640625" customWidth="1"/>
    <col min="11" max="11" width="5.5" customWidth="1"/>
    <col min="12" max="12" width="4.640625" customWidth="1"/>
    <col min="13" max="13" width="5.85546875" customWidth="1"/>
    <col min="14" max="14" width="11.640625" bestFit="1" customWidth="1"/>
    <col min="15" max="15" width="7.5703125" customWidth="1"/>
    <col min="16" max="16" width="4.35546875" customWidth="1"/>
  </cols>
  <sheetData>
    <row r="1" spans="1:17" ht="22.5" customHeight="1" thickBot="1" x14ac:dyDescent="0.5">
      <c r="A1" s="56" t="str">
        <f>'012024'!A1:P1</f>
        <v>Dochádzkový výkaz - DoBPŠ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7" s="8" customFormat="1" x14ac:dyDescent="0.45">
      <c r="A2" s="59" t="s">
        <v>19</v>
      </c>
      <c r="B2" s="60"/>
      <c r="C2" s="60"/>
      <c r="D2" s="60"/>
      <c r="E2" s="60"/>
      <c r="F2" s="63" t="s">
        <v>8</v>
      </c>
      <c r="G2" s="64"/>
      <c r="H2" s="64"/>
      <c r="I2" s="135" t="str">
        <f>'012024'!I2:K2</f>
        <v>Daria Loboda</v>
      </c>
      <c r="J2" s="135"/>
      <c r="K2" s="138"/>
      <c r="L2" s="67" t="s">
        <v>23</v>
      </c>
      <c r="M2" s="68"/>
      <c r="N2" s="24" t="str">
        <f>'012024'!N2</f>
        <v>IT podpora</v>
      </c>
      <c r="O2" s="25" t="s">
        <v>28</v>
      </c>
      <c r="P2" s="28">
        <f>'012024'!P2</f>
        <v>8.5</v>
      </c>
    </row>
    <row r="3" spans="1:17" s="8" customFormat="1" x14ac:dyDescent="0.45">
      <c r="A3" s="61"/>
      <c r="B3" s="62"/>
      <c r="C3" s="62"/>
      <c r="D3" s="62"/>
      <c r="E3" s="62"/>
      <c r="F3" s="69" t="str">
        <f>'012024'!F3:H3</f>
        <v>Dátum narodenia</v>
      </c>
      <c r="G3" s="70"/>
      <c r="H3" s="70"/>
      <c r="I3" s="147">
        <f>'012024'!I3:K3</f>
        <v>36481</v>
      </c>
      <c r="J3" s="140"/>
      <c r="K3" s="142"/>
      <c r="L3" s="74" t="s">
        <v>23</v>
      </c>
      <c r="M3" s="75"/>
      <c r="N3" s="26" t="str">
        <f>'012024'!N3</f>
        <v>N/A</v>
      </c>
      <c r="O3" s="27" t="s">
        <v>28</v>
      </c>
      <c r="P3" s="29" t="str">
        <f>'012024'!P3</f>
        <v>N/A</v>
      </c>
    </row>
    <row r="4" spans="1:17" s="8" customFormat="1" ht="24.75" customHeight="1" x14ac:dyDescent="0.45">
      <c r="A4" s="61"/>
      <c r="B4" s="62"/>
      <c r="C4" s="62"/>
      <c r="D4" s="62"/>
      <c r="E4" s="62"/>
      <c r="F4" s="69" t="s">
        <v>20</v>
      </c>
      <c r="G4" s="70"/>
      <c r="H4" s="70"/>
      <c r="I4" s="140" t="str">
        <f>'012024'!I4:K4</f>
        <v>17.6.2024- 31.12.2024</v>
      </c>
      <c r="J4" s="140"/>
      <c r="K4" s="142"/>
      <c r="L4" s="76" t="s">
        <v>24</v>
      </c>
      <c r="M4" s="77"/>
      <c r="N4" s="30">
        <v>1.724</v>
      </c>
      <c r="O4" s="78" t="s">
        <v>35</v>
      </c>
      <c r="P4" s="79"/>
    </row>
    <row r="5" spans="1:17" s="8" customFormat="1" x14ac:dyDescent="0.45">
      <c r="A5" s="61"/>
      <c r="B5" s="62"/>
      <c r="C5" s="62"/>
      <c r="D5" s="62"/>
      <c r="E5" s="62"/>
      <c r="F5" s="84" t="s">
        <v>18</v>
      </c>
      <c r="G5" s="85"/>
      <c r="H5" s="85"/>
      <c r="I5" s="148">
        <f>'012024'!I5:K5</f>
        <v>544</v>
      </c>
      <c r="J5" s="148"/>
      <c r="K5" s="149"/>
      <c r="L5" s="76" t="s">
        <v>25</v>
      </c>
      <c r="M5" s="77"/>
      <c r="N5" s="31">
        <v>2.1549999999999998</v>
      </c>
      <c r="O5" s="80"/>
      <c r="P5" s="81"/>
    </row>
    <row r="6" spans="1:17" s="8" customFormat="1" ht="27" customHeight="1" x14ac:dyDescent="0.45">
      <c r="A6" s="61"/>
      <c r="B6" s="62"/>
      <c r="C6" s="62"/>
      <c r="D6" s="62"/>
      <c r="E6" s="62"/>
      <c r="F6" s="88" t="s">
        <v>59</v>
      </c>
      <c r="G6" s="89"/>
      <c r="H6" s="89"/>
      <c r="I6" s="90">
        <f>'092024'!I6:K6-O42</f>
        <v>276</v>
      </c>
      <c r="J6" s="90"/>
      <c r="K6" s="91"/>
      <c r="L6" s="92" t="s">
        <v>26</v>
      </c>
      <c r="M6" s="93"/>
      <c r="N6" s="31">
        <v>4.3099999999999996</v>
      </c>
      <c r="O6" s="80"/>
      <c r="P6" s="81"/>
    </row>
    <row r="7" spans="1:17" s="8" customFormat="1" ht="19" thickBot="1" x14ac:dyDescent="0.5">
      <c r="A7" s="61"/>
      <c r="B7" s="62"/>
      <c r="C7" s="62"/>
      <c r="D7" s="62"/>
      <c r="E7" s="62"/>
      <c r="F7" s="94" t="s">
        <v>21</v>
      </c>
      <c r="G7" s="95"/>
      <c r="H7" s="95"/>
      <c r="I7" s="96" t="s">
        <v>60</v>
      </c>
      <c r="J7" s="96"/>
      <c r="K7" s="97"/>
      <c r="L7" s="100" t="s">
        <v>27</v>
      </c>
      <c r="M7" s="101"/>
      <c r="N7" s="32">
        <v>4.3099999999999996</v>
      </c>
      <c r="O7" s="82"/>
      <c r="P7" s="83"/>
    </row>
    <row r="8" spans="1:17" x14ac:dyDescent="0.45">
      <c r="A8" s="102" t="s">
        <v>0</v>
      </c>
      <c r="B8" s="105" t="s">
        <v>29</v>
      </c>
      <c r="C8" s="105"/>
      <c r="D8" s="105"/>
      <c r="E8" s="105"/>
      <c r="F8" s="105"/>
      <c r="G8" s="105"/>
      <c r="H8" s="106" t="s">
        <v>1</v>
      </c>
      <c r="I8" s="109" t="s">
        <v>2</v>
      </c>
      <c r="J8" s="109"/>
      <c r="K8" s="109"/>
      <c r="L8" s="109"/>
      <c r="M8" s="110" t="s">
        <v>3</v>
      </c>
      <c r="N8" s="110"/>
      <c r="O8" s="110"/>
      <c r="P8" s="111"/>
    </row>
    <row r="9" spans="1:17" ht="42" customHeight="1" x14ac:dyDescent="0.45">
      <c r="A9" s="103"/>
      <c r="B9" s="112" t="s">
        <v>30</v>
      </c>
      <c r="C9" s="112"/>
      <c r="D9" s="112" t="s">
        <v>31</v>
      </c>
      <c r="E9" s="112"/>
      <c r="F9" s="112" t="s">
        <v>32</v>
      </c>
      <c r="G9" s="112"/>
      <c r="H9" s="107"/>
      <c r="I9" s="113" t="s">
        <v>4</v>
      </c>
      <c r="J9" s="116" t="s">
        <v>5</v>
      </c>
      <c r="K9" s="118" t="s">
        <v>37</v>
      </c>
      <c r="L9" s="113" t="s">
        <v>14</v>
      </c>
      <c r="M9" s="120" t="s">
        <v>22</v>
      </c>
      <c r="N9" s="120"/>
      <c r="O9" s="120"/>
      <c r="P9" s="98" t="s">
        <v>11</v>
      </c>
    </row>
    <row r="10" spans="1:17" ht="26.25" customHeight="1" thickBot="1" x14ac:dyDescent="0.5">
      <c r="A10" s="104"/>
      <c r="B10" s="17" t="s">
        <v>6</v>
      </c>
      <c r="C10" s="17" t="s">
        <v>7</v>
      </c>
      <c r="D10" s="17" t="s">
        <v>6</v>
      </c>
      <c r="E10" s="17" t="s">
        <v>7</v>
      </c>
      <c r="F10" s="17" t="s">
        <v>6</v>
      </c>
      <c r="G10" s="17" t="s">
        <v>7</v>
      </c>
      <c r="H10" s="108"/>
      <c r="I10" s="114"/>
      <c r="J10" s="117"/>
      <c r="K10" s="119"/>
      <c r="L10" s="114"/>
      <c r="M10" s="121"/>
      <c r="N10" s="121"/>
      <c r="O10" s="121"/>
      <c r="P10" s="99"/>
      <c r="Q10" s="1"/>
    </row>
    <row r="11" spans="1:17" ht="18.75" customHeight="1" x14ac:dyDescent="0.45">
      <c r="A11" s="44">
        <v>1</v>
      </c>
      <c r="B11" s="52">
        <v>0.375</v>
      </c>
      <c r="C11" s="52">
        <v>0.54166666666666663</v>
      </c>
      <c r="D11" s="52"/>
      <c r="E11" s="52"/>
      <c r="F11" s="52"/>
      <c r="G11" s="52"/>
      <c r="H11" s="14">
        <f t="shared" ref="H11:H41" si="0">C11-B11+E11-D11+G11-F11</f>
        <v>0.16666666666666663</v>
      </c>
      <c r="I11" s="15"/>
      <c r="J11" s="15"/>
      <c r="K11" s="15"/>
      <c r="L11" s="15"/>
      <c r="M11" s="122"/>
      <c r="N11" s="122"/>
      <c r="O11" s="122"/>
      <c r="P11" s="16"/>
    </row>
    <row r="12" spans="1:17" ht="18.75" customHeight="1" x14ac:dyDescent="0.45">
      <c r="A12" s="41">
        <v>2</v>
      </c>
      <c r="B12" s="2">
        <v>0.41666666666666669</v>
      </c>
      <c r="C12" s="2">
        <v>0.58333333333333337</v>
      </c>
      <c r="D12" s="2"/>
      <c r="E12" s="2"/>
      <c r="F12" s="2"/>
      <c r="G12" s="2"/>
      <c r="H12" s="6">
        <f t="shared" si="0"/>
        <v>0.16666666666666669</v>
      </c>
      <c r="I12" s="3"/>
      <c r="J12" s="3"/>
      <c r="K12" s="3"/>
      <c r="L12" s="3"/>
      <c r="M12" s="115"/>
      <c r="N12" s="115"/>
      <c r="O12" s="115"/>
      <c r="P12" s="9"/>
    </row>
    <row r="13" spans="1:17" ht="18.75" customHeight="1" x14ac:dyDescent="0.45">
      <c r="A13" s="41">
        <v>3</v>
      </c>
      <c r="B13" s="52">
        <v>0.375</v>
      </c>
      <c r="C13" s="52">
        <v>0.54166666666666663</v>
      </c>
      <c r="D13" s="2"/>
      <c r="E13" s="2"/>
      <c r="F13" s="2"/>
      <c r="G13" s="2"/>
      <c r="H13" s="6">
        <f t="shared" si="0"/>
        <v>0.16666666666666663</v>
      </c>
      <c r="I13" s="3"/>
      <c r="J13" s="3"/>
      <c r="K13" s="3"/>
      <c r="L13" s="3"/>
      <c r="M13" s="115"/>
      <c r="N13" s="115"/>
      <c r="O13" s="115"/>
      <c r="P13" s="9"/>
    </row>
    <row r="14" spans="1:17" ht="18.75" customHeight="1" x14ac:dyDescent="0.45">
      <c r="A14" s="41">
        <v>4</v>
      </c>
      <c r="B14" s="52">
        <v>0.375</v>
      </c>
      <c r="C14" s="52">
        <v>0.54166666666666663</v>
      </c>
      <c r="D14" s="2"/>
      <c r="E14" s="2"/>
      <c r="F14" s="2"/>
      <c r="G14" s="2"/>
      <c r="H14" s="6">
        <f t="shared" si="0"/>
        <v>0.16666666666666663</v>
      </c>
      <c r="I14" s="3"/>
      <c r="J14" s="3"/>
      <c r="K14" s="3"/>
      <c r="L14" s="3"/>
      <c r="M14" s="115"/>
      <c r="N14" s="115"/>
      <c r="O14" s="115"/>
      <c r="P14" s="9"/>
    </row>
    <row r="15" spans="1:17" ht="18.75" customHeight="1" x14ac:dyDescent="0.45">
      <c r="A15" s="39">
        <v>5</v>
      </c>
      <c r="B15" s="47"/>
      <c r="C15" s="47"/>
      <c r="D15" s="47"/>
      <c r="E15" s="47"/>
      <c r="F15" s="47"/>
      <c r="G15" s="47"/>
      <c r="H15" s="48">
        <f t="shared" si="0"/>
        <v>0</v>
      </c>
      <c r="I15" s="3">
        <f>H15</f>
        <v>0</v>
      </c>
      <c r="J15" s="3"/>
      <c r="K15" s="3"/>
      <c r="L15" s="3"/>
      <c r="M15" s="115"/>
      <c r="N15" s="115"/>
      <c r="O15" s="115"/>
      <c r="P15" s="9"/>
    </row>
    <row r="16" spans="1:17" ht="18.75" customHeight="1" x14ac:dyDescent="0.45">
      <c r="A16" s="39">
        <v>6</v>
      </c>
      <c r="B16" s="47"/>
      <c r="C16" s="47"/>
      <c r="D16" s="47"/>
      <c r="E16" s="47"/>
      <c r="F16" s="47"/>
      <c r="G16" s="47"/>
      <c r="H16" s="48">
        <f t="shared" si="0"/>
        <v>0</v>
      </c>
      <c r="I16" s="3"/>
      <c r="J16" s="3">
        <f>H16</f>
        <v>0</v>
      </c>
      <c r="K16" s="3"/>
      <c r="L16" s="3"/>
      <c r="M16" s="115"/>
      <c r="N16" s="115"/>
      <c r="O16" s="115"/>
      <c r="P16" s="9"/>
    </row>
    <row r="17" spans="1:16" ht="18.75" customHeight="1" x14ac:dyDescent="0.45">
      <c r="A17" s="41">
        <v>7</v>
      </c>
      <c r="B17" s="52">
        <v>0.375</v>
      </c>
      <c r="C17" s="52">
        <v>0.54166666666666663</v>
      </c>
      <c r="D17" s="2"/>
      <c r="E17" s="2"/>
      <c r="F17" s="2"/>
      <c r="G17" s="2"/>
      <c r="H17" s="6">
        <f t="shared" si="0"/>
        <v>0.16666666666666663</v>
      </c>
      <c r="I17" s="3"/>
      <c r="J17" s="3"/>
      <c r="K17" s="3"/>
      <c r="L17" s="3"/>
      <c r="M17" s="115"/>
      <c r="N17" s="115"/>
      <c r="O17" s="115"/>
      <c r="P17" s="9"/>
    </row>
    <row r="18" spans="1:16" ht="18.75" customHeight="1" x14ac:dyDescent="0.45">
      <c r="A18" s="41">
        <v>8</v>
      </c>
      <c r="B18" s="2">
        <v>0.41666666666666669</v>
      </c>
      <c r="C18" s="2">
        <v>0.58333333333333337</v>
      </c>
      <c r="D18" s="2"/>
      <c r="E18" s="2"/>
      <c r="F18" s="2"/>
      <c r="G18" s="2"/>
      <c r="H18" s="6">
        <f t="shared" si="0"/>
        <v>0.16666666666666669</v>
      </c>
      <c r="I18" s="3"/>
      <c r="J18" s="3"/>
      <c r="K18" s="3"/>
      <c r="L18" s="3"/>
      <c r="M18" s="115"/>
      <c r="N18" s="115"/>
      <c r="O18" s="115"/>
      <c r="P18" s="9"/>
    </row>
    <row r="19" spans="1:16" ht="18.75" customHeight="1" x14ac:dyDescent="0.45">
      <c r="A19" s="41">
        <v>9</v>
      </c>
      <c r="B19" s="52">
        <v>0.375</v>
      </c>
      <c r="C19" s="52">
        <v>0.54166666666666663</v>
      </c>
      <c r="D19" s="2"/>
      <c r="E19" s="2"/>
      <c r="F19" s="2"/>
      <c r="G19" s="2"/>
      <c r="H19" s="6">
        <f t="shared" si="0"/>
        <v>0.16666666666666663</v>
      </c>
      <c r="I19" s="3"/>
      <c r="J19" s="3"/>
      <c r="K19" s="3"/>
      <c r="L19" s="3"/>
      <c r="M19" s="115"/>
      <c r="N19" s="115"/>
      <c r="O19" s="115"/>
      <c r="P19" s="9"/>
    </row>
    <row r="20" spans="1:16" ht="18.75" customHeight="1" x14ac:dyDescent="0.45">
      <c r="A20" s="41">
        <v>10</v>
      </c>
      <c r="B20" s="52">
        <v>0.375</v>
      </c>
      <c r="C20" s="52">
        <v>0.5</v>
      </c>
      <c r="D20" s="2"/>
      <c r="E20" s="2"/>
      <c r="F20" s="2"/>
      <c r="G20" s="2"/>
      <c r="H20" s="6">
        <f t="shared" si="0"/>
        <v>0.125</v>
      </c>
      <c r="I20" s="3"/>
      <c r="J20" s="3"/>
      <c r="K20" s="3"/>
      <c r="L20" s="3"/>
      <c r="M20" s="115"/>
      <c r="N20" s="115"/>
      <c r="O20" s="115"/>
      <c r="P20" s="9"/>
    </row>
    <row r="21" spans="1:16" ht="18.75" customHeight="1" x14ac:dyDescent="0.45">
      <c r="A21" s="41">
        <v>11</v>
      </c>
      <c r="B21" s="2"/>
      <c r="C21" s="2"/>
      <c r="D21" s="2"/>
      <c r="E21" s="2"/>
      <c r="F21" s="2"/>
      <c r="G21" s="2"/>
      <c r="H21" s="6">
        <f t="shared" si="0"/>
        <v>0</v>
      </c>
      <c r="I21" s="3"/>
      <c r="J21" s="3"/>
      <c r="K21" s="3"/>
      <c r="L21" s="3"/>
      <c r="M21" s="115"/>
      <c r="N21" s="115"/>
      <c r="O21" s="115"/>
      <c r="P21" s="9"/>
    </row>
    <row r="22" spans="1:16" ht="18.75" customHeight="1" x14ac:dyDescent="0.45">
      <c r="A22" s="39">
        <v>12</v>
      </c>
      <c r="B22" s="47"/>
      <c r="C22" s="47"/>
      <c r="D22" s="47"/>
      <c r="E22" s="47"/>
      <c r="F22" s="47"/>
      <c r="G22" s="47"/>
      <c r="H22" s="48">
        <f t="shared" si="0"/>
        <v>0</v>
      </c>
      <c r="I22" s="3">
        <f>H22</f>
        <v>0</v>
      </c>
      <c r="J22" s="3"/>
      <c r="K22" s="3"/>
      <c r="L22" s="3"/>
      <c r="M22" s="115"/>
      <c r="N22" s="115"/>
      <c r="O22" s="115"/>
      <c r="P22" s="9"/>
    </row>
    <row r="23" spans="1:16" ht="18.75" customHeight="1" x14ac:dyDescent="0.45">
      <c r="A23" s="39">
        <v>13</v>
      </c>
      <c r="B23" s="47"/>
      <c r="C23" s="47"/>
      <c r="D23" s="47"/>
      <c r="E23" s="47"/>
      <c r="F23" s="47"/>
      <c r="G23" s="47"/>
      <c r="H23" s="48">
        <f t="shared" si="0"/>
        <v>0</v>
      </c>
      <c r="I23" s="3"/>
      <c r="J23" s="3">
        <f>H23</f>
        <v>0</v>
      </c>
      <c r="K23" s="3"/>
      <c r="L23" s="3"/>
      <c r="M23" s="115"/>
      <c r="N23" s="115"/>
      <c r="O23" s="115"/>
      <c r="P23" s="9"/>
    </row>
    <row r="24" spans="1:16" ht="18.75" customHeight="1" x14ac:dyDescent="0.45">
      <c r="A24" s="41">
        <v>14</v>
      </c>
      <c r="B24" s="2"/>
      <c r="C24" s="2"/>
      <c r="D24" s="2"/>
      <c r="E24" s="2"/>
      <c r="F24" s="2"/>
      <c r="G24" s="2"/>
      <c r="H24" s="6">
        <f t="shared" si="0"/>
        <v>0</v>
      </c>
      <c r="I24" s="3"/>
      <c r="J24" s="3"/>
      <c r="K24" s="3"/>
      <c r="L24" s="3"/>
      <c r="M24" s="115"/>
      <c r="N24" s="115"/>
      <c r="O24" s="115"/>
      <c r="P24" s="9"/>
    </row>
    <row r="25" spans="1:16" ht="18.75" customHeight="1" x14ac:dyDescent="0.45">
      <c r="A25" s="41">
        <v>15</v>
      </c>
      <c r="B25" s="2"/>
      <c r="C25" s="2"/>
      <c r="D25" s="2"/>
      <c r="E25" s="2"/>
      <c r="F25" s="2"/>
      <c r="G25" s="2"/>
      <c r="H25" s="6">
        <f t="shared" si="0"/>
        <v>0</v>
      </c>
      <c r="I25" s="3"/>
      <c r="J25" s="3"/>
      <c r="K25" s="3"/>
      <c r="L25" s="3"/>
      <c r="M25" s="115"/>
      <c r="N25" s="115"/>
      <c r="O25" s="115"/>
      <c r="P25" s="9"/>
    </row>
    <row r="26" spans="1:16" ht="18.75" customHeight="1" x14ac:dyDescent="0.45">
      <c r="A26" s="41">
        <v>16</v>
      </c>
      <c r="B26" s="2">
        <v>0.41666666666666669</v>
      </c>
      <c r="C26" s="2">
        <v>0.58333333333333337</v>
      </c>
      <c r="D26" s="2"/>
      <c r="E26" s="2"/>
      <c r="F26" s="2"/>
      <c r="G26" s="2"/>
      <c r="H26" s="6">
        <f t="shared" si="0"/>
        <v>0.16666666666666669</v>
      </c>
      <c r="I26" s="3"/>
      <c r="J26" s="3"/>
      <c r="K26" s="3"/>
      <c r="L26" s="3"/>
      <c r="M26" s="115"/>
      <c r="N26" s="115"/>
      <c r="O26" s="115"/>
      <c r="P26" s="9"/>
    </row>
    <row r="27" spans="1:16" ht="18.75" customHeight="1" x14ac:dyDescent="0.45">
      <c r="A27" s="41">
        <v>17</v>
      </c>
      <c r="B27" s="2">
        <v>0.375</v>
      </c>
      <c r="C27" s="2">
        <v>0.54166666666666663</v>
      </c>
      <c r="D27" s="2"/>
      <c r="E27" s="2"/>
      <c r="F27" s="2"/>
      <c r="G27" s="2"/>
      <c r="H27" s="6">
        <f t="shared" si="0"/>
        <v>0.16666666666666663</v>
      </c>
      <c r="I27" s="3"/>
      <c r="J27" s="3"/>
      <c r="K27" s="3"/>
      <c r="L27" s="3"/>
      <c r="M27" s="115"/>
      <c r="N27" s="115"/>
      <c r="O27" s="115"/>
      <c r="P27" s="9"/>
    </row>
    <row r="28" spans="1:16" ht="18.75" customHeight="1" x14ac:dyDescent="0.45">
      <c r="A28" s="41">
        <v>18</v>
      </c>
      <c r="B28" s="2">
        <v>0.41666666666666669</v>
      </c>
      <c r="C28" s="2">
        <v>0.58333333333333337</v>
      </c>
      <c r="D28" s="2"/>
      <c r="E28" s="2"/>
      <c r="F28" s="2"/>
      <c r="G28" s="2"/>
      <c r="H28" s="6">
        <f t="shared" si="0"/>
        <v>0.16666666666666669</v>
      </c>
      <c r="I28" s="3"/>
      <c r="J28" s="3"/>
      <c r="K28" s="3"/>
      <c r="L28" s="3"/>
      <c r="M28" s="115"/>
      <c r="N28" s="115"/>
      <c r="O28" s="115"/>
      <c r="P28" s="9"/>
    </row>
    <row r="29" spans="1:16" ht="18.75" customHeight="1" x14ac:dyDescent="0.45">
      <c r="A29" s="39">
        <v>19</v>
      </c>
      <c r="B29" s="47"/>
      <c r="C29" s="47"/>
      <c r="D29" s="47"/>
      <c r="E29" s="47"/>
      <c r="F29" s="47"/>
      <c r="G29" s="47"/>
      <c r="H29" s="48">
        <f t="shared" si="0"/>
        <v>0</v>
      </c>
      <c r="I29" s="3">
        <f>H29</f>
        <v>0</v>
      </c>
      <c r="J29" s="3"/>
      <c r="K29" s="3"/>
      <c r="L29" s="3"/>
      <c r="M29" s="115"/>
      <c r="N29" s="115"/>
      <c r="O29" s="115"/>
      <c r="P29" s="9"/>
    </row>
    <row r="30" spans="1:16" ht="18.75" customHeight="1" x14ac:dyDescent="0.45">
      <c r="A30" s="39">
        <v>20</v>
      </c>
      <c r="B30" s="47"/>
      <c r="C30" s="47"/>
      <c r="D30" s="47"/>
      <c r="E30" s="47"/>
      <c r="F30" s="47"/>
      <c r="G30" s="47"/>
      <c r="H30" s="48">
        <f t="shared" si="0"/>
        <v>0</v>
      </c>
      <c r="I30" s="3"/>
      <c r="J30" s="3">
        <f>H30</f>
        <v>0</v>
      </c>
      <c r="K30" s="3"/>
      <c r="L30" s="3"/>
      <c r="M30" s="115"/>
      <c r="N30" s="115"/>
      <c r="O30" s="115"/>
      <c r="P30" s="9"/>
    </row>
    <row r="31" spans="1:16" ht="18.75" customHeight="1" x14ac:dyDescent="0.45">
      <c r="A31" s="41">
        <v>21</v>
      </c>
      <c r="B31" s="2">
        <v>0.41666666666666669</v>
      </c>
      <c r="C31" s="2">
        <v>0.5</v>
      </c>
      <c r="D31" s="2"/>
      <c r="E31" s="2"/>
      <c r="F31" s="2"/>
      <c r="G31" s="2"/>
      <c r="H31" s="6">
        <f t="shared" si="0"/>
        <v>8.3333333333333315E-2</v>
      </c>
      <c r="I31" s="3"/>
      <c r="J31" s="3"/>
      <c r="K31" s="3"/>
      <c r="L31" s="3"/>
      <c r="M31" s="115"/>
      <c r="N31" s="115"/>
      <c r="O31" s="115"/>
      <c r="P31" s="9"/>
    </row>
    <row r="32" spans="1:16" ht="18.75" customHeight="1" x14ac:dyDescent="0.45">
      <c r="A32" s="41">
        <v>22</v>
      </c>
      <c r="B32" s="2">
        <v>0.375</v>
      </c>
      <c r="C32" s="2">
        <v>0.54166666666666663</v>
      </c>
      <c r="D32" s="2"/>
      <c r="E32" s="2"/>
      <c r="F32" s="2"/>
      <c r="G32" s="2"/>
      <c r="H32" s="6">
        <f t="shared" si="0"/>
        <v>0.16666666666666663</v>
      </c>
      <c r="I32" s="3"/>
      <c r="J32" s="3"/>
      <c r="K32" s="3"/>
      <c r="L32" s="3"/>
      <c r="M32" s="115"/>
      <c r="N32" s="115"/>
      <c r="O32" s="115"/>
      <c r="P32" s="9"/>
    </row>
    <row r="33" spans="1:16" ht="18.75" customHeight="1" x14ac:dyDescent="0.45">
      <c r="A33" s="41">
        <v>23</v>
      </c>
      <c r="B33" s="2">
        <v>0.41666666666666669</v>
      </c>
      <c r="C33" s="2">
        <v>0.58333333333333337</v>
      </c>
      <c r="D33" s="2"/>
      <c r="E33" s="2"/>
      <c r="F33" s="2"/>
      <c r="G33" s="2"/>
      <c r="H33" s="6">
        <f t="shared" si="0"/>
        <v>0.16666666666666669</v>
      </c>
      <c r="I33" s="3"/>
      <c r="J33" s="3"/>
      <c r="K33" s="3"/>
      <c r="L33" s="3"/>
      <c r="M33" s="115"/>
      <c r="N33" s="115"/>
      <c r="O33" s="115"/>
      <c r="P33" s="9"/>
    </row>
    <row r="34" spans="1:16" ht="18.75" customHeight="1" x14ac:dyDescent="0.45">
      <c r="A34" s="41">
        <v>24</v>
      </c>
      <c r="B34" s="2">
        <v>0.375</v>
      </c>
      <c r="C34" s="2">
        <v>0.54166666666666663</v>
      </c>
      <c r="D34" s="2"/>
      <c r="E34" s="2"/>
      <c r="F34" s="2"/>
      <c r="G34" s="2"/>
      <c r="H34" s="6">
        <f t="shared" si="0"/>
        <v>0.16666666666666663</v>
      </c>
      <c r="I34" s="3"/>
      <c r="J34" s="3"/>
      <c r="K34" s="3"/>
      <c r="L34" s="3"/>
      <c r="M34" s="115"/>
      <c r="N34" s="115"/>
      <c r="O34" s="115"/>
      <c r="P34" s="9"/>
    </row>
    <row r="35" spans="1:16" ht="18.75" customHeight="1" x14ac:dyDescent="0.45">
      <c r="A35" s="41">
        <v>25</v>
      </c>
      <c r="B35" s="2">
        <v>0.41666666666666669</v>
      </c>
      <c r="C35" s="2">
        <v>0.54166666666666663</v>
      </c>
      <c r="D35" s="2"/>
      <c r="E35" s="2"/>
      <c r="F35" s="2"/>
      <c r="G35" s="2"/>
      <c r="H35" s="6">
        <f t="shared" si="0"/>
        <v>0.12499999999999994</v>
      </c>
      <c r="I35" s="3"/>
      <c r="J35" s="3"/>
      <c r="K35" s="3"/>
      <c r="L35" s="3"/>
      <c r="M35" s="115"/>
      <c r="N35" s="115"/>
      <c r="O35" s="115"/>
      <c r="P35" s="9"/>
    </row>
    <row r="36" spans="1:16" ht="18.75" customHeight="1" x14ac:dyDescent="0.45">
      <c r="A36" s="39">
        <v>26</v>
      </c>
      <c r="B36" s="47"/>
      <c r="C36" s="47"/>
      <c r="D36" s="47"/>
      <c r="E36" s="47"/>
      <c r="F36" s="47"/>
      <c r="G36" s="47"/>
      <c r="H36" s="48">
        <f t="shared" si="0"/>
        <v>0</v>
      </c>
      <c r="I36" s="3">
        <f>H36</f>
        <v>0</v>
      </c>
      <c r="J36" s="3"/>
      <c r="K36" s="3"/>
      <c r="L36" s="3"/>
      <c r="M36" s="115"/>
      <c r="N36" s="115"/>
      <c r="O36" s="115"/>
      <c r="P36" s="9"/>
    </row>
    <row r="37" spans="1:16" ht="18.75" customHeight="1" x14ac:dyDescent="0.45">
      <c r="A37" s="39">
        <v>27</v>
      </c>
      <c r="B37" s="47"/>
      <c r="C37" s="47"/>
      <c r="D37" s="47"/>
      <c r="E37" s="47"/>
      <c r="F37" s="47"/>
      <c r="G37" s="47"/>
      <c r="H37" s="48">
        <f t="shared" si="0"/>
        <v>0</v>
      </c>
      <c r="I37" s="3"/>
      <c r="J37" s="3">
        <f>H37</f>
        <v>0</v>
      </c>
      <c r="K37" s="3"/>
      <c r="L37" s="3"/>
      <c r="M37" s="115"/>
      <c r="N37" s="115"/>
      <c r="O37" s="115"/>
      <c r="P37" s="9"/>
    </row>
    <row r="38" spans="1:16" ht="18.75" customHeight="1" x14ac:dyDescent="0.45">
      <c r="A38" s="41">
        <v>28</v>
      </c>
      <c r="B38" s="2">
        <v>0.375</v>
      </c>
      <c r="C38" s="2">
        <v>0.5</v>
      </c>
      <c r="D38" s="2"/>
      <c r="E38" s="2"/>
      <c r="F38" s="2"/>
      <c r="G38" s="2"/>
      <c r="H38" s="6">
        <f t="shared" si="0"/>
        <v>0.125</v>
      </c>
      <c r="I38" s="3"/>
      <c r="J38" s="3"/>
      <c r="K38" s="3"/>
      <c r="L38" s="3"/>
      <c r="M38" s="115"/>
      <c r="N38" s="115"/>
      <c r="O38" s="115"/>
      <c r="P38" s="9"/>
    </row>
    <row r="39" spans="1:16" ht="18.75" customHeight="1" x14ac:dyDescent="0.45">
      <c r="A39" s="41">
        <v>29</v>
      </c>
      <c r="B39" s="2"/>
      <c r="C39" s="2"/>
      <c r="D39" s="2"/>
      <c r="E39" s="2"/>
      <c r="F39" s="2"/>
      <c r="G39" s="2"/>
      <c r="H39" s="6">
        <f t="shared" si="0"/>
        <v>0</v>
      </c>
      <c r="I39" s="3"/>
      <c r="J39" s="3"/>
      <c r="K39" s="3"/>
      <c r="L39" s="3"/>
      <c r="M39" s="115"/>
      <c r="N39" s="115"/>
      <c r="O39" s="115"/>
      <c r="P39" s="9"/>
    </row>
    <row r="40" spans="1:16" ht="18.75" customHeight="1" x14ac:dyDescent="0.45">
      <c r="A40" s="41">
        <v>30</v>
      </c>
      <c r="B40" s="2">
        <v>0.41666666666666669</v>
      </c>
      <c r="C40" s="2">
        <v>0.58333333333333337</v>
      </c>
      <c r="D40" s="2"/>
      <c r="E40" s="2"/>
      <c r="F40" s="2"/>
      <c r="G40" s="2"/>
      <c r="H40" s="6">
        <f t="shared" si="0"/>
        <v>0.16666666666666669</v>
      </c>
      <c r="I40" s="3"/>
      <c r="J40" s="3"/>
      <c r="K40" s="3"/>
      <c r="L40" s="3"/>
      <c r="M40" s="115"/>
      <c r="N40" s="115"/>
      <c r="O40" s="115"/>
      <c r="P40" s="9"/>
    </row>
    <row r="41" spans="1:16" ht="23.25" customHeight="1" thickBot="1" x14ac:dyDescent="0.5">
      <c r="A41" s="43">
        <v>31</v>
      </c>
      <c r="B41" s="2">
        <v>0.375</v>
      </c>
      <c r="C41" s="2">
        <v>0.54166666666666663</v>
      </c>
      <c r="D41" s="4"/>
      <c r="E41" s="4"/>
      <c r="F41" s="4"/>
      <c r="G41" s="4"/>
      <c r="H41" s="11">
        <f t="shared" si="0"/>
        <v>0.16666666666666663</v>
      </c>
      <c r="I41" s="5"/>
      <c r="J41" s="5"/>
      <c r="K41" s="5"/>
      <c r="L41" s="5"/>
      <c r="M41" s="124"/>
      <c r="N41" s="124"/>
      <c r="O41" s="124"/>
      <c r="P41" s="12"/>
    </row>
    <row r="42" spans="1:16" ht="29.25" customHeight="1" x14ac:dyDescent="0.45">
      <c r="A42" s="18" t="s">
        <v>10</v>
      </c>
      <c r="B42" s="19"/>
      <c r="C42" s="19"/>
      <c r="D42" s="20"/>
      <c r="E42" s="20"/>
      <c r="F42" s="20"/>
      <c r="G42" s="20"/>
      <c r="H42" s="21">
        <f>SUM(H11:H41)</f>
        <v>2.9583333333333326</v>
      </c>
      <c r="I42" s="13">
        <f>SUM(I11:I41)</f>
        <v>0</v>
      </c>
      <c r="J42" s="13">
        <f>SUM(J11:J41)</f>
        <v>0</v>
      </c>
      <c r="K42" s="13">
        <f>SUM(K11:K41)</f>
        <v>0</v>
      </c>
      <c r="L42" s="13">
        <f>SUM(L11:L41)</f>
        <v>0</v>
      </c>
      <c r="M42" s="126" t="s">
        <v>34</v>
      </c>
      <c r="N42" s="127"/>
      <c r="O42" s="128">
        <f>H42*24</f>
        <v>70.999999999999986</v>
      </c>
      <c r="P42" s="129"/>
    </row>
    <row r="43" spans="1:16" s="37" customFormat="1" ht="18.75" customHeight="1" thickBot="1" x14ac:dyDescent="0.5">
      <c r="A43" s="33" t="s">
        <v>33</v>
      </c>
      <c r="B43" s="34"/>
      <c r="C43" s="34"/>
      <c r="D43" s="35"/>
      <c r="E43" s="35"/>
      <c r="F43" s="35"/>
      <c r="G43" s="35"/>
      <c r="H43" s="36">
        <f>(H42*24)*P2</f>
        <v>603.49999999999989</v>
      </c>
      <c r="I43" s="36">
        <f>(I42*24)*N5</f>
        <v>0</v>
      </c>
      <c r="J43" s="36">
        <f>(J42*24)*N6</f>
        <v>0</v>
      </c>
      <c r="K43" s="36">
        <f>K42*24*N4</f>
        <v>0</v>
      </c>
      <c r="L43" s="36">
        <f>L42*24*N7</f>
        <v>0</v>
      </c>
      <c r="M43" s="130" t="s">
        <v>12</v>
      </c>
      <c r="N43" s="131"/>
      <c r="O43" s="132">
        <f>H43+I43+J43+K43+L43</f>
        <v>603.49999999999989</v>
      </c>
      <c r="P43" s="133"/>
    </row>
    <row r="44" spans="1:16" s="8" customFormat="1" ht="33" customHeight="1" x14ac:dyDescent="0.45">
      <c r="A44" s="134" t="s">
        <v>8</v>
      </c>
      <c r="B44" s="135"/>
      <c r="C44" s="135" t="s">
        <v>13</v>
      </c>
      <c r="D44" s="135"/>
      <c r="E44" s="135"/>
      <c r="F44" s="135"/>
      <c r="G44" s="136" t="str">
        <f>I2</f>
        <v>Daria Loboda</v>
      </c>
      <c r="H44" s="136"/>
      <c r="I44" s="137"/>
      <c r="J44" s="137"/>
      <c r="K44" s="137"/>
      <c r="L44" s="137"/>
      <c r="M44" s="137"/>
      <c r="N44" s="135" t="s">
        <v>9</v>
      </c>
      <c r="O44" s="135"/>
      <c r="P44" s="138"/>
    </row>
    <row r="45" spans="1:16" s="8" customFormat="1" ht="33" customHeight="1" x14ac:dyDescent="0.45">
      <c r="A45" s="139" t="s">
        <v>16</v>
      </c>
      <c r="B45" s="140"/>
      <c r="C45" s="140" t="s">
        <v>13</v>
      </c>
      <c r="D45" s="140"/>
      <c r="E45" s="140"/>
      <c r="F45" s="140"/>
      <c r="G45" s="150" t="str">
        <f>'012024'!G45:H45</f>
        <v>Fáberová Lucia</v>
      </c>
      <c r="H45" s="150"/>
      <c r="I45" s="141"/>
      <c r="J45" s="141"/>
      <c r="K45" s="141"/>
      <c r="L45" s="141"/>
      <c r="M45" s="141"/>
      <c r="N45" s="140" t="s">
        <v>9</v>
      </c>
      <c r="O45" s="140"/>
      <c r="P45" s="142"/>
    </row>
    <row r="46" spans="1:16" s="8" customFormat="1" ht="41.25" customHeight="1" x14ac:dyDescent="0.45">
      <c r="A46" s="139" t="s">
        <v>17</v>
      </c>
      <c r="B46" s="140"/>
      <c r="C46" s="140" t="s">
        <v>13</v>
      </c>
      <c r="D46" s="140"/>
      <c r="E46" s="140"/>
      <c r="F46" s="140"/>
      <c r="G46" s="140" t="str">
        <f>'012024'!G46:H46</f>
        <v>Galandák Milan</v>
      </c>
      <c r="H46" s="140"/>
      <c r="I46" s="141"/>
      <c r="J46" s="141"/>
      <c r="K46" s="141"/>
      <c r="L46" s="141"/>
      <c r="M46" s="141"/>
      <c r="N46" s="140" t="s">
        <v>9</v>
      </c>
      <c r="O46" s="140"/>
      <c r="P46" s="142"/>
    </row>
    <row r="47" spans="1:16" s="8" customFormat="1" ht="33" customHeight="1" thickBot="1" x14ac:dyDescent="0.5">
      <c r="A47" s="143" t="s">
        <v>15</v>
      </c>
      <c r="B47" s="144"/>
      <c r="C47" s="144" t="s">
        <v>13</v>
      </c>
      <c r="D47" s="144"/>
      <c r="E47" s="144"/>
      <c r="F47" s="144"/>
      <c r="G47" s="144" t="str">
        <f>'012024'!G47:H47</f>
        <v>Mgr. Kantner Lenka</v>
      </c>
      <c r="H47" s="144"/>
      <c r="I47" s="145"/>
      <c r="J47" s="145"/>
      <c r="K47" s="145"/>
      <c r="L47" s="145"/>
      <c r="M47" s="145"/>
      <c r="N47" s="144" t="s">
        <v>9</v>
      </c>
      <c r="O47" s="144"/>
      <c r="P47" s="146"/>
    </row>
  </sheetData>
  <mergeCells count="90">
    <mergeCell ref="M42:N42"/>
    <mergeCell ref="O42:P42"/>
    <mergeCell ref="O4:P7"/>
    <mergeCell ref="F2:H2"/>
    <mergeCell ref="F3:H3"/>
    <mergeCell ref="F4:H4"/>
    <mergeCell ref="F5:H5"/>
    <mergeCell ref="F6:H6"/>
    <mergeCell ref="F7:H7"/>
    <mergeCell ref="I2:K2"/>
    <mergeCell ref="I3:K3"/>
    <mergeCell ref="I4:K4"/>
    <mergeCell ref="I5:K5"/>
    <mergeCell ref="L5:M5"/>
    <mergeCell ref="L6:M6"/>
    <mergeCell ref="L7:M7"/>
    <mergeCell ref="A2:E7"/>
    <mergeCell ref="B8:G8"/>
    <mergeCell ref="M12:O12"/>
    <mergeCell ref="M33:O33"/>
    <mergeCell ref="M39:O39"/>
    <mergeCell ref="M16:O16"/>
    <mergeCell ref="M17:O17"/>
    <mergeCell ref="M18:O18"/>
    <mergeCell ref="M14:O14"/>
    <mergeCell ref="M15:O15"/>
    <mergeCell ref="M31:O31"/>
    <mergeCell ref="M34:O34"/>
    <mergeCell ref="M19:O19"/>
    <mergeCell ref="M30:O30"/>
    <mergeCell ref="M20:O20"/>
    <mergeCell ref="M21:O21"/>
    <mergeCell ref="A1:P1"/>
    <mergeCell ref="A8:A10"/>
    <mergeCell ref="B9:C9"/>
    <mergeCell ref="D9:E9"/>
    <mergeCell ref="F9:G9"/>
    <mergeCell ref="I9:I10"/>
    <mergeCell ref="J9:J10"/>
    <mergeCell ref="K9:K10"/>
    <mergeCell ref="H8:H10"/>
    <mergeCell ref="M9:O10"/>
    <mergeCell ref="P9:P10"/>
    <mergeCell ref="L9:L10"/>
    <mergeCell ref="I8:L8"/>
    <mergeCell ref="L2:M2"/>
    <mergeCell ref="L3:M3"/>
    <mergeCell ref="L4:M4"/>
    <mergeCell ref="I6:K6"/>
    <mergeCell ref="A44:B44"/>
    <mergeCell ref="C44:F44"/>
    <mergeCell ref="G44:H44"/>
    <mergeCell ref="M27:O27"/>
    <mergeCell ref="M28:O28"/>
    <mergeCell ref="M29:O29"/>
    <mergeCell ref="M22:O22"/>
    <mergeCell ref="M23:O23"/>
    <mergeCell ref="M24:O24"/>
    <mergeCell ref="M25:O25"/>
    <mergeCell ref="M26:O26"/>
    <mergeCell ref="M32:O32"/>
    <mergeCell ref="M43:N43"/>
    <mergeCell ref="O43:P43"/>
    <mergeCell ref="M35:O35"/>
    <mergeCell ref="A45:B45"/>
    <mergeCell ref="C45:F45"/>
    <mergeCell ref="G45:H45"/>
    <mergeCell ref="M8:P8"/>
    <mergeCell ref="I7:K7"/>
    <mergeCell ref="I45:M45"/>
    <mergeCell ref="M36:O36"/>
    <mergeCell ref="M37:O37"/>
    <mergeCell ref="M38:O38"/>
    <mergeCell ref="M41:O41"/>
    <mergeCell ref="I44:M44"/>
    <mergeCell ref="N44:P44"/>
    <mergeCell ref="N45:P45"/>
    <mergeCell ref="M40:O40"/>
    <mergeCell ref="M13:O13"/>
    <mergeCell ref="M11:O11"/>
    <mergeCell ref="I46:M46"/>
    <mergeCell ref="N46:P46"/>
    <mergeCell ref="A47:B47"/>
    <mergeCell ref="C47:F47"/>
    <mergeCell ref="G47:H47"/>
    <mergeCell ref="I47:M47"/>
    <mergeCell ref="N47:P47"/>
    <mergeCell ref="A46:B46"/>
    <mergeCell ref="C46:F46"/>
    <mergeCell ref="G46:H46"/>
  </mergeCells>
  <dataValidations disablePrompts="1" count="1">
    <dataValidation type="list" allowBlank="1" showInputMessage="1" showErrorMessage="1" sqref="P11:P41" xr:uid="{00000000-0002-0000-0900-000000000000}">
      <formula1>#REF!</formula1>
    </dataValidation>
  </dataValidations>
  <pageMargins left="0" right="0" top="0" bottom="0" header="0.31496062992125984" footer="0.31496062992125984"/>
  <pageSetup paperSize="9"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FD057-08AC-411D-89C4-20BB140DE97D}">
  <dimension ref="A1:Q47"/>
  <sheetViews>
    <sheetView topLeftCell="A10" zoomScaleNormal="100" workbookViewId="0">
      <selection activeCell="I49" sqref="I49"/>
    </sheetView>
  </sheetViews>
  <sheetFormatPr defaultRowHeight="18.5" x14ac:dyDescent="0.45"/>
  <cols>
    <col min="1" max="1" width="5.85546875" customWidth="1"/>
    <col min="2" max="7" width="4.640625" customWidth="1"/>
    <col min="8" max="8" width="7" customWidth="1"/>
    <col min="9" max="9" width="4.92578125" bestFit="1" customWidth="1"/>
    <col min="10" max="10" width="4.640625" customWidth="1"/>
    <col min="11" max="11" width="5.5" customWidth="1"/>
    <col min="12" max="12" width="4.640625" customWidth="1"/>
    <col min="13" max="13" width="5.85546875" customWidth="1"/>
    <col min="14" max="14" width="11.640625" bestFit="1" customWidth="1"/>
    <col min="15" max="15" width="7.5703125" customWidth="1"/>
    <col min="16" max="16" width="4.35546875" customWidth="1"/>
  </cols>
  <sheetData>
    <row r="1" spans="1:17" ht="22.5" customHeight="1" thickBot="1" x14ac:dyDescent="0.5">
      <c r="A1" s="56" t="str">
        <f>'012024'!A1:P1</f>
        <v>Dochádzkový výkaz - DoBPŠ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7" s="8" customFormat="1" x14ac:dyDescent="0.45">
      <c r="A2" s="59" t="s">
        <v>19</v>
      </c>
      <c r="B2" s="60"/>
      <c r="C2" s="60"/>
      <c r="D2" s="60"/>
      <c r="E2" s="60"/>
      <c r="F2" s="63" t="s">
        <v>8</v>
      </c>
      <c r="G2" s="64"/>
      <c r="H2" s="64"/>
      <c r="I2" s="135" t="str">
        <f>'012024'!I2:K2</f>
        <v>Daria Loboda</v>
      </c>
      <c r="J2" s="135"/>
      <c r="K2" s="138"/>
      <c r="L2" s="67" t="s">
        <v>23</v>
      </c>
      <c r="M2" s="68"/>
      <c r="N2" s="24" t="str">
        <f>'012024'!N2</f>
        <v>IT podpora</v>
      </c>
      <c r="O2" s="22" t="s">
        <v>28</v>
      </c>
      <c r="P2" s="28">
        <f>'012024'!P2</f>
        <v>8.5</v>
      </c>
    </row>
    <row r="3" spans="1:17" s="8" customFormat="1" x14ac:dyDescent="0.45">
      <c r="A3" s="61"/>
      <c r="B3" s="62"/>
      <c r="C3" s="62"/>
      <c r="D3" s="62"/>
      <c r="E3" s="62"/>
      <c r="F3" s="69" t="str">
        <f>'012024'!F3:H3</f>
        <v>Dátum narodenia</v>
      </c>
      <c r="G3" s="70"/>
      <c r="H3" s="70"/>
      <c r="I3" s="147">
        <f>'012024'!I3:K3</f>
        <v>36481</v>
      </c>
      <c r="J3" s="140"/>
      <c r="K3" s="142"/>
      <c r="L3" s="74" t="s">
        <v>23</v>
      </c>
      <c r="M3" s="75"/>
      <c r="N3" s="26" t="str">
        <f>'012024'!N3</f>
        <v>N/A</v>
      </c>
      <c r="O3" s="23" t="s">
        <v>28</v>
      </c>
      <c r="P3" s="29" t="str">
        <f>'012024'!P3</f>
        <v>N/A</v>
      </c>
    </row>
    <row r="4" spans="1:17" s="8" customFormat="1" ht="18.75" customHeight="1" x14ac:dyDescent="0.45">
      <c r="A4" s="61"/>
      <c r="B4" s="62"/>
      <c r="C4" s="62"/>
      <c r="D4" s="62"/>
      <c r="E4" s="62"/>
      <c r="F4" s="69" t="s">
        <v>20</v>
      </c>
      <c r="G4" s="70"/>
      <c r="H4" s="70"/>
      <c r="I4" s="140" t="str">
        <f>'012024'!I4:K4</f>
        <v>17.6.2024- 31.12.2024</v>
      </c>
      <c r="J4" s="140"/>
      <c r="K4" s="142"/>
      <c r="L4" s="76" t="s">
        <v>24</v>
      </c>
      <c r="M4" s="77"/>
      <c r="N4" s="30">
        <v>1.724</v>
      </c>
      <c r="O4" s="78" t="s">
        <v>35</v>
      </c>
      <c r="P4" s="79"/>
    </row>
    <row r="5" spans="1:17" s="8" customFormat="1" x14ac:dyDescent="0.45">
      <c r="A5" s="61"/>
      <c r="B5" s="62"/>
      <c r="C5" s="62"/>
      <c r="D5" s="62"/>
      <c r="E5" s="62"/>
      <c r="F5" s="84" t="s">
        <v>18</v>
      </c>
      <c r="G5" s="85"/>
      <c r="H5" s="85"/>
      <c r="I5" s="148">
        <f>'012024'!I5:K5</f>
        <v>544</v>
      </c>
      <c r="J5" s="148"/>
      <c r="K5" s="149"/>
      <c r="L5" s="76" t="s">
        <v>25</v>
      </c>
      <c r="M5" s="77"/>
      <c r="N5" s="31">
        <v>2.1549999999999998</v>
      </c>
      <c r="O5" s="80"/>
      <c r="P5" s="81"/>
    </row>
    <row r="6" spans="1:17" s="8" customFormat="1" ht="26.25" customHeight="1" x14ac:dyDescent="0.45">
      <c r="A6" s="61"/>
      <c r="B6" s="62"/>
      <c r="C6" s="62"/>
      <c r="D6" s="62"/>
      <c r="E6" s="62"/>
      <c r="F6" s="88" t="s">
        <v>61</v>
      </c>
      <c r="G6" s="89"/>
      <c r="H6" s="89"/>
      <c r="I6" s="90">
        <f>'102024'!I6:K6-O42</f>
        <v>225</v>
      </c>
      <c r="J6" s="90"/>
      <c r="K6" s="91"/>
      <c r="L6" s="92" t="s">
        <v>26</v>
      </c>
      <c r="M6" s="93"/>
      <c r="N6" s="31">
        <v>4.3099999999999996</v>
      </c>
      <c r="O6" s="80"/>
      <c r="P6" s="81"/>
    </row>
    <row r="7" spans="1:17" s="8" customFormat="1" ht="24" customHeight="1" thickBot="1" x14ac:dyDescent="0.5">
      <c r="A7" s="61"/>
      <c r="B7" s="62"/>
      <c r="C7" s="62"/>
      <c r="D7" s="62"/>
      <c r="E7" s="62"/>
      <c r="F7" s="94" t="s">
        <v>21</v>
      </c>
      <c r="G7" s="95"/>
      <c r="H7" s="95"/>
      <c r="I7" s="96" t="s">
        <v>62</v>
      </c>
      <c r="J7" s="96"/>
      <c r="K7" s="97"/>
      <c r="L7" s="100" t="s">
        <v>27</v>
      </c>
      <c r="M7" s="101"/>
      <c r="N7" s="32">
        <v>4.3099999999999996</v>
      </c>
      <c r="O7" s="82"/>
      <c r="P7" s="83"/>
    </row>
    <row r="8" spans="1:17" ht="27.75" customHeight="1" x14ac:dyDescent="0.45">
      <c r="A8" s="102" t="s">
        <v>0</v>
      </c>
      <c r="B8" s="105" t="s">
        <v>29</v>
      </c>
      <c r="C8" s="105"/>
      <c r="D8" s="105"/>
      <c r="E8" s="105"/>
      <c r="F8" s="105"/>
      <c r="G8" s="105"/>
      <c r="H8" s="106" t="s">
        <v>1</v>
      </c>
      <c r="I8" s="109" t="s">
        <v>2</v>
      </c>
      <c r="J8" s="109"/>
      <c r="K8" s="109"/>
      <c r="L8" s="109"/>
      <c r="M8" s="110" t="s">
        <v>3</v>
      </c>
      <c r="N8" s="110"/>
      <c r="O8" s="110"/>
      <c r="P8" s="111"/>
    </row>
    <row r="9" spans="1:17" ht="42" customHeight="1" x14ac:dyDescent="0.45">
      <c r="A9" s="103"/>
      <c r="B9" s="112" t="s">
        <v>30</v>
      </c>
      <c r="C9" s="112"/>
      <c r="D9" s="112" t="s">
        <v>31</v>
      </c>
      <c r="E9" s="112"/>
      <c r="F9" s="112" t="s">
        <v>32</v>
      </c>
      <c r="G9" s="112"/>
      <c r="H9" s="107"/>
      <c r="I9" s="113" t="s">
        <v>4</v>
      </c>
      <c r="J9" s="116" t="s">
        <v>5</v>
      </c>
      <c r="K9" s="118" t="s">
        <v>37</v>
      </c>
      <c r="L9" s="113" t="s">
        <v>14</v>
      </c>
      <c r="M9" s="120" t="s">
        <v>22</v>
      </c>
      <c r="N9" s="120"/>
      <c r="O9" s="120"/>
      <c r="P9" s="98" t="s">
        <v>11</v>
      </c>
    </row>
    <row r="10" spans="1:17" ht="26.25" customHeight="1" thickBot="1" x14ac:dyDescent="0.5">
      <c r="A10" s="104"/>
      <c r="B10" s="17" t="s">
        <v>6</v>
      </c>
      <c r="C10" s="17" t="s">
        <v>7</v>
      </c>
      <c r="D10" s="17" t="s">
        <v>6</v>
      </c>
      <c r="E10" s="17" t="s">
        <v>7</v>
      </c>
      <c r="F10" s="17" t="s">
        <v>6</v>
      </c>
      <c r="G10" s="17" t="s">
        <v>7</v>
      </c>
      <c r="H10" s="108"/>
      <c r="I10" s="114"/>
      <c r="J10" s="117"/>
      <c r="K10" s="119"/>
      <c r="L10" s="114"/>
      <c r="M10" s="121"/>
      <c r="N10" s="121"/>
      <c r="O10" s="121"/>
      <c r="P10" s="99"/>
      <c r="Q10" s="1"/>
    </row>
    <row r="11" spans="1:17" ht="18.75" customHeight="1" x14ac:dyDescent="0.45">
      <c r="A11" s="38">
        <v>1</v>
      </c>
      <c r="B11" s="45"/>
      <c r="C11" s="45"/>
      <c r="D11" s="45"/>
      <c r="E11" s="45"/>
      <c r="F11" s="45"/>
      <c r="G11" s="45"/>
      <c r="H11" s="46">
        <f t="shared" ref="H11:H40" si="0">C11-B11+E11-D11+G11-F11</f>
        <v>0</v>
      </c>
      <c r="I11" s="15"/>
      <c r="J11" s="15"/>
      <c r="K11" s="15"/>
      <c r="L11" s="15">
        <f>H11</f>
        <v>0</v>
      </c>
      <c r="M11" s="122"/>
      <c r="N11" s="122"/>
      <c r="O11" s="122"/>
      <c r="P11" s="16"/>
    </row>
    <row r="12" spans="1:17" ht="18.75" customHeight="1" x14ac:dyDescent="0.45">
      <c r="A12" s="39">
        <v>2</v>
      </c>
      <c r="B12" s="45"/>
      <c r="C12" s="45"/>
      <c r="D12" s="47"/>
      <c r="E12" s="47"/>
      <c r="F12" s="47"/>
      <c r="G12" s="47"/>
      <c r="H12" s="48">
        <f t="shared" si="0"/>
        <v>0</v>
      </c>
      <c r="I12" s="3">
        <f>H12</f>
        <v>0</v>
      </c>
      <c r="J12" s="3"/>
      <c r="K12" s="3"/>
      <c r="L12" s="3"/>
      <c r="M12" s="115"/>
      <c r="N12" s="115"/>
      <c r="O12" s="115"/>
      <c r="P12" s="9"/>
    </row>
    <row r="13" spans="1:17" ht="18.75" customHeight="1" x14ac:dyDescent="0.45">
      <c r="A13" s="39">
        <v>3</v>
      </c>
      <c r="B13" s="45"/>
      <c r="C13" s="45"/>
      <c r="D13" s="47"/>
      <c r="E13" s="47"/>
      <c r="F13" s="47"/>
      <c r="G13" s="47"/>
      <c r="H13" s="48">
        <f t="shared" si="0"/>
        <v>0</v>
      </c>
      <c r="I13" s="3"/>
      <c r="J13" s="3">
        <f>H13</f>
        <v>0</v>
      </c>
      <c r="K13" s="3"/>
      <c r="L13" s="3"/>
      <c r="M13" s="115"/>
      <c r="N13" s="115"/>
      <c r="O13" s="115"/>
      <c r="P13" s="9"/>
    </row>
    <row r="14" spans="1:17" ht="18.75" customHeight="1" x14ac:dyDescent="0.45">
      <c r="A14" s="41">
        <v>4</v>
      </c>
      <c r="B14" s="52"/>
      <c r="C14" s="52"/>
      <c r="D14" s="2"/>
      <c r="E14" s="2"/>
      <c r="F14" s="2"/>
      <c r="G14" s="2"/>
      <c r="H14" s="6">
        <f t="shared" si="0"/>
        <v>0</v>
      </c>
      <c r="I14" s="3"/>
      <c r="J14" s="3"/>
      <c r="K14" s="3"/>
      <c r="L14" s="3"/>
      <c r="M14" s="115"/>
      <c r="N14" s="115"/>
      <c r="O14" s="115"/>
      <c r="P14" s="9"/>
    </row>
    <row r="15" spans="1:17" ht="18.75" customHeight="1" x14ac:dyDescent="0.45">
      <c r="A15" s="41">
        <v>5</v>
      </c>
      <c r="B15" s="52">
        <v>0.375</v>
      </c>
      <c r="C15" s="52">
        <v>0.58333333333333337</v>
      </c>
      <c r="D15" s="2"/>
      <c r="E15" s="2"/>
      <c r="F15" s="2"/>
      <c r="G15" s="2"/>
      <c r="H15" s="6">
        <f t="shared" si="0"/>
        <v>0.20833333333333337</v>
      </c>
      <c r="I15" s="3"/>
      <c r="J15" s="3"/>
      <c r="K15" s="3"/>
      <c r="L15" s="3"/>
      <c r="M15" s="115" t="s">
        <v>70</v>
      </c>
      <c r="N15" s="115"/>
      <c r="O15" s="115"/>
      <c r="P15" s="9"/>
    </row>
    <row r="16" spans="1:17" ht="18.75" customHeight="1" x14ac:dyDescent="0.45">
      <c r="A16" s="41">
        <v>6</v>
      </c>
      <c r="B16" s="2">
        <v>0.41666666666666669</v>
      </c>
      <c r="C16" s="2">
        <v>0.58333333333333337</v>
      </c>
      <c r="D16" s="2"/>
      <c r="E16" s="2"/>
      <c r="F16" s="2"/>
      <c r="G16" s="2"/>
      <c r="H16" s="6">
        <f t="shared" si="0"/>
        <v>0.16666666666666669</v>
      </c>
      <c r="I16" s="3"/>
      <c r="J16" s="3"/>
      <c r="K16" s="3"/>
      <c r="L16" s="3"/>
      <c r="M16" s="115" t="s">
        <v>70</v>
      </c>
      <c r="N16" s="115"/>
      <c r="O16" s="115"/>
      <c r="P16" s="9"/>
    </row>
    <row r="17" spans="1:16" ht="18.75" customHeight="1" x14ac:dyDescent="0.45">
      <c r="A17" s="41">
        <v>7</v>
      </c>
      <c r="B17" s="2">
        <v>0.375</v>
      </c>
      <c r="C17" s="2">
        <v>0.54166666666666663</v>
      </c>
      <c r="D17" s="2"/>
      <c r="E17" s="2"/>
      <c r="F17" s="2"/>
      <c r="G17" s="2"/>
      <c r="H17" s="6">
        <f t="shared" si="0"/>
        <v>0.16666666666666663</v>
      </c>
      <c r="I17" s="3"/>
      <c r="J17" s="3"/>
      <c r="K17" s="3"/>
      <c r="L17" s="3"/>
      <c r="M17" s="115" t="s">
        <v>70</v>
      </c>
      <c r="N17" s="115"/>
      <c r="O17" s="115"/>
      <c r="P17" s="9"/>
    </row>
    <row r="18" spans="1:16" ht="18.75" customHeight="1" x14ac:dyDescent="0.45">
      <c r="A18" s="41">
        <v>8</v>
      </c>
      <c r="B18" s="2">
        <v>0.375</v>
      </c>
      <c r="C18" s="2">
        <v>0.54166666666666663</v>
      </c>
      <c r="D18" s="2"/>
      <c r="E18" s="2"/>
      <c r="F18" s="2"/>
      <c r="G18" s="2"/>
      <c r="H18" s="6">
        <f t="shared" si="0"/>
        <v>0.16666666666666663</v>
      </c>
      <c r="I18" s="3"/>
      <c r="J18" s="3"/>
      <c r="K18" s="3"/>
      <c r="L18" s="3"/>
      <c r="M18" s="115" t="s">
        <v>70</v>
      </c>
      <c r="N18" s="115"/>
      <c r="O18" s="115"/>
      <c r="P18" s="9"/>
    </row>
    <row r="19" spans="1:16" ht="18.75" customHeight="1" x14ac:dyDescent="0.45">
      <c r="A19" s="39">
        <v>9</v>
      </c>
      <c r="B19" s="47"/>
      <c r="C19" s="47"/>
      <c r="D19" s="47"/>
      <c r="E19" s="47"/>
      <c r="F19" s="47"/>
      <c r="G19" s="47"/>
      <c r="H19" s="48">
        <f t="shared" si="0"/>
        <v>0</v>
      </c>
      <c r="I19" s="3">
        <f>H19</f>
        <v>0</v>
      </c>
      <c r="J19" s="3"/>
      <c r="K19" s="3"/>
      <c r="L19" s="3"/>
      <c r="M19" s="115"/>
      <c r="N19" s="115"/>
      <c r="O19" s="115"/>
      <c r="P19" s="9"/>
    </row>
    <row r="20" spans="1:16" ht="18.75" customHeight="1" x14ac:dyDescent="0.45">
      <c r="A20" s="39">
        <v>10</v>
      </c>
      <c r="B20" s="47"/>
      <c r="C20" s="47"/>
      <c r="D20" s="47"/>
      <c r="E20" s="47"/>
      <c r="F20" s="47"/>
      <c r="G20" s="47"/>
      <c r="H20" s="48">
        <f t="shared" si="0"/>
        <v>0</v>
      </c>
      <c r="I20" s="3"/>
      <c r="J20" s="3">
        <f>H20</f>
        <v>0</v>
      </c>
      <c r="K20" s="3"/>
      <c r="L20" s="3"/>
      <c r="M20" s="115"/>
      <c r="N20" s="115"/>
      <c r="O20" s="115"/>
      <c r="P20" s="9"/>
    </row>
    <row r="21" spans="1:16" ht="18.75" customHeight="1" x14ac:dyDescent="0.45">
      <c r="A21" s="41">
        <v>11</v>
      </c>
      <c r="B21" s="2"/>
      <c r="C21" s="2"/>
      <c r="D21" s="2"/>
      <c r="E21" s="2"/>
      <c r="F21" s="2"/>
      <c r="G21" s="2"/>
      <c r="H21" s="6">
        <f t="shared" si="0"/>
        <v>0</v>
      </c>
      <c r="I21" s="3"/>
      <c r="J21" s="3"/>
      <c r="K21" s="3"/>
      <c r="L21" s="3"/>
      <c r="M21" s="115"/>
      <c r="N21" s="115"/>
      <c r="O21" s="115"/>
      <c r="P21" s="9"/>
    </row>
    <row r="22" spans="1:16" ht="18.75" customHeight="1" x14ac:dyDescent="0.45">
      <c r="A22" s="41">
        <v>12</v>
      </c>
      <c r="B22" s="2"/>
      <c r="C22" s="2"/>
      <c r="D22" s="2"/>
      <c r="E22" s="2"/>
      <c r="F22" s="2"/>
      <c r="G22" s="2"/>
      <c r="H22" s="6">
        <f t="shared" si="0"/>
        <v>0</v>
      </c>
      <c r="I22" s="3"/>
      <c r="J22" s="3"/>
      <c r="K22" s="3"/>
      <c r="L22" s="3"/>
      <c r="M22" s="115"/>
      <c r="N22" s="115"/>
      <c r="O22" s="115"/>
      <c r="P22" s="9"/>
    </row>
    <row r="23" spans="1:16" ht="18.75" customHeight="1" x14ac:dyDescent="0.45">
      <c r="A23" s="41">
        <v>13</v>
      </c>
      <c r="B23" s="52"/>
      <c r="C23" s="52"/>
      <c r="D23" s="2"/>
      <c r="E23" s="2"/>
      <c r="F23" s="2"/>
      <c r="G23" s="2"/>
      <c r="H23" s="6">
        <f t="shared" si="0"/>
        <v>0</v>
      </c>
      <c r="I23" s="3"/>
      <c r="J23" s="3"/>
      <c r="K23" s="3"/>
      <c r="L23" s="3"/>
      <c r="M23" s="115"/>
      <c r="N23" s="115"/>
      <c r="O23" s="115"/>
      <c r="P23" s="9"/>
    </row>
    <row r="24" spans="1:16" ht="18.75" customHeight="1" x14ac:dyDescent="0.45">
      <c r="A24" s="41">
        <v>14</v>
      </c>
      <c r="B24" s="52"/>
      <c r="C24" s="52"/>
      <c r="D24" s="2"/>
      <c r="E24" s="2"/>
      <c r="F24" s="2"/>
      <c r="G24" s="2"/>
      <c r="H24" s="6">
        <f t="shared" si="0"/>
        <v>0</v>
      </c>
      <c r="I24" s="3"/>
      <c r="J24" s="3"/>
      <c r="K24" s="3"/>
      <c r="L24" s="3"/>
      <c r="M24" s="115"/>
      <c r="N24" s="115"/>
      <c r="O24" s="115"/>
      <c r="P24" s="9"/>
    </row>
    <row r="25" spans="1:16" ht="18.75" customHeight="1" x14ac:dyDescent="0.45">
      <c r="A25" s="41">
        <v>15</v>
      </c>
      <c r="B25" s="52"/>
      <c r="C25" s="52"/>
      <c r="D25" s="2"/>
      <c r="E25" s="2"/>
      <c r="F25" s="2"/>
      <c r="G25" s="2"/>
      <c r="H25" s="6">
        <f t="shared" si="0"/>
        <v>0</v>
      </c>
      <c r="I25" s="3"/>
      <c r="J25" s="3"/>
      <c r="K25" s="3"/>
      <c r="L25" s="3"/>
      <c r="M25" s="115"/>
      <c r="N25" s="115"/>
      <c r="O25" s="115"/>
      <c r="P25" s="9"/>
    </row>
    <row r="26" spans="1:16" ht="18.75" customHeight="1" x14ac:dyDescent="0.45">
      <c r="A26" s="39">
        <v>16</v>
      </c>
      <c r="B26" s="45"/>
      <c r="C26" s="45"/>
      <c r="D26" s="47"/>
      <c r="E26" s="47"/>
      <c r="F26" s="47"/>
      <c r="G26" s="47"/>
      <c r="H26" s="48">
        <f t="shared" si="0"/>
        <v>0</v>
      </c>
      <c r="I26" s="3">
        <f>H26</f>
        <v>0</v>
      </c>
      <c r="J26" s="3"/>
      <c r="K26" s="3"/>
      <c r="L26" s="3"/>
      <c r="M26" s="115"/>
      <c r="N26" s="115"/>
      <c r="O26" s="115"/>
      <c r="P26" s="9"/>
    </row>
    <row r="27" spans="1:16" ht="18.75" customHeight="1" x14ac:dyDescent="0.45">
      <c r="A27" s="39">
        <v>17</v>
      </c>
      <c r="B27" s="47"/>
      <c r="C27" s="47"/>
      <c r="D27" s="47"/>
      <c r="E27" s="47"/>
      <c r="F27" s="47"/>
      <c r="G27" s="47"/>
      <c r="H27" s="48">
        <f t="shared" si="0"/>
        <v>0</v>
      </c>
      <c r="I27" s="3"/>
      <c r="J27" s="3">
        <f>H27</f>
        <v>0</v>
      </c>
      <c r="K27" s="3"/>
      <c r="L27" s="3">
        <f>H27</f>
        <v>0</v>
      </c>
      <c r="M27" s="115"/>
      <c r="N27" s="115"/>
      <c r="O27" s="115"/>
      <c r="P27" s="9"/>
    </row>
    <row r="28" spans="1:16" ht="18.75" customHeight="1" x14ac:dyDescent="0.45">
      <c r="A28" s="41">
        <v>18</v>
      </c>
      <c r="B28" s="2"/>
      <c r="C28" s="2"/>
      <c r="D28" s="2"/>
      <c r="E28" s="2"/>
      <c r="F28" s="2"/>
      <c r="G28" s="2"/>
      <c r="H28" s="6">
        <f t="shared" si="0"/>
        <v>0</v>
      </c>
      <c r="I28" s="3"/>
      <c r="J28" s="3"/>
      <c r="K28" s="3"/>
      <c r="L28" s="3"/>
      <c r="M28" s="115"/>
      <c r="N28" s="115"/>
      <c r="O28" s="115"/>
      <c r="P28" s="9"/>
    </row>
    <row r="29" spans="1:16" ht="18.75" customHeight="1" x14ac:dyDescent="0.45">
      <c r="A29" s="41">
        <v>19</v>
      </c>
      <c r="B29" s="2">
        <v>0.39583333333333331</v>
      </c>
      <c r="C29" s="2">
        <v>0.60416666666666663</v>
      </c>
      <c r="D29" s="2"/>
      <c r="E29" s="2"/>
      <c r="F29" s="2"/>
      <c r="G29" s="2"/>
      <c r="H29" s="6">
        <f t="shared" si="0"/>
        <v>0.20833333333333331</v>
      </c>
      <c r="I29" s="3"/>
      <c r="J29" s="3"/>
      <c r="K29" s="3"/>
      <c r="L29" s="3"/>
      <c r="M29" s="115" t="s">
        <v>70</v>
      </c>
      <c r="N29" s="115"/>
      <c r="O29" s="115"/>
      <c r="P29" s="9"/>
    </row>
    <row r="30" spans="1:16" ht="18.75" customHeight="1" x14ac:dyDescent="0.45">
      <c r="A30" s="41">
        <v>20</v>
      </c>
      <c r="B30" s="52">
        <v>0.45833333333333331</v>
      </c>
      <c r="C30" s="52">
        <v>0.625</v>
      </c>
      <c r="D30" s="2"/>
      <c r="E30" s="2"/>
      <c r="F30" s="2"/>
      <c r="G30" s="2"/>
      <c r="H30" s="6">
        <f t="shared" si="0"/>
        <v>0.16666666666666669</v>
      </c>
      <c r="I30" s="3"/>
      <c r="J30" s="3"/>
      <c r="K30" s="3"/>
      <c r="L30" s="3"/>
      <c r="M30" s="115" t="s">
        <v>70</v>
      </c>
      <c r="N30" s="115"/>
      <c r="O30" s="115"/>
      <c r="P30" s="9"/>
    </row>
    <row r="31" spans="1:16" ht="18.75" customHeight="1" x14ac:dyDescent="0.45">
      <c r="A31" s="41">
        <v>21</v>
      </c>
      <c r="B31" s="52">
        <v>0.375</v>
      </c>
      <c r="C31" s="52">
        <v>0.58333333333333337</v>
      </c>
      <c r="D31" s="2"/>
      <c r="E31" s="2"/>
      <c r="F31" s="2"/>
      <c r="G31" s="2"/>
      <c r="H31" s="6">
        <f t="shared" si="0"/>
        <v>0.20833333333333337</v>
      </c>
      <c r="I31" s="3"/>
      <c r="J31" s="3"/>
      <c r="K31" s="3"/>
      <c r="L31" s="3"/>
      <c r="M31" s="115" t="s">
        <v>70</v>
      </c>
      <c r="N31" s="115"/>
      <c r="O31" s="115"/>
      <c r="P31" s="9"/>
    </row>
    <row r="32" spans="1:16" ht="18.75" customHeight="1" x14ac:dyDescent="0.45">
      <c r="A32" s="41">
        <v>22</v>
      </c>
      <c r="B32" s="52">
        <v>0.375</v>
      </c>
      <c r="C32" s="52">
        <v>0.54166666666666663</v>
      </c>
      <c r="D32" s="2"/>
      <c r="E32" s="2"/>
      <c r="F32" s="2"/>
      <c r="G32" s="2"/>
      <c r="H32" s="6">
        <f t="shared" si="0"/>
        <v>0.16666666666666663</v>
      </c>
      <c r="I32" s="3"/>
      <c r="J32" s="3"/>
      <c r="K32" s="3"/>
      <c r="L32" s="3"/>
      <c r="M32" s="115" t="s">
        <v>70</v>
      </c>
      <c r="N32" s="115"/>
      <c r="O32" s="115"/>
      <c r="P32" s="9"/>
    </row>
    <row r="33" spans="1:16" ht="18.75" customHeight="1" x14ac:dyDescent="0.45">
      <c r="A33" s="39">
        <v>23</v>
      </c>
      <c r="B33" s="45"/>
      <c r="C33" s="45"/>
      <c r="D33" s="47"/>
      <c r="E33" s="47"/>
      <c r="F33" s="47"/>
      <c r="G33" s="47"/>
      <c r="H33" s="48">
        <f t="shared" si="0"/>
        <v>0</v>
      </c>
      <c r="I33" s="3">
        <f>H33</f>
        <v>0</v>
      </c>
      <c r="J33" s="3"/>
      <c r="K33" s="3"/>
      <c r="L33" s="3"/>
      <c r="M33" s="115"/>
      <c r="N33" s="115"/>
      <c r="O33" s="115"/>
      <c r="P33" s="9"/>
    </row>
    <row r="34" spans="1:16" ht="18.75" customHeight="1" x14ac:dyDescent="0.45">
      <c r="A34" s="39">
        <v>24</v>
      </c>
      <c r="B34" s="45"/>
      <c r="C34" s="45"/>
      <c r="D34" s="47"/>
      <c r="E34" s="47"/>
      <c r="F34" s="47"/>
      <c r="G34" s="47"/>
      <c r="H34" s="48">
        <f t="shared" si="0"/>
        <v>0</v>
      </c>
      <c r="I34" s="3"/>
      <c r="J34" s="3">
        <f>H34</f>
        <v>0</v>
      </c>
      <c r="K34" s="3"/>
      <c r="L34" s="3"/>
      <c r="M34" s="115"/>
      <c r="N34" s="115"/>
      <c r="O34" s="115"/>
      <c r="P34" s="9"/>
    </row>
    <row r="35" spans="1:16" ht="18.75" customHeight="1" x14ac:dyDescent="0.45">
      <c r="A35" s="41">
        <v>25</v>
      </c>
      <c r="B35" s="2"/>
      <c r="C35" s="2"/>
      <c r="D35" s="2"/>
      <c r="E35" s="2"/>
      <c r="F35" s="2"/>
      <c r="G35" s="2"/>
      <c r="H35" s="6">
        <f t="shared" si="0"/>
        <v>0</v>
      </c>
      <c r="I35" s="3"/>
      <c r="J35" s="3"/>
      <c r="K35" s="3"/>
      <c r="L35" s="3"/>
      <c r="M35" s="115"/>
      <c r="N35" s="115"/>
      <c r="O35" s="115"/>
      <c r="P35" s="9"/>
    </row>
    <row r="36" spans="1:16" ht="18.75" customHeight="1" x14ac:dyDescent="0.45">
      <c r="A36" s="41">
        <v>26</v>
      </c>
      <c r="B36" s="2">
        <v>0.41666666666666669</v>
      </c>
      <c r="C36" s="2">
        <v>0.58333333333333337</v>
      </c>
      <c r="D36" s="2"/>
      <c r="E36" s="2"/>
      <c r="F36" s="2"/>
      <c r="G36" s="2"/>
      <c r="H36" s="6">
        <f t="shared" si="0"/>
        <v>0.16666666666666669</v>
      </c>
      <c r="I36" s="3"/>
      <c r="J36" s="3"/>
      <c r="K36" s="3"/>
      <c r="L36" s="3"/>
      <c r="M36" s="115" t="s">
        <v>70</v>
      </c>
      <c r="N36" s="115"/>
      <c r="O36" s="115"/>
      <c r="P36" s="9"/>
    </row>
    <row r="37" spans="1:16" ht="18.75" customHeight="1" x14ac:dyDescent="0.45">
      <c r="A37" s="41">
        <v>27</v>
      </c>
      <c r="B37" s="2">
        <v>0.375</v>
      </c>
      <c r="C37" s="2">
        <v>0.54166666666666663</v>
      </c>
      <c r="D37" s="2"/>
      <c r="E37" s="2"/>
      <c r="F37" s="2"/>
      <c r="G37" s="2"/>
      <c r="H37" s="6">
        <f t="shared" si="0"/>
        <v>0.16666666666666663</v>
      </c>
      <c r="I37" s="3"/>
      <c r="J37" s="3"/>
      <c r="K37" s="3"/>
      <c r="L37" s="3"/>
      <c r="M37" s="115" t="s">
        <v>70</v>
      </c>
      <c r="N37" s="115"/>
      <c r="O37" s="115"/>
      <c r="P37" s="9"/>
    </row>
    <row r="38" spans="1:16" ht="18.75" customHeight="1" x14ac:dyDescent="0.45">
      <c r="A38" s="41">
        <v>28</v>
      </c>
      <c r="B38" s="2">
        <v>0.375</v>
      </c>
      <c r="C38" s="2">
        <v>0.54166666666666663</v>
      </c>
      <c r="D38" s="2"/>
      <c r="E38" s="2"/>
      <c r="F38" s="2"/>
      <c r="G38" s="2"/>
      <c r="H38" s="6">
        <f t="shared" si="0"/>
        <v>0.16666666666666663</v>
      </c>
      <c r="I38" s="3"/>
      <c r="J38" s="3"/>
      <c r="K38" s="3"/>
      <c r="L38" s="3"/>
      <c r="M38" s="115" t="s">
        <v>70</v>
      </c>
      <c r="N38" s="115"/>
      <c r="O38" s="115"/>
      <c r="P38" s="9"/>
    </row>
    <row r="39" spans="1:16" ht="18.75" customHeight="1" x14ac:dyDescent="0.45">
      <c r="A39" s="41">
        <v>29</v>
      </c>
      <c r="B39" s="2">
        <v>0.375</v>
      </c>
      <c r="C39" s="2">
        <v>0.54166666666666663</v>
      </c>
      <c r="D39" s="2"/>
      <c r="E39" s="2"/>
      <c r="F39" s="2"/>
      <c r="G39" s="2"/>
      <c r="H39" s="6">
        <f t="shared" si="0"/>
        <v>0.16666666666666663</v>
      </c>
      <c r="I39" s="3"/>
      <c r="J39" s="3"/>
      <c r="K39" s="3"/>
      <c r="L39" s="3"/>
      <c r="M39" s="115" t="s">
        <v>70</v>
      </c>
      <c r="N39" s="115"/>
      <c r="O39" s="115"/>
      <c r="P39" s="9"/>
    </row>
    <row r="40" spans="1:16" ht="18.75" customHeight="1" x14ac:dyDescent="0.45">
      <c r="A40" s="39">
        <v>30</v>
      </c>
      <c r="B40" s="47"/>
      <c r="C40" s="47"/>
      <c r="D40" s="47"/>
      <c r="E40" s="47"/>
      <c r="F40" s="47"/>
      <c r="G40" s="47"/>
      <c r="H40" s="48">
        <f t="shared" si="0"/>
        <v>0</v>
      </c>
      <c r="I40" s="3">
        <f>H40</f>
        <v>0</v>
      </c>
      <c r="J40" s="3"/>
      <c r="K40" s="3"/>
      <c r="L40" s="3"/>
      <c r="M40" s="115"/>
      <c r="N40" s="115"/>
      <c r="O40" s="115"/>
      <c r="P40" s="9"/>
    </row>
    <row r="41" spans="1:16" ht="23.25" customHeight="1" thickBot="1" x14ac:dyDescent="0.5">
      <c r="A41" s="10"/>
      <c r="B41" s="4"/>
      <c r="C41" s="4"/>
      <c r="D41" s="4"/>
      <c r="E41" s="4"/>
      <c r="F41" s="4"/>
      <c r="G41" s="4"/>
      <c r="H41" s="11"/>
      <c r="I41" s="5"/>
      <c r="J41" s="5"/>
      <c r="K41" s="5"/>
      <c r="L41" s="5"/>
      <c r="M41" s="124"/>
      <c r="N41" s="124"/>
      <c r="O41" s="124"/>
      <c r="P41" s="12"/>
    </row>
    <row r="42" spans="1:16" ht="29.25" customHeight="1" x14ac:dyDescent="0.45">
      <c r="A42" s="18" t="s">
        <v>10</v>
      </c>
      <c r="B42" s="19"/>
      <c r="C42" s="19"/>
      <c r="D42" s="20"/>
      <c r="E42" s="20"/>
      <c r="F42" s="20"/>
      <c r="G42" s="20"/>
      <c r="H42" s="21">
        <f>SUM(H11:H41)</f>
        <v>2.125</v>
      </c>
      <c r="I42" s="13">
        <f>SUM(I11:I41)</f>
        <v>0</v>
      </c>
      <c r="J42" s="13">
        <f>SUM(J11:J41)</f>
        <v>0</v>
      </c>
      <c r="K42" s="13">
        <f>SUM(K11:K41)</f>
        <v>0</v>
      </c>
      <c r="L42" s="13">
        <f>SUM(L11:L41)</f>
        <v>0</v>
      </c>
      <c r="M42" s="126" t="s">
        <v>34</v>
      </c>
      <c r="N42" s="127"/>
      <c r="O42" s="128">
        <f>H42*24</f>
        <v>51</v>
      </c>
      <c r="P42" s="129"/>
    </row>
    <row r="43" spans="1:16" s="37" customFormat="1" ht="18.75" customHeight="1" thickBot="1" x14ac:dyDescent="0.5">
      <c r="A43" s="33" t="s">
        <v>33</v>
      </c>
      <c r="B43" s="34"/>
      <c r="C43" s="34"/>
      <c r="D43" s="35"/>
      <c r="E43" s="35"/>
      <c r="F43" s="35"/>
      <c r="G43" s="35"/>
      <c r="H43" s="36">
        <f>(H42*24)*P2</f>
        <v>433.5</v>
      </c>
      <c r="I43" s="36">
        <f>(I42*24)*N5</f>
        <v>0</v>
      </c>
      <c r="J43" s="36">
        <f>(J42*24)*N6</f>
        <v>0</v>
      </c>
      <c r="K43" s="36">
        <f>K42*24*N4</f>
        <v>0</v>
      </c>
      <c r="L43" s="36">
        <f>L42*24*N7</f>
        <v>0</v>
      </c>
      <c r="M43" s="130" t="s">
        <v>12</v>
      </c>
      <c r="N43" s="131"/>
      <c r="O43" s="132">
        <f>H43+I43+J43+K43+L43</f>
        <v>433.5</v>
      </c>
      <c r="P43" s="133"/>
    </row>
    <row r="44" spans="1:16" s="8" customFormat="1" ht="33" customHeight="1" x14ac:dyDescent="0.45">
      <c r="A44" s="134" t="s">
        <v>8</v>
      </c>
      <c r="B44" s="135"/>
      <c r="C44" s="135" t="s">
        <v>13</v>
      </c>
      <c r="D44" s="135"/>
      <c r="E44" s="135"/>
      <c r="F44" s="135"/>
      <c r="G44" s="136" t="str">
        <f>I2</f>
        <v>Daria Loboda</v>
      </c>
      <c r="H44" s="136"/>
      <c r="I44" s="137"/>
      <c r="J44" s="137"/>
      <c r="K44" s="137"/>
      <c r="L44" s="137"/>
      <c r="M44" s="137"/>
      <c r="N44" s="135" t="s">
        <v>9</v>
      </c>
      <c r="O44" s="135"/>
      <c r="P44" s="138"/>
    </row>
    <row r="45" spans="1:16" s="8" customFormat="1" ht="33" customHeight="1" x14ac:dyDescent="0.45">
      <c r="A45" s="139" t="s">
        <v>16</v>
      </c>
      <c r="B45" s="140"/>
      <c r="C45" s="140" t="s">
        <v>13</v>
      </c>
      <c r="D45" s="140"/>
      <c r="E45" s="140"/>
      <c r="F45" s="140"/>
      <c r="G45" s="150" t="s">
        <v>72</v>
      </c>
      <c r="H45" s="150"/>
      <c r="I45" s="141"/>
      <c r="J45" s="141"/>
      <c r="K45" s="141"/>
      <c r="L45" s="141"/>
      <c r="M45" s="141"/>
      <c r="N45" s="140" t="s">
        <v>9</v>
      </c>
      <c r="O45" s="140"/>
      <c r="P45" s="142"/>
    </row>
    <row r="46" spans="1:16" s="8" customFormat="1" ht="41.25" customHeight="1" x14ac:dyDescent="0.45">
      <c r="A46" s="139" t="s">
        <v>17</v>
      </c>
      <c r="B46" s="140"/>
      <c r="C46" s="140" t="s">
        <v>13</v>
      </c>
      <c r="D46" s="140"/>
      <c r="E46" s="140"/>
      <c r="F46" s="140"/>
      <c r="G46" s="140" t="str">
        <f>'012024'!G46:H46</f>
        <v>Galandák Milan</v>
      </c>
      <c r="H46" s="140"/>
      <c r="I46" s="141"/>
      <c r="J46" s="141"/>
      <c r="K46" s="141"/>
      <c r="L46" s="141"/>
      <c r="M46" s="141"/>
      <c r="N46" s="140" t="s">
        <v>9</v>
      </c>
      <c r="O46" s="140"/>
      <c r="P46" s="142"/>
    </row>
    <row r="47" spans="1:16" s="8" customFormat="1" ht="33" customHeight="1" thickBot="1" x14ac:dyDescent="0.5">
      <c r="A47" s="143" t="s">
        <v>15</v>
      </c>
      <c r="B47" s="144"/>
      <c r="C47" s="144" t="s">
        <v>13</v>
      </c>
      <c r="D47" s="144"/>
      <c r="E47" s="144"/>
      <c r="F47" s="144"/>
      <c r="G47" s="144" t="str">
        <f>'012024'!G47:H47</f>
        <v>Mgr. Kantner Lenka</v>
      </c>
      <c r="H47" s="144"/>
      <c r="I47" s="145"/>
      <c r="J47" s="145"/>
      <c r="K47" s="145"/>
      <c r="L47" s="145"/>
      <c r="M47" s="145"/>
      <c r="N47" s="144" t="s">
        <v>9</v>
      </c>
      <c r="O47" s="144"/>
      <c r="P47" s="146"/>
    </row>
  </sheetData>
  <mergeCells count="90">
    <mergeCell ref="A46:B46"/>
    <mergeCell ref="C46:F46"/>
    <mergeCell ref="G46:H46"/>
    <mergeCell ref="I46:M46"/>
    <mergeCell ref="M43:N43"/>
    <mergeCell ref="N46:P46"/>
    <mergeCell ref="A45:B45"/>
    <mergeCell ref="C45:F45"/>
    <mergeCell ref="G45:H45"/>
    <mergeCell ref="I45:M45"/>
    <mergeCell ref="N45:P45"/>
    <mergeCell ref="A47:B47"/>
    <mergeCell ref="C47:F47"/>
    <mergeCell ref="G47:H47"/>
    <mergeCell ref="I47:M47"/>
    <mergeCell ref="N47:P47"/>
    <mergeCell ref="M40:O40"/>
    <mergeCell ref="M41:O41"/>
    <mergeCell ref="A44:B44"/>
    <mergeCell ref="C44:F44"/>
    <mergeCell ref="G44:H44"/>
    <mergeCell ref="I44:M44"/>
    <mergeCell ref="N44:P44"/>
    <mergeCell ref="M42:N42"/>
    <mergeCell ref="O42:P42"/>
    <mergeCell ref="O43:P43"/>
    <mergeCell ref="M39:O39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27:O27"/>
    <mergeCell ref="M16:O16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15:O15"/>
    <mergeCell ref="F9:G9"/>
    <mergeCell ref="I9:I10"/>
    <mergeCell ref="J9:J10"/>
    <mergeCell ref="K9:K10"/>
    <mergeCell ref="L9:L10"/>
    <mergeCell ref="M9:O10"/>
    <mergeCell ref="M11:O11"/>
    <mergeCell ref="M12:O12"/>
    <mergeCell ref="M13:O13"/>
    <mergeCell ref="M14:O14"/>
    <mergeCell ref="L6:M6"/>
    <mergeCell ref="F7:H7"/>
    <mergeCell ref="I7:K7"/>
    <mergeCell ref="L7:M7"/>
    <mergeCell ref="A8:A10"/>
    <mergeCell ref="B8:G8"/>
    <mergeCell ref="H8:H10"/>
    <mergeCell ref="I8:L8"/>
    <mergeCell ref="M8:P8"/>
    <mergeCell ref="B9:C9"/>
    <mergeCell ref="D9:E9"/>
    <mergeCell ref="P9:P10"/>
    <mergeCell ref="O4:P7"/>
    <mergeCell ref="A1:P1"/>
    <mergeCell ref="A2:E7"/>
    <mergeCell ref="F2:H2"/>
    <mergeCell ref="I2:K2"/>
    <mergeCell ref="L2:M2"/>
    <mergeCell ref="F3:H3"/>
    <mergeCell ref="I3:K3"/>
    <mergeCell ref="L3:M3"/>
    <mergeCell ref="F4:H4"/>
    <mergeCell ref="I4:K4"/>
    <mergeCell ref="L4:M4"/>
    <mergeCell ref="F5:H5"/>
    <mergeCell ref="I5:K5"/>
    <mergeCell ref="L5:M5"/>
    <mergeCell ref="F6:H6"/>
    <mergeCell ref="I6:K6"/>
  </mergeCells>
  <dataValidations count="1">
    <dataValidation type="list" allowBlank="1" showInputMessage="1" showErrorMessage="1" sqref="P11:P41" xr:uid="{8B74FFFA-1826-442C-81F8-26FA9ECF9ED2}">
      <formula1>#REF!</formula1>
    </dataValidation>
  </dataValidations>
  <pageMargins left="0" right="0" top="0" bottom="0" header="0.31496062992125984" footer="0.31496062992125984"/>
  <pageSetup paperSize="9" scale="8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2580-80ED-4720-80F9-809CFAD4623B}">
  <dimension ref="A1:Q47"/>
  <sheetViews>
    <sheetView topLeftCell="A28" zoomScale="85" zoomScaleNormal="85" workbookViewId="0">
      <selection activeCell="J36" sqref="J36"/>
    </sheetView>
  </sheetViews>
  <sheetFormatPr defaultRowHeight="18.5" x14ac:dyDescent="0.45"/>
  <cols>
    <col min="1" max="1" width="5.85546875" customWidth="1"/>
    <col min="2" max="7" width="5.0703125" customWidth="1"/>
    <col min="8" max="8" width="7" customWidth="1"/>
    <col min="9" max="9" width="4.92578125" bestFit="1" customWidth="1"/>
    <col min="10" max="10" width="4.640625" customWidth="1"/>
    <col min="11" max="11" width="5.5" customWidth="1"/>
    <col min="12" max="12" width="4.640625" customWidth="1"/>
    <col min="13" max="13" width="5.85546875" customWidth="1"/>
    <col min="14" max="14" width="11.85546875" bestFit="1" customWidth="1"/>
    <col min="15" max="15" width="7.5703125" customWidth="1"/>
    <col min="16" max="16" width="4.35546875" customWidth="1"/>
  </cols>
  <sheetData>
    <row r="1" spans="1:17" ht="22.5" customHeight="1" thickBot="1" x14ac:dyDescent="0.5">
      <c r="A1" s="56" t="str">
        <f>'012024'!A1:P1</f>
        <v>Dochádzkový výkaz - DoBPŠ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7" s="8" customFormat="1" x14ac:dyDescent="0.45">
      <c r="A2" s="59" t="s">
        <v>19</v>
      </c>
      <c r="B2" s="60"/>
      <c r="C2" s="60"/>
      <c r="D2" s="60"/>
      <c r="E2" s="60"/>
      <c r="F2" s="63" t="s">
        <v>8</v>
      </c>
      <c r="G2" s="64"/>
      <c r="H2" s="64"/>
      <c r="I2" s="135" t="str">
        <f>'012024'!I2:K2</f>
        <v>Daria Loboda</v>
      </c>
      <c r="J2" s="135"/>
      <c r="K2" s="138"/>
      <c r="L2" s="67" t="s">
        <v>23</v>
      </c>
      <c r="M2" s="68"/>
      <c r="N2" s="24" t="str">
        <f>'012024'!N2</f>
        <v>IT podpora</v>
      </c>
      <c r="O2" s="25" t="s">
        <v>28</v>
      </c>
      <c r="P2" s="28">
        <f>'012024'!P2</f>
        <v>8.5</v>
      </c>
    </row>
    <row r="3" spans="1:17" s="8" customFormat="1" x14ac:dyDescent="0.45">
      <c r="A3" s="61"/>
      <c r="B3" s="62"/>
      <c r="C3" s="62"/>
      <c r="D3" s="62"/>
      <c r="E3" s="62"/>
      <c r="F3" s="69" t="str">
        <f>'012024'!F3:H3</f>
        <v>Dátum narodenia</v>
      </c>
      <c r="G3" s="70"/>
      <c r="H3" s="70"/>
      <c r="I3" s="147">
        <f>'012024'!I3:K3</f>
        <v>36481</v>
      </c>
      <c r="J3" s="140"/>
      <c r="K3" s="142"/>
      <c r="L3" s="74" t="s">
        <v>23</v>
      </c>
      <c r="M3" s="75"/>
      <c r="N3" s="26" t="str">
        <f>'012024'!N3</f>
        <v>N/A</v>
      </c>
      <c r="O3" s="27" t="s">
        <v>28</v>
      </c>
      <c r="P3" s="29" t="str">
        <f>'012024'!P3</f>
        <v>N/A</v>
      </c>
    </row>
    <row r="4" spans="1:17" s="8" customFormat="1" ht="24.75" customHeight="1" x14ac:dyDescent="0.45">
      <c r="A4" s="61"/>
      <c r="B4" s="62"/>
      <c r="C4" s="62"/>
      <c r="D4" s="62"/>
      <c r="E4" s="62"/>
      <c r="F4" s="69" t="s">
        <v>20</v>
      </c>
      <c r="G4" s="70"/>
      <c r="H4" s="70"/>
      <c r="I4" s="140" t="str">
        <f>'012024'!I4:K4</f>
        <v>17.6.2024- 31.12.2024</v>
      </c>
      <c r="J4" s="140"/>
      <c r="K4" s="142"/>
      <c r="L4" s="76" t="s">
        <v>24</v>
      </c>
      <c r="M4" s="77"/>
      <c r="N4" s="30">
        <v>1.724</v>
      </c>
      <c r="O4" s="78" t="s">
        <v>35</v>
      </c>
      <c r="P4" s="79"/>
    </row>
    <row r="5" spans="1:17" s="8" customFormat="1" x14ac:dyDescent="0.45">
      <c r="A5" s="61"/>
      <c r="B5" s="62"/>
      <c r="C5" s="62"/>
      <c r="D5" s="62"/>
      <c r="E5" s="62"/>
      <c r="F5" s="84" t="s">
        <v>18</v>
      </c>
      <c r="G5" s="85"/>
      <c r="H5" s="85"/>
      <c r="I5" s="148">
        <f>'012024'!I5:K5</f>
        <v>544</v>
      </c>
      <c r="J5" s="148"/>
      <c r="K5" s="149"/>
      <c r="L5" s="76" t="s">
        <v>25</v>
      </c>
      <c r="M5" s="77"/>
      <c r="N5" s="31">
        <v>2.1549999999999998</v>
      </c>
      <c r="O5" s="80"/>
      <c r="P5" s="81"/>
    </row>
    <row r="6" spans="1:17" s="8" customFormat="1" ht="27" customHeight="1" x14ac:dyDescent="0.45">
      <c r="A6" s="61"/>
      <c r="B6" s="62"/>
      <c r="C6" s="62"/>
      <c r="D6" s="62"/>
      <c r="E6" s="62"/>
      <c r="F6" s="88" t="s">
        <v>44</v>
      </c>
      <c r="G6" s="89"/>
      <c r="H6" s="89"/>
      <c r="I6" s="90">
        <f>'012024'!I6:K6-'022024'!O42</f>
        <v>544</v>
      </c>
      <c r="J6" s="90"/>
      <c r="K6" s="91"/>
      <c r="L6" s="92" t="s">
        <v>26</v>
      </c>
      <c r="M6" s="93"/>
      <c r="N6" s="31">
        <v>4.3099999999999996</v>
      </c>
      <c r="O6" s="80"/>
      <c r="P6" s="81"/>
    </row>
    <row r="7" spans="1:17" s="8" customFormat="1" ht="19" thickBot="1" x14ac:dyDescent="0.5">
      <c r="A7" s="61"/>
      <c r="B7" s="62"/>
      <c r="C7" s="62"/>
      <c r="D7" s="62"/>
      <c r="E7" s="62"/>
      <c r="F7" s="94" t="s">
        <v>21</v>
      </c>
      <c r="G7" s="95"/>
      <c r="H7" s="95"/>
      <c r="I7" s="96" t="s">
        <v>43</v>
      </c>
      <c r="J7" s="96"/>
      <c r="K7" s="97"/>
      <c r="L7" s="100" t="s">
        <v>27</v>
      </c>
      <c r="M7" s="101"/>
      <c r="N7" s="32">
        <v>4.3099999999999996</v>
      </c>
      <c r="O7" s="82"/>
      <c r="P7" s="83"/>
    </row>
    <row r="8" spans="1:17" x14ac:dyDescent="0.45">
      <c r="A8" s="102" t="s">
        <v>0</v>
      </c>
      <c r="B8" s="105" t="s">
        <v>29</v>
      </c>
      <c r="C8" s="105"/>
      <c r="D8" s="105"/>
      <c r="E8" s="105"/>
      <c r="F8" s="105"/>
      <c r="G8" s="105"/>
      <c r="H8" s="106" t="s">
        <v>1</v>
      </c>
      <c r="I8" s="109" t="s">
        <v>2</v>
      </c>
      <c r="J8" s="109"/>
      <c r="K8" s="109"/>
      <c r="L8" s="109"/>
      <c r="M8" s="110" t="s">
        <v>3</v>
      </c>
      <c r="N8" s="110"/>
      <c r="O8" s="110"/>
      <c r="P8" s="111"/>
    </row>
    <row r="9" spans="1:17" ht="42" customHeight="1" x14ac:dyDescent="0.45">
      <c r="A9" s="103"/>
      <c r="B9" s="112" t="s">
        <v>30</v>
      </c>
      <c r="C9" s="112"/>
      <c r="D9" s="112" t="s">
        <v>31</v>
      </c>
      <c r="E9" s="112"/>
      <c r="F9" s="112" t="s">
        <v>32</v>
      </c>
      <c r="G9" s="112"/>
      <c r="H9" s="107"/>
      <c r="I9" s="113" t="s">
        <v>4</v>
      </c>
      <c r="J9" s="116" t="s">
        <v>5</v>
      </c>
      <c r="K9" s="118" t="s">
        <v>37</v>
      </c>
      <c r="L9" s="113" t="s">
        <v>14</v>
      </c>
      <c r="M9" s="120" t="s">
        <v>22</v>
      </c>
      <c r="N9" s="120"/>
      <c r="O9" s="120"/>
      <c r="P9" s="98" t="s">
        <v>11</v>
      </c>
    </row>
    <row r="10" spans="1:17" ht="26.25" customHeight="1" thickBot="1" x14ac:dyDescent="0.5">
      <c r="A10" s="104"/>
      <c r="B10" s="17" t="s">
        <v>6</v>
      </c>
      <c r="C10" s="17" t="s">
        <v>7</v>
      </c>
      <c r="D10" s="17" t="s">
        <v>6</v>
      </c>
      <c r="E10" s="17" t="s">
        <v>7</v>
      </c>
      <c r="F10" s="17" t="s">
        <v>6</v>
      </c>
      <c r="G10" s="17" t="s">
        <v>7</v>
      </c>
      <c r="H10" s="108"/>
      <c r="I10" s="114"/>
      <c r="J10" s="117"/>
      <c r="K10" s="119"/>
      <c r="L10" s="114"/>
      <c r="M10" s="121"/>
      <c r="N10" s="121"/>
      <c r="O10" s="121"/>
      <c r="P10" s="99"/>
      <c r="Q10" s="1"/>
    </row>
    <row r="11" spans="1:17" ht="18.75" customHeight="1" x14ac:dyDescent="0.45">
      <c r="A11" s="44">
        <v>1</v>
      </c>
      <c r="B11" s="52"/>
      <c r="C11" s="52"/>
      <c r="D11" s="52"/>
      <c r="E11" s="52"/>
      <c r="F11" s="52"/>
      <c r="G11" s="52"/>
      <c r="H11" s="14">
        <f t="shared" ref="H11:H39" si="0">C11-B11+E11-D11+G11-F11</f>
        <v>0</v>
      </c>
      <c r="I11" s="15"/>
      <c r="J11" s="15"/>
      <c r="K11" s="15"/>
      <c r="L11" s="15"/>
      <c r="M11" s="122"/>
      <c r="N11" s="122"/>
      <c r="O11" s="122"/>
      <c r="P11" s="16"/>
    </row>
    <row r="12" spans="1:17" ht="18.75" customHeight="1" x14ac:dyDescent="0.45">
      <c r="A12" s="41">
        <v>2</v>
      </c>
      <c r="B12" s="2"/>
      <c r="C12" s="2"/>
      <c r="D12" s="2"/>
      <c r="E12" s="2"/>
      <c r="F12" s="2"/>
      <c r="G12" s="2"/>
      <c r="H12" s="6">
        <f t="shared" si="0"/>
        <v>0</v>
      </c>
      <c r="I12" s="3"/>
      <c r="J12" s="3"/>
      <c r="K12" s="3"/>
      <c r="L12" s="3"/>
      <c r="M12" s="115"/>
      <c r="N12" s="115"/>
      <c r="O12" s="115"/>
      <c r="P12" s="9"/>
    </row>
    <row r="13" spans="1:17" ht="18.75" customHeight="1" x14ac:dyDescent="0.45">
      <c r="A13" s="39">
        <v>3</v>
      </c>
      <c r="B13" s="49"/>
      <c r="C13" s="49"/>
      <c r="D13" s="47"/>
      <c r="E13" s="47"/>
      <c r="F13" s="47"/>
      <c r="G13" s="47"/>
      <c r="H13" s="48">
        <f t="shared" si="0"/>
        <v>0</v>
      </c>
      <c r="I13" s="3">
        <f>H13</f>
        <v>0</v>
      </c>
      <c r="J13" s="3"/>
      <c r="K13" s="3"/>
      <c r="L13" s="3"/>
      <c r="M13" s="123"/>
      <c r="N13" s="123"/>
      <c r="O13" s="123"/>
      <c r="P13" s="9"/>
    </row>
    <row r="14" spans="1:17" ht="18.75" customHeight="1" x14ac:dyDescent="0.45">
      <c r="A14" s="39">
        <v>4</v>
      </c>
      <c r="B14" s="49"/>
      <c r="C14" s="49"/>
      <c r="D14" s="47"/>
      <c r="E14" s="47"/>
      <c r="F14" s="47"/>
      <c r="G14" s="47"/>
      <c r="H14" s="48">
        <f t="shared" si="0"/>
        <v>0</v>
      </c>
      <c r="I14" s="3"/>
      <c r="J14" s="3">
        <f>H14</f>
        <v>0</v>
      </c>
      <c r="K14" s="3"/>
      <c r="L14" s="3"/>
      <c r="M14" s="125"/>
      <c r="N14" s="125"/>
      <c r="O14" s="125"/>
      <c r="P14" s="9"/>
    </row>
    <row r="15" spans="1:17" ht="18.75" customHeight="1" x14ac:dyDescent="0.45">
      <c r="A15" s="41">
        <v>5</v>
      </c>
      <c r="B15" s="42"/>
      <c r="C15" s="42"/>
      <c r="D15" s="2"/>
      <c r="E15" s="2"/>
      <c r="F15" s="2"/>
      <c r="G15" s="2"/>
      <c r="H15" s="6">
        <f t="shared" si="0"/>
        <v>0</v>
      </c>
      <c r="I15" s="3"/>
      <c r="J15" s="3"/>
      <c r="K15" s="3"/>
      <c r="L15" s="3"/>
      <c r="M15" s="125"/>
      <c r="N15" s="125"/>
      <c r="O15" s="125"/>
      <c r="P15" s="9"/>
    </row>
    <row r="16" spans="1:17" ht="18.75" customHeight="1" x14ac:dyDescent="0.45">
      <c r="A16" s="41">
        <v>6</v>
      </c>
      <c r="B16" s="42"/>
      <c r="C16" s="42"/>
      <c r="D16" s="2"/>
      <c r="E16" s="2"/>
      <c r="F16" s="2"/>
      <c r="G16" s="2"/>
      <c r="H16" s="6">
        <f t="shared" si="0"/>
        <v>0</v>
      </c>
      <c r="I16" s="3"/>
      <c r="J16" s="3"/>
      <c r="K16" s="3"/>
      <c r="L16" s="3"/>
      <c r="M16" s="125"/>
      <c r="N16" s="125"/>
      <c r="O16" s="125"/>
      <c r="P16" s="9"/>
    </row>
    <row r="17" spans="1:16" ht="18.75" customHeight="1" x14ac:dyDescent="0.45">
      <c r="A17" s="41">
        <v>7</v>
      </c>
      <c r="B17" s="42"/>
      <c r="C17" s="42"/>
      <c r="D17" s="2"/>
      <c r="E17" s="2"/>
      <c r="F17" s="2"/>
      <c r="G17" s="2"/>
      <c r="H17" s="6">
        <f t="shared" si="0"/>
        <v>0</v>
      </c>
      <c r="I17" s="3"/>
      <c r="J17" s="3"/>
      <c r="K17" s="3"/>
      <c r="L17" s="3"/>
      <c r="M17" s="123"/>
      <c r="N17" s="123"/>
      <c r="O17" s="123"/>
      <c r="P17" s="9"/>
    </row>
    <row r="18" spans="1:16" ht="18.75" customHeight="1" x14ac:dyDescent="0.45">
      <c r="A18" s="41">
        <v>8</v>
      </c>
      <c r="B18" s="42"/>
      <c r="C18" s="42"/>
      <c r="D18" s="2"/>
      <c r="E18" s="2"/>
      <c r="F18" s="2"/>
      <c r="G18" s="2"/>
      <c r="H18" s="6">
        <f t="shared" si="0"/>
        <v>0</v>
      </c>
      <c r="I18" s="3"/>
      <c r="J18" s="3"/>
      <c r="K18" s="3"/>
      <c r="L18" s="3"/>
      <c r="M18" s="123"/>
      <c r="N18" s="123"/>
      <c r="O18" s="123"/>
      <c r="P18" s="9"/>
    </row>
    <row r="19" spans="1:16" ht="18.75" customHeight="1" x14ac:dyDescent="0.45">
      <c r="A19" s="41">
        <v>9</v>
      </c>
      <c r="B19" s="42"/>
      <c r="C19" s="42"/>
      <c r="D19" s="2"/>
      <c r="E19" s="2"/>
      <c r="F19" s="2"/>
      <c r="G19" s="2"/>
      <c r="H19" s="6">
        <f t="shared" si="0"/>
        <v>0</v>
      </c>
      <c r="I19" s="3"/>
      <c r="J19" s="3"/>
      <c r="K19" s="3"/>
      <c r="L19" s="3"/>
      <c r="M19" s="123"/>
      <c r="N19" s="123"/>
      <c r="O19" s="123"/>
      <c r="P19" s="9"/>
    </row>
    <row r="20" spans="1:16" ht="18.75" customHeight="1" x14ac:dyDescent="0.45">
      <c r="A20" s="39">
        <v>10</v>
      </c>
      <c r="B20" s="49"/>
      <c r="C20" s="49"/>
      <c r="D20" s="47"/>
      <c r="E20" s="47"/>
      <c r="F20" s="47"/>
      <c r="G20" s="47"/>
      <c r="H20" s="48">
        <f t="shared" si="0"/>
        <v>0</v>
      </c>
      <c r="I20" s="3">
        <f>H20</f>
        <v>0</v>
      </c>
      <c r="J20" s="3"/>
      <c r="K20" s="3"/>
      <c r="L20" s="3"/>
      <c r="M20" s="125"/>
      <c r="N20" s="125"/>
      <c r="O20" s="125"/>
      <c r="P20" s="9"/>
    </row>
    <row r="21" spans="1:16" ht="18.75" customHeight="1" x14ac:dyDescent="0.45">
      <c r="A21" s="39">
        <v>11</v>
      </c>
      <c r="B21" s="49"/>
      <c r="C21" s="49"/>
      <c r="D21" s="47"/>
      <c r="E21" s="47"/>
      <c r="F21" s="47"/>
      <c r="G21" s="47"/>
      <c r="H21" s="48">
        <f t="shared" si="0"/>
        <v>0</v>
      </c>
      <c r="I21" s="3"/>
      <c r="J21" s="3">
        <f>H21</f>
        <v>0</v>
      </c>
      <c r="K21" s="3"/>
      <c r="L21" s="3"/>
      <c r="M21" s="125"/>
      <c r="N21" s="125"/>
      <c r="O21" s="125"/>
      <c r="P21" s="9"/>
    </row>
    <row r="22" spans="1:16" ht="18.75" customHeight="1" x14ac:dyDescent="0.45">
      <c r="A22" s="41">
        <v>12</v>
      </c>
      <c r="B22" s="42"/>
      <c r="C22" s="42"/>
      <c r="D22" s="2"/>
      <c r="E22" s="2"/>
      <c r="F22" s="2"/>
      <c r="G22" s="2"/>
      <c r="H22" s="6">
        <f t="shared" si="0"/>
        <v>0</v>
      </c>
      <c r="I22" s="3"/>
      <c r="J22" s="3"/>
      <c r="K22" s="3"/>
      <c r="L22" s="3"/>
      <c r="M22" s="125"/>
      <c r="N22" s="125"/>
      <c r="O22" s="125"/>
      <c r="P22" s="9"/>
    </row>
    <row r="23" spans="1:16" ht="18.75" customHeight="1" x14ac:dyDescent="0.45">
      <c r="A23" s="41">
        <v>13</v>
      </c>
      <c r="B23" s="42"/>
      <c r="C23" s="42"/>
      <c r="D23" s="2"/>
      <c r="E23" s="2"/>
      <c r="F23" s="2"/>
      <c r="G23" s="2"/>
      <c r="H23" s="6">
        <f t="shared" si="0"/>
        <v>0</v>
      </c>
      <c r="I23" s="3"/>
      <c r="J23" s="3"/>
      <c r="K23" s="3"/>
      <c r="L23" s="3"/>
      <c r="M23" s="125"/>
      <c r="N23" s="125"/>
      <c r="O23" s="125"/>
      <c r="P23" s="9"/>
    </row>
    <row r="24" spans="1:16" ht="18.75" customHeight="1" x14ac:dyDescent="0.45">
      <c r="A24" s="41">
        <v>14</v>
      </c>
      <c r="B24" s="42"/>
      <c r="C24" s="42"/>
      <c r="D24" s="2"/>
      <c r="E24" s="2"/>
      <c r="F24" s="2"/>
      <c r="G24" s="2"/>
      <c r="H24" s="6">
        <f t="shared" si="0"/>
        <v>0</v>
      </c>
      <c r="I24" s="3"/>
      <c r="J24" s="3"/>
      <c r="K24" s="3"/>
      <c r="L24" s="3"/>
      <c r="M24" s="123"/>
      <c r="N24" s="123"/>
      <c r="O24" s="123"/>
      <c r="P24" s="9"/>
    </row>
    <row r="25" spans="1:16" ht="18.75" customHeight="1" x14ac:dyDescent="0.45">
      <c r="A25" s="41">
        <v>15</v>
      </c>
      <c r="B25" s="42"/>
      <c r="C25" s="42"/>
      <c r="D25" s="2"/>
      <c r="E25" s="2"/>
      <c r="F25" s="2"/>
      <c r="G25" s="2"/>
      <c r="H25" s="6">
        <f t="shared" si="0"/>
        <v>0</v>
      </c>
      <c r="I25" s="3"/>
      <c r="J25" s="3"/>
      <c r="K25" s="3"/>
      <c r="L25" s="3"/>
      <c r="M25" s="125"/>
      <c r="N25" s="125"/>
      <c r="O25" s="125"/>
      <c r="P25" s="9"/>
    </row>
    <row r="26" spans="1:16" ht="18.75" customHeight="1" x14ac:dyDescent="0.45">
      <c r="A26" s="41">
        <v>16</v>
      </c>
      <c r="B26" s="42"/>
      <c r="C26" s="42"/>
      <c r="D26" s="2"/>
      <c r="E26" s="2"/>
      <c r="F26" s="2"/>
      <c r="G26" s="2"/>
      <c r="H26" s="6">
        <f t="shared" si="0"/>
        <v>0</v>
      </c>
      <c r="I26" s="3"/>
      <c r="J26" s="3"/>
      <c r="K26" s="3"/>
      <c r="L26" s="3"/>
      <c r="M26" s="123"/>
      <c r="N26" s="123"/>
      <c r="O26" s="123"/>
      <c r="P26" s="9"/>
    </row>
    <row r="27" spans="1:16" ht="18.75" customHeight="1" x14ac:dyDescent="0.45">
      <c r="A27" s="39">
        <v>17</v>
      </c>
      <c r="B27" s="49"/>
      <c r="C27" s="49"/>
      <c r="D27" s="47"/>
      <c r="E27" s="47"/>
      <c r="F27" s="47"/>
      <c r="G27" s="47"/>
      <c r="H27" s="48">
        <f t="shared" si="0"/>
        <v>0</v>
      </c>
      <c r="I27" s="3">
        <f>H27</f>
        <v>0</v>
      </c>
      <c r="J27" s="3"/>
      <c r="K27" s="3"/>
      <c r="L27" s="3"/>
      <c r="M27" s="125"/>
      <c r="N27" s="125"/>
      <c r="O27" s="125"/>
      <c r="P27" s="9"/>
    </row>
    <row r="28" spans="1:16" ht="18.75" customHeight="1" x14ac:dyDescent="0.45">
      <c r="A28" s="39">
        <v>18</v>
      </c>
      <c r="B28" s="49"/>
      <c r="C28" s="49"/>
      <c r="D28" s="47"/>
      <c r="E28" s="47"/>
      <c r="F28" s="47"/>
      <c r="G28" s="47"/>
      <c r="H28" s="48">
        <f t="shared" si="0"/>
        <v>0</v>
      </c>
      <c r="I28" s="3"/>
      <c r="J28" s="3">
        <f>H28</f>
        <v>0</v>
      </c>
      <c r="K28" s="3"/>
      <c r="L28" s="3"/>
      <c r="M28" s="125"/>
      <c r="N28" s="125"/>
      <c r="O28" s="125"/>
      <c r="P28" s="9"/>
    </row>
    <row r="29" spans="1:16" ht="18.75" customHeight="1" x14ac:dyDescent="0.45">
      <c r="A29" s="41">
        <v>19</v>
      </c>
      <c r="B29" s="42"/>
      <c r="C29" s="42"/>
      <c r="D29" s="2"/>
      <c r="E29" s="2"/>
      <c r="F29" s="2"/>
      <c r="G29" s="2"/>
      <c r="H29" s="6">
        <f t="shared" si="0"/>
        <v>0</v>
      </c>
      <c r="I29" s="3"/>
      <c r="J29" s="3"/>
      <c r="K29" s="3"/>
      <c r="L29" s="3"/>
      <c r="M29" s="125"/>
      <c r="N29" s="125"/>
      <c r="O29" s="125"/>
      <c r="P29" s="9"/>
    </row>
    <row r="30" spans="1:16" ht="18.75" customHeight="1" x14ac:dyDescent="0.45">
      <c r="A30" s="41">
        <v>20</v>
      </c>
      <c r="B30" s="42"/>
      <c r="C30" s="42"/>
      <c r="D30" s="2"/>
      <c r="E30" s="2"/>
      <c r="F30" s="2"/>
      <c r="G30" s="2"/>
      <c r="H30" s="6">
        <f t="shared" si="0"/>
        <v>0</v>
      </c>
      <c r="I30" s="3"/>
      <c r="J30" s="3"/>
      <c r="K30" s="3"/>
      <c r="L30" s="3"/>
      <c r="M30" s="125"/>
      <c r="N30" s="125"/>
      <c r="O30" s="125"/>
      <c r="P30" s="9"/>
    </row>
    <row r="31" spans="1:16" ht="18.75" customHeight="1" x14ac:dyDescent="0.45">
      <c r="A31" s="41">
        <v>21</v>
      </c>
      <c r="B31" s="42"/>
      <c r="C31" s="42"/>
      <c r="D31" s="2"/>
      <c r="E31" s="2"/>
      <c r="F31" s="2"/>
      <c r="G31" s="2"/>
      <c r="H31" s="6">
        <f t="shared" si="0"/>
        <v>0</v>
      </c>
      <c r="I31" s="3"/>
      <c r="J31" s="3"/>
      <c r="K31" s="3"/>
      <c r="L31" s="3"/>
      <c r="M31" s="125"/>
      <c r="N31" s="125"/>
      <c r="O31" s="125"/>
      <c r="P31" s="9"/>
    </row>
    <row r="32" spans="1:16" ht="18.75" customHeight="1" x14ac:dyDescent="0.45">
      <c r="A32" s="41">
        <v>22</v>
      </c>
      <c r="B32" s="42"/>
      <c r="C32" s="42"/>
      <c r="D32" s="2"/>
      <c r="E32" s="2"/>
      <c r="F32" s="2"/>
      <c r="G32" s="2"/>
      <c r="H32" s="6">
        <f t="shared" si="0"/>
        <v>0</v>
      </c>
      <c r="I32" s="3"/>
      <c r="J32" s="3"/>
      <c r="K32" s="3"/>
      <c r="L32" s="3"/>
      <c r="M32" s="125"/>
      <c r="N32" s="125"/>
      <c r="O32" s="125"/>
      <c r="P32" s="9"/>
    </row>
    <row r="33" spans="1:16" ht="18.75" customHeight="1" x14ac:dyDescent="0.45">
      <c r="A33" s="41">
        <v>23</v>
      </c>
      <c r="B33" s="42"/>
      <c r="C33" s="42"/>
      <c r="D33" s="2"/>
      <c r="E33" s="2"/>
      <c r="F33" s="2"/>
      <c r="G33" s="2"/>
      <c r="H33" s="6">
        <f t="shared" si="0"/>
        <v>0</v>
      </c>
      <c r="I33" s="3"/>
      <c r="J33" s="3"/>
      <c r="K33" s="3"/>
      <c r="L33" s="3"/>
      <c r="M33" s="125"/>
      <c r="N33" s="125"/>
      <c r="O33" s="125"/>
      <c r="P33" s="9"/>
    </row>
    <row r="34" spans="1:16" ht="18.75" customHeight="1" x14ac:dyDescent="0.45">
      <c r="A34" s="39">
        <v>24</v>
      </c>
      <c r="B34" s="49"/>
      <c r="C34" s="49"/>
      <c r="D34" s="47"/>
      <c r="E34" s="47"/>
      <c r="F34" s="47"/>
      <c r="G34" s="47"/>
      <c r="H34" s="48">
        <f t="shared" si="0"/>
        <v>0</v>
      </c>
      <c r="I34" s="3">
        <f>H34</f>
        <v>0</v>
      </c>
      <c r="J34" s="3"/>
      <c r="K34" s="3"/>
      <c r="L34" s="3"/>
      <c r="M34" s="125"/>
      <c r="N34" s="125"/>
      <c r="O34" s="125"/>
      <c r="P34" s="9"/>
    </row>
    <row r="35" spans="1:16" ht="18.75" customHeight="1" x14ac:dyDescent="0.45">
      <c r="A35" s="39">
        <v>25</v>
      </c>
      <c r="B35" s="49"/>
      <c r="C35" s="49"/>
      <c r="D35" s="47"/>
      <c r="E35" s="47"/>
      <c r="F35" s="47"/>
      <c r="G35" s="47"/>
      <c r="H35" s="48">
        <f t="shared" si="0"/>
        <v>0</v>
      </c>
      <c r="I35" s="3"/>
      <c r="J35" s="3">
        <f>H35</f>
        <v>0</v>
      </c>
      <c r="K35" s="3"/>
      <c r="L35" s="3"/>
      <c r="M35" s="123"/>
      <c r="N35" s="123"/>
      <c r="O35" s="123"/>
      <c r="P35" s="9"/>
    </row>
    <row r="36" spans="1:16" ht="18.75" customHeight="1" x14ac:dyDescent="0.45">
      <c r="A36" s="41">
        <v>26</v>
      </c>
      <c r="B36" s="42"/>
      <c r="C36" s="42"/>
      <c r="D36" s="2"/>
      <c r="E36" s="2"/>
      <c r="F36" s="2"/>
      <c r="G36" s="2"/>
      <c r="H36" s="6">
        <f t="shared" si="0"/>
        <v>0</v>
      </c>
      <c r="I36" s="3"/>
      <c r="J36" s="3"/>
      <c r="K36" s="3"/>
      <c r="L36" s="3"/>
      <c r="M36" s="125"/>
      <c r="N36" s="125"/>
      <c r="O36" s="125"/>
      <c r="P36" s="9"/>
    </row>
    <row r="37" spans="1:16" ht="18.75" customHeight="1" x14ac:dyDescent="0.45">
      <c r="A37" s="41">
        <v>27</v>
      </c>
      <c r="B37" s="42"/>
      <c r="C37" s="42"/>
      <c r="D37" s="2"/>
      <c r="E37" s="2"/>
      <c r="F37" s="2"/>
      <c r="G37" s="2"/>
      <c r="H37" s="6">
        <f t="shared" si="0"/>
        <v>0</v>
      </c>
      <c r="I37" s="3"/>
      <c r="J37" s="3"/>
      <c r="K37" s="3"/>
      <c r="L37" s="3"/>
      <c r="M37" s="123"/>
      <c r="N37" s="123"/>
      <c r="O37" s="123"/>
      <c r="P37" s="9"/>
    </row>
    <row r="38" spans="1:16" ht="18.75" customHeight="1" x14ac:dyDescent="0.45">
      <c r="A38" s="41">
        <v>28</v>
      </c>
      <c r="B38" s="53"/>
      <c r="C38" s="53"/>
      <c r="D38" s="2"/>
      <c r="E38" s="2"/>
      <c r="F38" s="2"/>
      <c r="G38" s="2"/>
      <c r="H38" s="6">
        <f t="shared" si="0"/>
        <v>0</v>
      </c>
      <c r="I38" s="3"/>
      <c r="J38" s="3"/>
      <c r="K38" s="3"/>
      <c r="L38" s="3"/>
      <c r="M38" s="115"/>
      <c r="N38" s="115"/>
      <c r="O38" s="115"/>
      <c r="P38" s="9"/>
    </row>
    <row r="39" spans="1:16" ht="18.75" customHeight="1" x14ac:dyDescent="0.45">
      <c r="A39" s="41">
        <v>29</v>
      </c>
      <c r="B39" s="2"/>
      <c r="C39" s="2"/>
      <c r="D39" s="2"/>
      <c r="E39" s="2"/>
      <c r="F39" s="2"/>
      <c r="G39" s="2"/>
      <c r="H39" s="6">
        <f t="shared" si="0"/>
        <v>0</v>
      </c>
      <c r="I39" s="3"/>
      <c r="J39" s="3"/>
      <c r="K39" s="3"/>
      <c r="L39" s="3"/>
      <c r="M39" s="115"/>
      <c r="N39" s="115"/>
      <c r="O39" s="115"/>
      <c r="P39" s="9"/>
    </row>
    <row r="40" spans="1:16" ht="18.75" customHeight="1" x14ac:dyDescent="0.45">
      <c r="A40" s="41"/>
      <c r="B40" s="2"/>
      <c r="C40" s="2"/>
      <c r="D40" s="2"/>
      <c r="E40" s="2"/>
      <c r="F40" s="2"/>
      <c r="G40" s="2"/>
      <c r="H40" s="6"/>
      <c r="I40" s="3"/>
      <c r="J40" s="3"/>
      <c r="K40" s="3"/>
      <c r="L40" s="3"/>
      <c r="M40" s="115"/>
      <c r="N40" s="115"/>
      <c r="O40" s="115"/>
      <c r="P40" s="9"/>
    </row>
    <row r="41" spans="1:16" ht="23.25" customHeight="1" thickBot="1" x14ac:dyDescent="0.5">
      <c r="A41" s="43"/>
      <c r="B41" s="4"/>
      <c r="C41" s="4"/>
      <c r="D41" s="4"/>
      <c r="E41" s="4"/>
      <c r="F41" s="4"/>
      <c r="G41" s="4"/>
      <c r="H41" s="11"/>
      <c r="I41" s="5"/>
      <c r="J41" s="5"/>
      <c r="K41" s="5"/>
      <c r="L41" s="5"/>
      <c r="M41" s="124"/>
      <c r="N41" s="124"/>
      <c r="O41" s="124"/>
      <c r="P41" s="12"/>
    </row>
    <row r="42" spans="1:16" ht="29.25" customHeight="1" x14ac:dyDescent="0.45">
      <c r="A42" s="18" t="s">
        <v>10</v>
      </c>
      <c r="B42" s="19"/>
      <c r="C42" s="19"/>
      <c r="D42" s="20"/>
      <c r="E42" s="20"/>
      <c r="F42" s="20"/>
      <c r="G42" s="20"/>
      <c r="H42" s="21">
        <f>SUM(H11:H41)</f>
        <v>0</v>
      </c>
      <c r="I42" s="13">
        <f>SUM(I11:I41)</f>
        <v>0</v>
      </c>
      <c r="J42" s="13">
        <f>SUM(J11:J41)</f>
        <v>0</v>
      </c>
      <c r="K42" s="13">
        <f>SUM(K11:K41)</f>
        <v>0</v>
      </c>
      <c r="L42" s="13">
        <f>SUM(L11:L41)</f>
        <v>0</v>
      </c>
      <c r="M42" s="126" t="s">
        <v>34</v>
      </c>
      <c r="N42" s="127"/>
      <c r="O42" s="128">
        <f>H42*24</f>
        <v>0</v>
      </c>
      <c r="P42" s="129"/>
    </row>
    <row r="43" spans="1:16" s="37" customFormat="1" ht="18.75" customHeight="1" thickBot="1" x14ac:dyDescent="0.5">
      <c r="A43" s="33" t="s">
        <v>33</v>
      </c>
      <c r="B43" s="34"/>
      <c r="C43" s="34"/>
      <c r="D43" s="35"/>
      <c r="E43" s="35"/>
      <c r="F43" s="35"/>
      <c r="G43" s="35"/>
      <c r="H43" s="36">
        <f>(H42*24)*P2</f>
        <v>0</v>
      </c>
      <c r="I43" s="36">
        <f>(I42*24)*N5</f>
        <v>0</v>
      </c>
      <c r="J43" s="36">
        <f>(J42*24)*N6</f>
        <v>0</v>
      </c>
      <c r="K43" s="36">
        <f>K42*24*N4</f>
        <v>0</v>
      </c>
      <c r="L43" s="36">
        <f>L42*24*N7</f>
        <v>0</v>
      </c>
      <c r="M43" s="130" t="s">
        <v>12</v>
      </c>
      <c r="N43" s="131"/>
      <c r="O43" s="132">
        <f>H43+I43+J43+K43+L43</f>
        <v>0</v>
      </c>
      <c r="P43" s="133"/>
    </row>
    <row r="44" spans="1:16" s="8" customFormat="1" ht="33" customHeight="1" x14ac:dyDescent="0.45">
      <c r="A44" s="134" t="s">
        <v>8</v>
      </c>
      <c r="B44" s="135"/>
      <c r="C44" s="135" t="s">
        <v>13</v>
      </c>
      <c r="D44" s="135"/>
      <c r="E44" s="135"/>
      <c r="F44" s="135"/>
      <c r="G44" s="136" t="str">
        <f>I2</f>
        <v>Daria Loboda</v>
      </c>
      <c r="H44" s="136"/>
      <c r="I44" s="137"/>
      <c r="J44" s="137"/>
      <c r="K44" s="137"/>
      <c r="L44" s="137"/>
      <c r="M44" s="137"/>
      <c r="N44" s="135" t="s">
        <v>9</v>
      </c>
      <c r="O44" s="135"/>
      <c r="P44" s="138"/>
    </row>
    <row r="45" spans="1:16" s="8" customFormat="1" ht="33" customHeight="1" x14ac:dyDescent="0.45">
      <c r="A45" s="139" t="s">
        <v>16</v>
      </c>
      <c r="B45" s="140"/>
      <c r="C45" s="140" t="s">
        <v>13</v>
      </c>
      <c r="D45" s="140"/>
      <c r="E45" s="140"/>
      <c r="F45" s="140"/>
      <c r="G45" s="150" t="str">
        <f>'012024'!G45:H45</f>
        <v>Fáberová Lucia</v>
      </c>
      <c r="H45" s="150"/>
      <c r="I45" s="141"/>
      <c r="J45" s="141"/>
      <c r="K45" s="141"/>
      <c r="L45" s="141"/>
      <c r="M45" s="141"/>
      <c r="N45" s="140" t="s">
        <v>9</v>
      </c>
      <c r="O45" s="140"/>
      <c r="P45" s="142"/>
    </row>
    <row r="46" spans="1:16" s="8" customFormat="1" ht="41.25" customHeight="1" x14ac:dyDescent="0.45">
      <c r="A46" s="139" t="s">
        <v>17</v>
      </c>
      <c r="B46" s="140"/>
      <c r="C46" s="140" t="s">
        <v>13</v>
      </c>
      <c r="D46" s="140"/>
      <c r="E46" s="140"/>
      <c r="F46" s="140"/>
      <c r="G46" s="140" t="str">
        <f>'012024'!G46:H46</f>
        <v>Galandák Milan</v>
      </c>
      <c r="H46" s="140"/>
      <c r="I46" s="141"/>
      <c r="J46" s="141"/>
      <c r="K46" s="141"/>
      <c r="L46" s="141"/>
      <c r="M46" s="141"/>
      <c r="N46" s="140" t="s">
        <v>9</v>
      </c>
      <c r="O46" s="140"/>
      <c r="P46" s="142"/>
    </row>
    <row r="47" spans="1:16" s="8" customFormat="1" ht="33" customHeight="1" thickBot="1" x14ac:dyDescent="0.5">
      <c r="A47" s="143" t="s">
        <v>15</v>
      </c>
      <c r="B47" s="144"/>
      <c r="C47" s="144" t="s">
        <v>13</v>
      </c>
      <c r="D47" s="144"/>
      <c r="E47" s="144"/>
      <c r="F47" s="144"/>
      <c r="G47" s="144" t="str">
        <f>'012024'!G47:H47</f>
        <v>Mgr. Kantner Lenka</v>
      </c>
      <c r="H47" s="144"/>
      <c r="I47" s="145"/>
      <c r="J47" s="145"/>
      <c r="K47" s="145"/>
      <c r="L47" s="145"/>
      <c r="M47" s="145"/>
      <c r="N47" s="144" t="s">
        <v>9</v>
      </c>
      <c r="O47" s="144"/>
      <c r="P47" s="146"/>
    </row>
  </sheetData>
  <mergeCells count="90">
    <mergeCell ref="A47:B47"/>
    <mergeCell ref="C47:F47"/>
    <mergeCell ref="G47:H47"/>
    <mergeCell ref="I47:M47"/>
    <mergeCell ref="N47:P47"/>
    <mergeCell ref="A45:B45"/>
    <mergeCell ref="C45:F45"/>
    <mergeCell ref="G45:H45"/>
    <mergeCell ref="I45:M45"/>
    <mergeCell ref="N45:P45"/>
    <mergeCell ref="A46:B46"/>
    <mergeCell ref="C46:F46"/>
    <mergeCell ref="G46:H46"/>
    <mergeCell ref="I46:M46"/>
    <mergeCell ref="N46:P46"/>
    <mergeCell ref="M42:N42"/>
    <mergeCell ref="O42:P42"/>
    <mergeCell ref="M43:N43"/>
    <mergeCell ref="O43:P43"/>
    <mergeCell ref="A44:B44"/>
    <mergeCell ref="C44:F44"/>
    <mergeCell ref="G44:H44"/>
    <mergeCell ref="I44:M44"/>
    <mergeCell ref="N44:P44"/>
    <mergeCell ref="M41:O41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29:O29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17:O17"/>
    <mergeCell ref="J9:J10"/>
    <mergeCell ref="K9:K10"/>
    <mergeCell ref="L9:L10"/>
    <mergeCell ref="M9:O10"/>
    <mergeCell ref="M12:O12"/>
    <mergeCell ref="M13:O13"/>
    <mergeCell ref="M14:O14"/>
    <mergeCell ref="M15:O15"/>
    <mergeCell ref="M16:O16"/>
    <mergeCell ref="M11:O11"/>
    <mergeCell ref="A8:A10"/>
    <mergeCell ref="B8:G8"/>
    <mergeCell ref="H8:H10"/>
    <mergeCell ref="I8:L8"/>
    <mergeCell ref="M8:P8"/>
    <mergeCell ref="B9:C9"/>
    <mergeCell ref="D9:E9"/>
    <mergeCell ref="F9:G9"/>
    <mergeCell ref="I9:I10"/>
    <mergeCell ref="I6:K6"/>
    <mergeCell ref="L6:M6"/>
    <mergeCell ref="F7:H7"/>
    <mergeCell ref="I7:K7"/>
    <mergeCell ref="P9:P10"/>
    <mergeCell ref="L7:M7"/>
    <mergeCell ref="A1:P1"/>
    <mergeCell ref="A2:E7"/>
    <mergeCell ref="F2:H2"/>
    <mergeCell ref="I2:K2"/>
    <mergeCell ref="L2:M2"/>
    <mergeCell ref="F3:H3"/>
    <mergeCell ref="I3:K3"/>
    <mergeCell ref="L3:M3"/>
    <mergeCell ref="F4:H4"/>
    <mergeCell ref="I4:K4"/>
    <mergeCell ref="L4:M4"/>
    <mergeCell ref="O4:P7"/>
    <mergeCell ref="F5:H5"/>
    <mergeCell ref="I5:K5"/>
    <mergeCell ref="L5:M5"/>
    <mergeCell ref="F6:H6"/>
  </mergeCells>
  <dataValidations count="1">
    <dataValidation type="list" allowBlank="1" showInputMessage="1" showErrorMessage="1" sqref="P11:P41" xr:uid="{681D542B-4ADB-4C04-9BE6-94841DA094E0}">
      <formula1>#REF!</formula1>
    </dataValidation>
  </dataValidations>
  <pageMargins left="0" right="0" top="0" bottom="0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FA9B-FA0D-4874-805A-10A6AC4B3BA1}">
  <dimension ref="A1:Q47"/>
  <sheetViews>
    <sheetView topLeftCell="A42" zoomScaleNormal="100" workbookViewId="0">
      <selection activeCell="G47" sqref="G47:H47"/>
    </sheetView>
  </sheetViews>
  <sheetFormatPr defaultRowHeight="18.5" x14ac:dyDescent="0.45"/>
  <cols>
    <col min="1" max="1" width="5.85546875" customWidth="1"/>
    <col min="2" max="7" width="5" customWidth="1"/>
    <col min="8" max="8" width="7" customWidth="1"/>
    <col min="9" max="9" width="4.92578125" bestFit="1" customWidth="1"/>
    <col min="10" max="10" width="4.640625" customWidth="1"/>
    <col min="11" max="11" width="5.5" customWidth="1"/>
    <col min="12" max="12" width="4.640625" customWidth="1"/>
    <col min="13" max="13" width="5.85546875" customWidth="1"/>
    <col min="14" max="14" width="11.640625" bestFit="1" customWidth="1"/>
    <col min="15" max="15" width="7.5703125" customWidth="1"/>
    <col min="16" max="16" width="4.35546875" customWidth="1"/>
  </cols>
  <sheetData>
    <row r="1" spans="1:17" ht="22.5" customHeight="1" thickBot="1" x14ac:dyDescent="0.5">
      <c r="A1" s="56" t="str">
        <f>'012024'!A1:P1</f>
        <v>Dochádzkový výkaz - DoBPŠ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7" s="8" customFormat="1" x14ac:dyDescent="0.45">
      <c r="A2" s="59" t="s">
        <v>19</v>
      </c>
      <c r="B2" s="60"/>
      <c r="C2" s="60"/>
      <c r="D2" s="60"/>
      <c r="E2" s="60"/>
      <c r="F2" s="63" t="s">
        <v>8</v>
      </c>
      <c r="G2" s="64"/>
      <c r="H2" s="64"/>
      <c r="I2" s="135" t="str">
        <f>'012024'!I2:K2</f>
        <v>Daria Loboda</v>
      </c>
      <c r="J2" s="135"/>
      <c r="K2" s="138"/>
      <c r="L2" s="67" t="s">
        <v>23</v>
      </c>
      <c r="M2" s="68"/>
      <c r="N2" s="24" t="str">
        <f>'012024'!N2</f>
        <v>IT podpora</v>
      </c>
      <c r="O2" s="25" t="s">
        <v>28</v>
      </c>
      <c r="P2" s="28">
        <f>'012024'!P2</f>
        <v>8.5</v>
      </c>
    </row>
    <row r="3" spans="1:17" s="8" customFormat="1" x14ac:dyDescent="0.45">
      <c r="A3" s="61"/>
      <c r="B3" s="62"/>
      <c r="C3" s="62"/>
      <c r="D3" s="62"/>
      <c r="E3" s="62"/>
      <c r="F3" s="69" t="str">
        <f>'012024'!F3:H3</f>
        <v>Dátum narodenia</v>
      </c>
      <c r="G3" s="70"/>
      <c r="H3" s="70"/>
      <c r="I3" s="147">
        <f>'012024'!I3:K3</f>
        <v>36481</v>
      </c>
      <c r="J3" s="140"/>
      <c r="K3" s="142"/>
      <c r="L3" s="74" t="s">
        <v>23</v>
      </c>
      <c r="M3" s="75"/>
      <c r="N3" s="26" t="str">
        <f>'012024'!N3</f>
        <v>N/A</v>
      </c>
      <c r="O3" s="27" t="s">
        <v>28</v>
      </c>
      <c r="P3" s="29" t="str">
        <f>'012024'!P3</f>
        <v>N/A</v>
      </c>
    </row>
    <row r="4" spans="1:17" s="8" customFormat="1" ht="24.75" customHeight="1" x14ac:dyDescent="0.45">
      <c r="A4" s="61"/>
      <c r="B4" s="62"/>
      <c r="C4" s="62"/>
      <c r="D4" s="62"/>
      <c r="E4" s="62"/>
      <c r="F4" s="69" t="s">
        <v>20</v>
      </c>
      <c r="G4" s="70"/>
      <c r="H4" s="70"/>
      <c r="I4" s="140" t="str">
        <f>'012024'!I4:K4</f>
        <v>17.6.2024- 31.12.2024</v>
      </c>
      <c r="J4" s="140"/>
      <c r="K4" s="142"/>
      <c r="L4" s="76" t="s">
        <v>24</v>
      </c>
      <c r="M4" s="77"/>
      <c r="N4" s="30">
        <v>1.724</v>
      </c>
      <c r="O4" s="78" t="s">
        <v>35</v>
      </c>
      <c r="P4" s="79"/>
    </row>
    <row r="5" spans="1:17" s="8" customFormat="1" x14ac:dyDescent="0.45">
      <c r="A5" s="61"/>
      <c r="B5" s="62"/>
      <c r="C5" s="62"/>
      <c r="D5" s="62"/>
      <c r="E5" s="62"/>
      <c r="F5" s="84" t="s">
        <v>18</v>
      </c>
      <c r="G5" s="85"/>
      <c r="H5" s="85"/>
      <c r="I5" s="148">
        <f>'012024'!I5:K5</f>
        <v>544</v>
      </c>
      <c r="J5" s="148"/>
      <c r="K5" s="149"/>
      <c r="L5" s="76" t="s">
        <v>25</v>
      </c>
      <c r="M5" s="77"/>
      <c r="N5" s="31">
        <v>2.1549999999999998</v>
      </c>
      <c r="O5" s="80"/>
      <c r="P5" s="81"/>
    </row>
    <row r="6" spans="1:17" s="8" customFormat="1" ht="27" customHeight="1" x14ac:dyDescent="0.45">
      <c r="A6" s="61"/>
      <c r="B6" s="62"/>
      <c r="C6" s="62"/>
      <c r="D6" s="62"/>
      <c r="E6" s="62"/>
      <c r="F6" s="88" t="s">
        <v>45</v>
      </c>
      <c r="G6" s="89"/>
      <c r="H6" s="89"/>
      <c r="I6" s="90">
        <f>'022024'!I6:K6-'032024'!O42</f>
        <v>544</v>
      </c>
      <c r="J6" s="90"/>
      <c r="K6" s="91"/>
      <c r="L6" s="92" t="s">
        <v>26</v>
      </c>
      <c r="M6" s="93"/>
      <c r="N6" s="31">
        <v>4.3099999999999996</v>
      </c>
      <c r="O6" s="80"/>
      <c r="P6" s="81"/>
    </row>
    <row r="7" spans="1:17" s="8" customFormat="1" ht="19" thickBot="1" x14ac:dyDescent="0.5">
      <c r="A7" s="61"/>
      <c r="B7" s="62"/>
      <c r="C7" s="62"/>
      <c r="D7" s="62"/>
      <c r="E7" s="62"/>
      <c r="F7" s="94" t="s">
        <v>21</v>
      </c>
      <c r="G7" s="95"/>
      <c r="H7" s="95"/>
      <c r="I7" s="96" t="s">
        <v>48</v>
      </c>
      <c r="J7" s="96"/>
      <c r="K7" s="97"/>
      <c r="L7" s="100" t="s">
        <v>27</v>
      </c>
      <c r="M7" s="101"/>
      <c r="N7" s="32">
        <v>4.3099999999999996</v>
      </c>
      <c r="O7" s="82"/>
      <c r="P7" s="83"/>
    </row>
    <row r="8" spans="1:17" x14ac:dyDescent="0.45">
      <c r="A8" s="102" t="s">
        <v>0</v>
      </c>
      <c r="B8" s="105" t="s">
        <v>29</v>
      </c>
      <c r="C8" s="105"/>
      <c r="D8" s="105"/>
      <c r="E8" s="105"/>
      <c r="F8" s="105"/>
      <c r="G8" s="105"/>
      <c r="H8" s="106" t="s">
        <v>1</v>
      </c>
      <c r="I8" s="109" t="s">
        <v>2</v>
      </c>
      <c r="J8" s="109"/>
      <c r="K8" s="109"/>
      <c r="L8" s="109"/>
      <c r="M8" s="110" t="s">
        <v>3</v>
      </c>
      <c r="N8" s="110"/>
      <c r="O8" s="110"/>
      <c r="P8" s="111"/>
    </row>
    <row r="9" spans="1:17" ht="42" customHeight="1" x14ac:dyDescent="0.45">
      <c r="A9" s="103"/>
      <c r="B9" s="112" t="s">
        <v>30</v>
      </c>
      <c r="C9" s="112"/>
      <c r="D9" s="112" t="s">
        <v>31</v>
      </c>
      <c r="E9" s="112"/>
      <c r="F9" s="112" t="s">
        <v>32</v>
      </c>
      <c r="G9" s="112"/>
      <c r="H9" s="107"/>
      <c r="I9" s="113" t="s">
        <v>4</v>
      </c>
      <c r="J9" s="116" t="s">
        <v>5</v>
      </c>
      <c r="K9" s="118" t="s">
        <v>37</v>
      </c>
      <c r="L9" s="113" t="s">
        <v>14</v>
      </c>
      <c r="M9" s="120" t="s">
        <v>22</v>
      </c>
      <c r="N9" s="120"/>
      <c r="O9" s="120"/>
      <c r="P9" s="98" t="s">
        <v>11</v>
      </c>
    </row>
    <row r="10" spans="1:17" ht="26.25" customHeight="1" thickBot="1" x14ac:dyDescent="0.5">
      <c r="A10" s="104"/>
      <c r="B10" s="17" t="s">
        <v>6</v>
      </c>
      <c r="C10" s="17" t="s">
        <v>7</v>
      </c>
      <c r="D10" s="17" t="s">
        <v>6</v>
      </c>
      <c r="E10" s="17" t="s">
        <v>7</v>
      </c>
      <c r="F10" s="17" t="s">
        <v>6</v>
      </c>
      <c r="G10" s="17" t="s">
        <v>7</v>
      </c>
      <c r="H10" s="108"/>
      <c r="I10" s="114"/>
      <c r="J10" s="117"/>
      <c r="K10" s="119"/>
      <c r="L10" s="114"/>
      <c r="M10" s="121"/>
      <c r="N10" s="121"/>
      <c r="O10" s="121"/>
      <c r="P10" s="99"/>
      <c r="Q10" s="1"/>
    </row>
    <row r="11" spans="1:17" ht="18.75" customHeight="1" x14ac:dyDescent="0.45">
      <c r="A11" s="44">
        <v>1</v>
      </c>
      <c r="B11" s="52"/>
      <c r="C11" s="52"/>
      <c r="D11" s="52"/>
      <c r="E11" s="52"/>
      <c r="F11" s="52"/>
      <c r="G11" s="52"/>
      <c r="H11" s="14">
        <f t="shared" ref="H11:H41" si="0">C11-B11+E11-D11+G11-F11</f>
        <v>0</v>
      </c>
      <c r="I11" s="15"/>
      <c r="J11" s="15"/>
      <c r="K11" s="15"/>
      <c r="L11" s="15"/>
      <c r="M11" s="122"/>
      <c r="N11" s="122"/>
      <c r="O11" s="122"/>
      <c r="P11" s="16"/>
    </row>
    <row r="12" spans="1:17" ht="18.75" customHeight="1" x14ac:dyDescent="0.45">
      <c r="A12" s="39">
        <v>2</v>
      </c>
      <c r="B12" s="47"/>
      <c r="C12" s="47"/>
      <c r="D12" s="47"/>
      <c r="E12" s="47"/>
      <c r="F12" s="47"/>
      <c r="G12" s="47"/>
      <c r="H12" s="48">
        <f t="shared" si="0"/>
        <v>0</v>
      </c>
      <c r="I12" s="3">
        <f>H12</f>
        <v>0</v>
      </c>
      <c r="J12" s="3"/>
      <c r="K12" s="3"/>
      <c r="L12" s="3"/>
      <c r="M12" s="115"/>
      <c r="N12" s="115"/>
      <c r="O12" s="115"/>
      <c r="P12" s="9"/>
    </row>
    <row r="13" spans="1:17" ht="18.75" customHeight="1" x14ac:dyDescent="0.45">
      <c r="A13" s="39">
        <v>3</v>
      </c>
      <c r="B13" s="47"/>
      <c r="C13" s="47"/>
      <c r="D13" s="47"/>
      <c r="E13" s="47"/>
      <c r="F13" s="47"/>
      <c r="G13" s="47"/>
      <c r="H13" s="48">
        <f t="shared" si="0"/>
        <v>0</v>
      </c>
      <c r="I13" s="3"/>
      <c r="J13" s="3">
        <f>H13</f>
        <v>0</v>
      </c>
      <c r="K13" s="3"/>
      <c r="L13" s="3"/>
      <c r="M13" s="115"/>
      <c r="N13" s="115"/>
      <c r="O13" s="115"/>
      <c r="P13" s="9"/>
    </row>
    <row r="14" spans="1:17" ht="18.75" customHeight="1" x14ac:dyDescent="0.45">
      <c r="A14" s="41">
        <v>4</v>
      </c>
      <c r="B14" s="2"/>
      <c r="C14" s="2"/>
      <c r="D14" s="2"/>
      <c r="E14" s="2"/>
      <c r="F14" s="2"/>
      <c r="G14" s="2"/>
      <c r="H14" s="6">
        <f t="shared" si="0"/>
        <v>0</v>
      </c>
      <c r="I14" s="3"/>
      <c r="J14" s="3"/>
      <c r="K14" s="3"/>
      <c r="L14" s="3"/>
      <c r="M14" s="115"/>
      <c r="N14" s="115"/>
      <c r="O14" s="115"/>
      <c r="P14" s="9"/>
    </row>
    <row r="15" spans="1:17" ht="18.75" customHeight="1" x14ac:dyDescent="0.45">
      <c r="A15" s="41">
        <v>5</v>
      </c>
      <c r="B15" s="2"/>
      <c r="C15" s="2"/>
      <c r="D15" s="2"/>
      <c r="E15" s="2"/>
      <c r="F15" s="2"/>
      <c r="G15" s="2"/>
      <c r="H15" s="6">
        <f t="shared" si="0"/>
        <v>0</v>
      </c>
      <c r="I15" s="3"/>
      <c r="J15" s="3"/>
      <c r="K15" s="3"/>
      <c r="L15" s="3"/>
      <c r="M15" s="115"/>
      <c r="N15" s="115"/>
      <c r="O15" s="115"/>
      <c r="P15" s="9"/>
    </row>
    <row r="16" spans="1:17" ht="18.75" customHeight="1" x14ac:dyDescent="0.45">
      <c r="A16" s="41">
        <v>6</v>
      </c>
      <c r="B16" s="2"/>
      <c r="C16" s="2"/>
      <c r="D16" s="2"/>
      <c r="E16" s="2"/>
      <c r="F16" s="2"/>
      <c r="G16" s="2"/>
      <c r="H16" s="6">
        <f t="shared" si="0"/>
        <v>0</v>
      </c>
      <c r="I16" s="3"/>
      <c r="J16" s="3"/>
      <c r="K16" s="3"/>
      <c r="L16" s="3"/>
      <c r="M16" s="115"/>
      <c r="N16" s="115"/>
      <c r="O16" s="115"/>
      <c r="P16" s="9"/>
    </row>
    <row r="17" spans="1:16" ht="18.75" customHeight="1" x14ac:dyDescent="0.45">
      <c r="A17" s="41">
        <v>7</v>
      </c>
      <c r="B17" s="2"/>
      <c r="C17" s="2"/>
      <c r="D17" s="2"/>
      <c r="E17" s="2"/>
      <c r="F17" s="2"/>
      <c r="G17" s="2"/>
      <c r="H17" s="6">
        <f t="shared" si="0"/>
        <v>0</v>
      </c>
      <c r="I17" s="3"/>
      <c r="J17" s="3"/>
      <c r="K17" s="3"/>
      <c r="L17" s="3"/>
      <c r="M17" s="115"/>
      <c r="N17" s="115"/>
      <c r="O17" s="115"/>
      <c r="P17" s="9"/>
    </row>
    <row r="18" spans="1:16" ht="18.75" customHeight="1" x14ac:dyDescent="0.45">
      <c r="A18" s="41">
        <v>8</v>
      </c>
      <c r="B18" s="2"/>
      <c r="C18" s="2"/>
      <c r="D18" s="2"/>
      <c r="E18" s="2"/>
      <c r="F18" s="2"/>
      <c r="G18" s="2"/>
      <c r="H18" s="6">
        <f t="shared" si="0"/>
        <v>0</v>
      </c>
      <c r="I18" s="3"/>
      <c r="J18" s="3"/>
      <c r="K18" s="3"/>
      <c r="L18" s="3"/>
      <c r="M18" s="115"/>
      <c r="N18" s="115"/>
      <c r="O18" s="115"/>
      <c r="P18" s="9"/>
    </row>
    <row r="19" spans="1:16" ht="18.75" customHeight="1" x14ac:dyDescent="0.45">
      <c r="A19" s="39">
        <v>9</v>
      </c>
      <c r="B19" s="47"/>
      <c r="C19" s="47"/>
      <c r="D19" s="47"/>
      <c r="E19" s="47"/>
      <c r="F19" s="47"/>
      <c r="G19" s="47"/>
      <c r="H19" s="48">
        <f t="shared" si="0"/>
        <v>0</v>
      </c>
      <c r="I19" s="3">
        <f>H19</f>
        <v>0</v>
      </c>
      <c r="J19" s="3"/>
      <c r="K19" s="3"/>
      <c r="L19" s="3"/>
      <c r="M19" s="115"/>
      <c r="N19" s="115"/>
      <c r="O19" s="115"/>
      <c r="P19" s="9"/>
    </row>
    <row r="20" spans="1:16" ht="18.75" customHeight="1" x14ac:dyDescent="0.45">
      <c r="A20" s="39">
        <v>10</v>
      </c>
      <c r="B20" s="47"/>
      <c r="C20" s="47"/>
      <c r="D20" s="47"/>
      <c r="E20" s="47"/>
      <c r="F20" s="47"/>
      <c r="G20" s="47"/>
      <c r="H20" s="48">
        <f t="shared" si="0"/>
        <v>0</v>
      </c>
      <c r="I20" s="3"/>
      <c r="J20" s="3">
        <f>H20</f>
        <v>0</v>
      </c>
      <c r="K20" s="3"/>
      <c r="L20" s="3"/>
      <c r="M20" s="115"/>
      <c r="N20" s="115"/>
      <c r="O20" s="115"/>
      <c r="P20" s="9"/>
    </row>
    <row r="21" spans="1:16" ht="18.75" customHeight="1" x14ac:dyDescent="0.45">
      <c r="A21" s="41">
        <v>11</v>
      </c>
      <c r="B21" s="2"/>
      <c r="C21" s="2"/>
      <c r="D21" s="2"/>
      <c r="E21" s="2"/>
      <c r="F21" s="2"/>
      <c r="G21" s="2"/>
      <c r="H21" s="6">
        <f t="shared" si="0"/>
        <v>0</v>
      </c>
      <c r="I21" s="3"/>
      <c r="J21" s="3"/>
      <c r="K21" s="3"/>
      <c r="L21" s="3"/>
      <c r="M21" s="115"/>
      <c r="N21" s="115"/>
      <c r="O21" s="115"/>
      <c r="P21" s="9"/>
    </row>
    <row r="22" spans="1:16" ht="18.75" customHeight="1" x14ac:dyDescent="0.45">
      <c r="A22" s="41">
        <v>12</v>
      </c>
      <c r="B22" s="2"/>
      <c r="C22" s="2"/>
      <c r="D22" s="2"/>
      <c r="E22" s="2"/>
      <c r="F22" s="2"/>
      <c r="G22" s="2"/>
      <c r="H22" s="6">
        <f t="shared" si="0"/>
        <v>0</v>
      </c>
      <c r="I22" s="3"/>
      <c r="J22" s="3"/>
      <c r="K22" s="3"/>
      <c r="L22" s="3"/>
      <c r="M22" s="115"/>
      <c r="N22" s="115"/>
      <c r="O22" s="115"/>
      <c r="P22" s="9"/>
    </row>
    <row r="23" spans="1:16" ht="18.75" customHeight="1" x14ac:dyDescent="0.45">
      <c r="A23" s="41">
        <v>13</v>
      </c>
      <c r="B23" s="2"/>
      <c r="C23" s="2"/>
      <c r="D23" s="2"/>
      <c r="E23" s="2"/>
      <c r="F23" s="2"/>
      <c r="G23" s="2"/>
      <c r="H23" s="6">
        <f t="shared" si="0"/>
        <v>0</v>
      </c>
      <c r="I23" s="3"/>
      <c r="J23" s="3"/>
      <c r="K23" s="3"/>
      <c r="L23" s="3"/>
      <c r="M23" s="115"/>
      <c r="N23" s="115"/>
      <c r="O23" s="115"/>
      <c r="P23" s="9"/>
    </row>
    <row r="24" spans="1:16" ht="18.75" customHeight="1" x14ac:dyDescent="0.45">
      <c r="A24" s="41">
        <v>14</v>
      </c>
      <c r="B24" s="2"/>
      <c r="C24" s="2"/>
      <c r="D24" s="2"/>
      <c r="E24" s="2"/>
      <c r="F24" s="2"/>
      <c r="G24" s="2"/>
      <c r="H24" s="6">
        <f t="shared" si="0"/>
        <v>0</v>
      </c>
      <c r="I24" s="3"/>
      <c r="J24" s="3"/>
      <c r="K24" s="3"/>
      <c r="L24" s="3"/>
      <c r="M24" s="115"/>
      <c r="N24" s="115"/>
      <c r="O24" s="115"/>
      <c r="P24" s="9"/>
    </row>
    <row r="25" spans="1:16" ht="18.75" customHeight="1" x14ac:dyDescent="0.45">
      <c r="A25" s="41">
        <v>15</v>
      </c>
      <c r="B25" s="2"/>
      <c r="C25" s="2"/>
      <c r="D25" s="2"/>
      <c r="E25" s="2"/>
      <c r="F25" s="2"/>
      <c r="G25" s="2"/>
      <c r="H25" s="6">
        <f t="shared" si="0"/>
        <v>0</v>
      </c>
      <c r="I25" s="3"/>
      <c r="J25" s="3"/>
      <c r="K25" s="3"/>
      <c r="L25" s="3"/>
      <c r="M25" s="115"/>
      <c r="N25" s="115"/>
      <c r="O25" s="115"/>
      <c r="P25" s="9"/>
    </row>
    <row r="26" spans="1:16" ht="18.75" customHeight="1" x14ac:dyDescent="0.45">
      <c r="A26" s="39">
        <v>16</v>
      </c>
      <c r="B26" s="47"/>
      <c r="C26" s="47"/>
      <c r="D26" s="47"/>
      <c r="E26" s="47"/>
      <c r="F26" s="47"/>
      <c r="G26" s="47"/>
      <c r="H26" s="48">
        <f t="shared" si="0"/>
        <v>0</v>
      </c>
      <c r="I26" s="3">
        <f>H26</f>
        <v>0</v>
      </c>
      <c r="J26" s="3"/>
      <c r="K26" s="3"/>
      <c r="L26" s="3"/>
      <c r="M26" s="115"/>
      <c r="N26" s="115"/>
      <c r="O26" s="115"/>
      <c r="P26" s="9"/>
    </row>
    <row r="27" spans="1:16" ht="18.75" customHeight="1" x14ac:dyDescent="0.45">
      <c r="A27" s="39">
        <v>17</v>
      </c>
      <c r="B27" s="47"/>
      <c r="C27" s="47"/>
      <c r="D27" s="47"/>
      <c r="E27" s="47"/>
      <c r="F27" s="47"/>
      <c r="G27" s="47"/>
      <c r="H27" s="48">
        <f t="shared" si="0"/>
        <v>0</v>
      </c>
      <c r="I27" s="3"/>
      <c r="J27" s="3">
        <f>H27</f>
        <v>0</v>
      </c>
      <c r="K27" s="3"/>
      <c r="L27" s="3"/>
      <c r="M27" s="115"/>
      <c r="N27" s="115"/>
      <c r="O27" s="115"/>
      <c r="P27" s="9"/>
    </row>
    <row r="28" spans="1:16" ht="18.75" customHeight="1" x14ac:dyDescent="0.45">
      <c r="A28" s="41">
        <v>18</v>
      </c>
      <c r="B28" s="2"/>
      <c r="C28" s="2"/>
      <c r="D28" s="2"/>
      <c r="E28" s="2"/>
      <c r="F28" s="2"/>
      <c r="G28" s="2"/>
      <c r="H28" s="6">
        <f t="shared" si="0"/>
        <v>0</v>
      </c>
      <c r="I28" s="3"/>
      <c r="J28" s="3"/>
      <c r="K28" s="3"/>
      <c r="L28" s="3"/>
      <c r="M28" s="115"/>
      <c r="N28" s="115"/>
      <c r="O28" s="115"/>
      <c r="P28" s="9"/>
    </row>
    <row r="29" spans="1:16" ht="18.75" customHeight="1" x14ac:dyDescent="0.45">
      <c r="A29" s="41">
        <v>19</v>
      </c>
      <c r="B29" s="2"/>
      <c r="C29" s="2"/>
      <c r="D29" s="2"/>
      <c r="E29" s="2"/>
      <c r="F29" s="2"/>
      <c r="G29" s="2"/>
      <c r="H29" s="6">
        <f t="shared" si="0"/>
        <v>0</v>
      </c>
      <c r="I29" s="3"/>
      <c r="J29" s="3"/>
      <c r="K29" s="3"/>
      <c r="L29" s="3"/>
      <c r="M29" s="115"/>
      <c r="N29" s="115"/>
      <c r="O29" s="115"/>
      <c r="P29" s="9"/>
    </row>
    <row r="30" spans="1:16" ht="18.75" customHeight="1" x14ac:dyDescent="0.45">
      <c r="A30" s="41">
        <v>20</v>
      </c>
      <c r="B30" s="2"/>
      <c r="C30" s="2"/>
      <c r="D30" s="2"/>
      <c r="E30" s="2"/>
      <c r="F30" s="2"/>
      <c r="G30" s="2"/>
      <c r="H30" s="6">
        <f t="shared" si="0"/>
        <v>0</v>
      </c>
      <c r="I30" s="3"/>
      <c r="J30" s="3"/>
      <c r="K30" s="3"/>
      <c r="L30" s="3"/>
      <c r="M30" s="115"/>
      <c r="N30" s="115"/>
      <c r="O30" s="115"/>
      <c r="P30" s="9"/>
    </row>
    <row r="31" spans="1:16" ht="18.75" customHeight="1" x14ac:dyDescent="0.45">
      <c r="A31" s="41">
        <v>21</v>
      </c>
      <c r="B31" s="2"/>
      <c r="C31" s="2"/>
      <c r="D31" s="2"/>
      <c r="E31" s="2"/>
      <c r="F31" s="2"/>
      <c r="G31" s="2"/>
      <c r="H31" s="6">
        <f t="shared" si="0"/>
        <v>0</v>
      </c>
      <c r="I31" s="3"/>
      <c r="J31" s="3"/>
      <c r="K31" s="3"/>
      <c r="L31" s="3"/>
      <c r="M31" s="115"/>
      <c r="N31" s="115"/>
      <c r="O31" s="115"/>
      <c r="P31" s="9"/>
    </row>
    <row r="32" spans="1:16" ht="18.75" customHeight="1" x14ac:dyDescent="0.45">
      <c r="A32" s="41">
        <v>22</v>
      </c>
      <c r="B32" s="2"/>
      <c r="C32" s="2"/>
      <c r="D32" s="2"/>
      <c r="E32" s="2"/>
      <c r="F32" s="2"/>
      <c r="G32" s="2"/>
      <c r="H32" s="6">
        <f t="shared" si="0"/>
        <v>0</v>
      </c>
      <c r="I32" s="3"/>
      <c r="J32" s="3"/>
      <c r="K32" s="3"/>
      <c r="L32" s="3"/>
      <c r="M32" s="115"/>
      <c r="N32" s="115"/>
      <c r="O32" s="115"/>
      <c r="P32" s="9"/>
    </row>
    <row r="33" spans="1:16" ht="18.75" customHeight="1" x14ac:dyDescent="0.45">
      <c r="A33" s="39">
        <v>23</v>
      </c>
      <c r="B33" s="47"/>
      <c r="C33" s="47"/>
      <c r="D33" s="47"/>
      <c r="E33" s="47"/>
      <c r="F33" s="47"/>
      <c r="G33" s="47"/>
      <c r="H33" s="48">
        <f t="shared" si="0"/>
        <v>0</v>
      </c>
      <c r="I33" s="3">
        <f>H33</f>
        <v>0</v>
      </c>
      <c r="J33" s="3"/>
      <c r="K33" s="3"/>
      <c r="L33" s="3"/>
      <c r="M33" s="115"/>
      <c r="N33" s="115"/>
      <c r="O33" s="115"/>
      <c r="P33" s="9"/>
    </row>
    <row r="34" spans="1:16" ht="18.75" customHeight="1" x14ac:dyDescent="0.45">
      <c r="A34" s="39">
        <v>24</v>
      </c>
      <c r="B34" s="47"/>
      <c r="C34" s="47"/>
      <c r="D34" s="47"/>
      <c r="E34" s="47"/>
      <c r="F34" s="47"/>
      <c r="G34" s="47"/>
      <c r="H34" s="48">
        <f t="shared" si="0"/>
        <v>0</v>
      </c>
      <c r="I34" s="3"/>
      <c r="J34" s="3">
        <f>H34</f>
        <v>0</v>
      </c>
      <c r="K34" s="3"/>
      <c r="L34" s="3"/>
      <c r="M34" s="115"/>
      <c r="N34" s="115"/>
      <c r="O34" s="115"/>
      <c r="P34" s="9"/>
    </row>
    <row r="35" spans="1:16" ht="18.75" customHeight="1" x14ac:dyDescent="0.45">
      <c r="A35" s="41">
        <v>25</v>
      </c>
      <c r="B35" s="2"/>
      <c r="C35" s="2"/>
      <c r="D35" s="2"/>
      <c r="E35" s="2"/>
      <c r="F35" s="2"/>
      <c r="G35" s="2"/>
      <c r="H35" s="6">
        <f t="shared" si="0"/>
        <v>0</v>
      </c>
      <c r="I35" s="3"/>
      <c r="J35" s="3"/>
      <c r="K35" s="3"/>
      <c r="L35" s="3"/>
      <c r="M35" s="115"/>
      <c r="N35" s="115"/>
      <c r="O35" s="115"/>
      <c r="P35" s="9"/>
    </row>
    <row r="36" spans="1:16" ht="18.75" customHeight="1" x14ac:dyDescent="0.45">
      <c r="A36" s="41">
        <v>26</v>
      </c>
      <c r="B36" s="2"/>
      <c r="C36" s="2"/>
      <c r="D36" s="2"/>
      <c r="E36" s="2"/>
      <c r="F36" s="2"/>
      <c r="G36" s="2"/>
      <c r="H36" s="6">
        <f t="shared" si="0"/>
        <v>0</v>
      </c>
      <c r="I36" s="3"/>
      <c r="J36" s="3"/>
      <c r="K36" s="3"/>
      <c r="L36" s="3"/>
      <c r="M36" s="115"/>
      <c r="N36" s="115"/>
      <c r="O36" s="115"/>
      <c r="P36" s="9"/>
    </row>
    <row r="37" spans="1:16" ht="18.75" customHeight="1" x14ac:dyDescent="0.45">
      <c r="A37" s="41">
        <v>27</v>
      </c>
      <c r="B37" s="2"/>
      <c r="C37" s="2"/>
      <c r="D37" s="2"/>
      <c r="E37" s="2"/>
      <c r="F37" s="2"/>
      <c r="G37" s="2"/>
      <c r="H37" s="6">
        <f t="shared" si="0"/>
        <v>0</v>
      </c>
      <c r="I37" s="3"/>
      <c r="J37" s="3"/>
      <c r="K37" s="3"/>
      <c r="L37" s="3"/>
      <c r="M37" s="115"/>
      <c r="N37" s="115"/>
      <c r="O37" s="115"/>
      <c r="P37" s="9"/>
    </row>
    <row r="38" spans="1:16" ht="18.75" customHeight="1" x14ac:dyDescent="0.45">
      <c r="A38" s="41">
        <v>28</v>
      </c>
      <c r="B38" s="2"/>
      <c r="C38" s="2"/>
      <c r="D38" s="2"/>
      <c r="E38" s="2"/>
      <c r="F38" s="2"/>
      <c r="G38" s="2"/>
      <c r="H38" s="6">
        <f t="shared" si="0"/>
        <v>0</v>
      </c>
      <c r="I38" s="3"/>
      <c r="J38" s="3"/>
      <c r="K38" s="3"/>
      <c r="L38" s="3"/>
      <c r="M38" s="115"/>
      <c r="N38" s="115"/>
      <c r="O38" s="115"/>
      <c r="P38" s="9"/>
    </row>
    <row r="39" spans="1:16" ht="18.75" customHeight="1" x14ac:dyDescent="0.45">
      <c r="A39" s="39">
        <v>29</v>
      </c>
      <c r="B39" s="47"/>
      <c r="C39" s="47"/>
      <c r="D39" s="47"/>
      <c r="E39" s="47"/>
      <c r="F39" s="47"/>
      <c r="G39" s="47"/>
      <c r="H39" s="48">
        <f t="shared" si="0"/>
        <v>0</v>
      </c>
      <c r="I39" s="3"/>
      <c r="J39" s="3"/>
      <c r="K39" s="3"/>
      <c r="L39" s="3">
        <f>H39</f>
        <v>0</v>
      </c>
      <c r="M39" s="115"/>
      <c r="N39" s="115"/>
      <c r="O39" s="115"/>
      <c r="P39" s="9"/>
    </row>
    <row r="40" spans="1:16" ht="18.75" customHeight="1" x14ac:dyDescent="0.45">
      <c r="A40" s="39">
        <v>30</v>
      </c>
      <c r="B40" s="47"/>
      <c r="C40" s="47"/>
      <c r="D40" s="47"/>
      <c r="E40" s="47"/>
      <c r="F40" s="47"/>
      <c r="G40" s="47"/>
      <c r="H40" s="48">
        <f t="shared" si="0"/>
        <v>0</v>
      </c>
      <c r="I40" s="3">
        <f>H40</f>
        <v>0</v>
      </c>
      <c r="J40" s="3"/>
      <c r="K40" s="3"/>
      <c r="L40" s="3"/>
      <c r="M40" s="115"/>
      <c r="N40" s="115"/>
      <c r="O40" s="115"/>
      <c r="P40" s="9"/>
    </row>
    <row r="41" spans="1:16" ht="23.25" customHeight="1" thickBot="1" x14ac:dyDescent="0.5">
      <c r="A41" s="40">
        <v>31</v>
      </c>
      <c r="B41" s="54"/>
      <c r="C41" s="54"/>
      <c r="D41" s="54"/>
      <c r="E41" s="54"/>
      <c r="F41" s="54"/>
      <c r="G41" s="54"/>
      <c r="H41" s="55">
        <f t="shared" si="0"/>
        <v>0</v>
      </c>
      <c r="I41" s="5"/>
      <c r="J41" s="5">
        <f>H41</f>
        <v>0</v>
      </c>
      <c r="K41" s="5"/>
      <c r="L41" s="5"/>
      <c r="M41" s="124"/>
      <c r="N41" s="124"/>
      <c r="O41" s="124"/>
      <c r="P41" s="12"/>
    </row>
    <row r="42" spans="1:16" ht="29.25" customHeight="1" x14ac:dyDescent="0.45">
      <c r="A42" s="18" t="s">
        <v>10</v>
      </c>
      <c r="B42" s="19"/>
      <c r="C42" s="19"/>
      <c r="D42" s="20"/>
      <c r="E42" s="20"/>
      <c r="F42" s="20"/>
      <c r="G42" s="20"/>
      <c r="H42" s="21">
        <f>SUM(H11:H41)</f>
        <v>0</v>
      </c>
      <c r="I42" s="13">
        <f>SUM(I11:I41)</f>
        <v>0</v>
      </c>
      <c r="J42" s="13">
        <f>SUM(J11:J41)</f>
        <v>0</v>
      </c>
      <c r="K42" s="13">
        <f>SUM(K11:K41)</f>
        <v>0</v>
      </c>
      <c r="L42" s="13">
        <f>SUM(L11:L41)</f>
        <v>0</v>
      </c>
      <c r="M42" s="126" t="s">
        <v>34</v>
      </c>
      <c r="N42" s="127"/>
      <c r="O42" s="128">
        <f>H42*24</f>
        <v>0</v>
      </c>
      <c r="P42" s="129"/>
    </row>
    <row r="43" spans="1:16" s="37" customFormat="1" ht="18.75" customHeight="1" thickBot="1" x14ac:dyDescent="0.5">
      <c r="A43" s="33" t="s">
        <v>33</v>
      </c>
      <c r="B43" s="34"/>
      <c r="C43" s="34"/>
      <c r="D43" s="35"/>
      <c r="E43" s="35"/>
      <c r="F43" s="35"/>
      <c r="G43" s="35"/>
      <c r="H43" s="36">
        <f>(H42*24)*P2</f>
        <v>0</v>
      </c>
      <c r="I43" s="36">
        <f>(I42*24)*N5</f>
        <v>0</v>
      </c>
      <c r="J43" s="36">
        <f>(J42*24)*N6</f>
        <v>0</v>
      </c>
      <c r="K43" s="36">
        <f>K42*24*N4</f>
        <v>0</v>
      </c>
      <c r="L43" s="36">
        <f>L42*24*N7</f>
        <v>0</v>
      </c>
      <c r="M43" s="130" t="s">
        <v>12</v>
      </c>
      <c r="N43" s="131"/>
      <c r="O43" s="132">
        <f>H43+I43+J43+K43+L43</f>
        <v>0</v>
      </c>
      <c r="P43" s="133"/>
    </row>
    <row r="44" spans="1:16" s="8" customFormat="1" ht="33" customHeight="1" x14ac:dyDescent="0.45">
      <c r="A44" s="134" t="s">
        <v>8</v>
      </c>
      <c r="B44" s="135"/>
      <c r="C44" s="135" t="s">
        <v>13</v>
      </c>
      <c r="D44" s="135"/>
      <c r="E44" s="135"/>
      <c r="F44" s="135"/>
      <c r="G44" s="136" t="str">
        <f>I2</f>
        <v>Daria Loboda</v>
      </c>
      <c r="H44" s="136"/>
      <c r="I44" s="137"/>
      <c r="J44" s="137"/>
      <c r="K44" s="137"/>
      <c r="L44" s="137"/>
      <c r="M44" s="137"/>
      <c r="N44" s="135" t="s">
        <v>9</v>
      </c>
      <c r="O44" s="135"/>
      <c r="P44" s="138"/>
    </row>
    <row r="45" spans="1:16" s="8" customFormat="1" ht="33" customHeight="1" x14ac:dyDescent="0.45">
      <c r="A45" s="139" t="s">
        <v>16</v>
      </c>
      <c r="B45" s="140"/>
      <c r="C45" s="140" t="s">
        <v>13</v>
      </c>
      <c r="D45" s="140"/>
      <c r="E45" s="140"/>
      <c r="F45" s="140"/>
      <c r="G45" s="150" t="str">
        <f>'012024'!G45:H45</f>
        <v>Fáberová Lucia</v>
      </c>
      <c r="H45" s="150"/>
      <c r="I45" s="141"/>
      <c r="J45" s="141"/>
      <c r="K45" s="141"/>
      <c r="L45" s="141"/>
      <c r="M45" s="141"/>
      <c r="N45" s="140" t="s">
        <v>9</v>
      </c>
      <c r="O45" s="140"/>
      <c r="P45" s="142"/>
    </row>
    <row r="46" spans="1:16" s="8" customFormat="1" ht="41.25" customHeight="1" x14ac:dyDescent="0.45">
      <c r="A46" s="139" t="s">
        <v>17</v>
      </c>
      <c r="B46" s="140"/>
      <c r="C46" s="140" t="s">
        <v>13</v>
      </c>
      <c r="D46" s="140"/>
      <c r="E46" s="140"/>
      <c r="F46" s="140"/>
      <c r="G46" s="140" t="str">
        <f>'012024'!G46:H46</f>
        <v>Galandák Milan</v>
      </c>
      <c r="H46" s="140"/>
      <c r="I46" s="141"/>
      <c r="J46" s="141"/>
      <c r="K46" s="141"/>
      <c r="L46" s="141"/>
      <c r="M46" s="141"/>
      <c r="N46" s="140" t="s">
        <v>9</v>
      </c>
      <c r="O46" s="140"/>
      <c r="P46" s="142"/>
    </row>
    <row r="47" spans="1:16" s="8" customFormat="1" ht="33" customHeight="1" thickBot="1" x14ac:dyDescent="0.5">
      <c r="A47" s="143" t="s">
        <v>15</v>
      </c>
      <c r="B47" s="144"/>
      <c r="C47" s="144" t="s">
        <v>13</v>
      </c>
      <c r="D47" s="144"/>
      <c r="E47" s="144"/>
      <c r="F47" s="144"/>
      <c r="G47" s="144" t="str">
        <f>'012024'!G47:H47</f>
        <v>Mgr. Kantner Lenka</v>
      </c>
      <c r="H47" s="144"/>
      <c r="I47" s="145"/>
      <c r="J47" s="145"/>
      <c r="K47" s="145"/>
      <c r="L47" s="145"/>
      <c r="M47" s="145"/>
      <c r="N47" s="144" t="s">
        <v>9</v>
      </c>
      <c r="O47" s="144"/>
      <c r="P47" s="146"/>
    </row>
  </sheetData>
  <mergeCells count="90">
    <mergeCell ref="A47:B47"/>
    <mergeCell ref="C47:F47"/>
    <mergeCell ref="G47:H47"/>
    <mergeCell ref="I47:M47"/>
    <mergeCell ref="N47:P47"/>
    <mergeCell ref="A45:B45"/>
    <mergeCell ref="C45:F45"/>
    <mergeCell ref="G45:H45"/>
    <mergeCell ref="I45:M45"/>
    <mergeCell ref="N45:P45"/>
    <mergeCell ref="A46:B46"/>
    <mergeCell ref="C46:F46"/>
    <mergeCell ref="G46:H46"/>
    <mergeCell ref="I46:M46"/>
    <mergeCell ref="N46:P46"/>
    <mergeCell ref="M42:N42"/>
    <mergeCell ref="O42:P42"/>
    <mergeCell ref="M43:N43"/>
    <mergeCell ref="O43:P43"/>
    <mergeCell ref="A44:B44"/>
    <mergeCell ref="C44:F44"/>
    <mergeCell ref="G44:H44"/>
    <mergeCell ref="I44:M44"/>
    <mergeCell ref="N44:P44"/>
    <mergeCell ref="M41:O41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29:O29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17:O17"/>
    <mergeCell ref="J9:J10"/>
    <mergeCell ref="K9:K10"/>
    <mergeCell ref="L9:L10"/>
    <mergeCell ref="M9:O10"/>
    <mergeCell ref="M12:O12"/>
    <mergeCell ref="M13:O13"/>
    <mergeCell ref="M14:O14"/>
    <mergeCell ref="M15:O15"/>
    <mergeCell ref="M16:O16"/>
    <mergeCell ref="M11:O11"/>
    <mergeCell ref="A8:A10"/>
    <mergeCell ref="B8:G8"/>
    <mergeCell ref="H8:H10"/>
    <mergeCell ref="I8:L8"/>
    <mergeCell ref="M8:P8"/>
    <mergeCell ref="B9:C9"/>
    <mergeCell ref="D9:E9"/>
    <mergeCell ref="F9:G9"/>
    <mergeCell ref="I9:I10"/>
    <mergeCell ref="I6:K6"/>
    <mergeCell ref="L6:M6"/>
    <mergeCell ref="F7:H7"/>
    <mergeCell ref="I7:K7"/>
    <mergeCell ref="P9:P10"/>
    <mergeCell ref="L7:M7"/>
    <mergeCell ref="A1:P1"/>
    <mergeCell ref="A2:E7"/>
    <mergeCell ref="F2:H2"/>
    <mergeCell ref="I2:K2"/>
    <mergeCell ref="L2:M2"/>
    <mergeCell ref="F3:H3"/>
    <mergeCell ref="I3:K3"/>
    <mergeCell ref="L3:M3"/>
    <mergeCell ref="F4:H4"/>
    <mergeCell ref="I4:K4"/>
    <mergeCell ref="L4:M4"/>
    <mergeCell ref="O4:P7"/>
    <mergeCell ref="F5:H5"/>
    <mergeCell ref="I5:K5"/>
    <mergeCell ref="L5:M5"/>
    <mergeCell ref="F6:H6"/>
  </mergeCells>
  <dataValidations count="1">
    <dataValidation type="list" allowBlank="1" showInputMessage="1" showErrorMessage="1" sqref="P11:P41" xr:uid="{52637C9A-528F-4C65-9C71-37BEC7992C4E}">
      <formula1>#REF!</formula1>
    </dataValidation>
  </dataValidations>
  <pageMargins left="0" right="0" top="0" bottom="0" header="0.31496062992125984" footer="0.31496062992125984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956F-4118-41BF-BA62-35680A1521B7}">
  <dimension ref="A1:Q47"/>
  <sheetViews>
    <sheetView topLeftCell="A37" zoomScaleNormal="100" workbookViewId="0">
      <selection activeCell="G48" sqref="G48"/>
    </sheetView>
  </sheetViews>
  <sheetFormatPr defaultRowHeight="18.5" x14ac:dyDescent="0.45"/>
  <cols>
    <col min="1" max="1" width="5.85546875" customWidth="1"/>
    <col min="2" max="7" width="4.85546875" customWidth="1"/>
    <col min="8" max="8" width="7" customWidth="1"/>
    <col min="9" max="9" width="4.92578125" bestFit="1" customWidth="1"/>
    <col min="10" max="10" width="4.640625" customWidth="1"/>
    <col min="11" max="11" width="5.5" customWidth="1"/>
    <col min="12" max="12" width="4.640625" customWidth="1"/>
    <col min="13" max="13" width="5.85546875" customWidth="1"/>
    <col min="14" max="14" width="11.640625" bestFit="1" customWidth="1"/>
    <col min="15" max="15" width="7.5703125" customWidth="1"/>
    <col min="16" max="16" width="4.35546875" customWidth="1"/>
  </cols>
  <sheetData>
    <row r="1" spans="1:17" ht="22.5" customHeight="1" thickBot="1" x14ac:dyDescent="0.5">
      <c r="A1" s="56" t="str">
        <f>'012024'!A1:P1</f>
        <v>Dochádzkový výkaz - DoBPŠ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7" s="8" customFormat="1" x14ac:dyDescent="0.45">
      <c r="A2" s="59" t="s">
        <v>19</v>
      </c>
      <c r="B2" s="60"/>
      <c r="C2" s="60"/>
      <c r="D2" s="60"/>
      <c r="E2" s="60"/>
      <c r="F2" s="63" t="s">
        <v>8</v>
      </c>
      <c r="G2" s="64"/>
      <c r="H2" s="64"/>
      <c r="I2" s="135" t="str">
        <f>'012024'!I2:K2</f>
        <v>Daria Loboda</v>
      </c>
      <c r="J2" s="135"/>
      <c r="K2" s="138"/>
      <c r="L2" s="67" t="s">
        <v>23</v>
      </c>
      <c r="M2" s="68"/>
      <c r="N2" s="24" t="str">
        <f>'012024'!N2</f>
        <v>IT podpora</v>
      </c>
      <c r="O2" s="25" t="s">
        <v>28</v>
      </c>
      <c r="P2" s="28">
        <f>'012024'!P2</f>
        <v>8.5</v>
      </c>
    </row>
    <row r="3" spans="1:17" s="8" customFormat="1" x14ac:dyDescent="0.45">
      <c r="A3" s="61"/>
      <c r="B3" s="62"/>
      <c r="C3" s="62"/>
      <c r="D3" s="62"/>
      <c r="E3" s="62"/>
      <c r="F3" s="69" t="str">
        <f>'012024'!F3:H3</f>
        <v>Dátum narodenia</v>
      </c>
      <c r="G3" s="70"/>
      <c r="H3" s="70"/>
      <c r="I3" s="147">
        <f>'012024'!I3:K3</f>
        <v>36481</v>
      </c>
      <c r="J3" s="140"/>
      <c r="K3" s="142"/>
      <c r="L3" s="74" t="s">
        <v>23</v>
      </c>
      <c r="M3" s="75"/>
      <c r="N3" s="26" t="str">
        <f>'012024'!N3</f>
        <v>N/A</v>
      </c>
      <c r="O3" s="27" t="s">
        <v>28</v>
      </c>
      <c r="P3" s="29" t="str">
        <f>'012024'!P3</f>
        <v>N/A</v>
      </c>
    </row>
    <row r="4" spans="1:17" s="8" customFormat="1" ht="24.75" customHeight="1" x14ac:dyDescent="0.45">
      <c r="A4" s="61"/>
      <c r="B4" s="62"/>
      <c r="C4" s="62"/>
      <c r="D4" s="62"/>
      <c r="E4" s="62"/>
      <c r="F4" s="69" t="s">
        <v>20</v>
      </c>
      <c r="G4" s="70"/>
      <c r="H4" s="70"/>
      <c r="I4" s="140" t="str">
        <f>'012024'!I4:K4</f>
        <v>17.6.2024- 31.12.2024</v>
      </c>
      <c r="J4" s="140"/>
      <c r="K4" s="142"/>
      <c r="L4" s="76" t="s">
        <v>24</v>
      </c>
      <c r="M4" s="77"/>
      <c r="N4" s="30">
        <v>1.724</v>
      </c>
      <c r="O4" s="78" t="s">
        <v>35</v>
      </c>
      <c r="P4" s="79"/>
    </row>
    <row r="5" spans="1:17" s="8" customFormat="1" x14ac:dyDescent="0.45">
      <c r="A5" s="61"/>
      <c r="B5" s="62"/>
      <c r="C5" s="62"/>
      <c r="D5" s="62"/>
      <c r="E5" s="62"/>
      <c r="F5" s="84" t="s">
        <v>18</v>
      </c>
      <c r="G5" s="85"/>
      <c r="H5" s="85"/>
      <c r="I5" s="148">
        <f>'012024'!I5:K5</f>
        <v>544</v>
      </c>
      <c r="J5" s="148"/>
      <c r="K5" s="149"/>
      <c r="L5" s="76" t="s">
        <v>25</v>
      </c>
      <c r="M5" s="77"/>
      <c r="N5" s="31">
        <v>2.1549999999999998</v>
      </c>
      <c r="O5" s="80"/>
      <c r="P5" s="81"/>
    </row>
    <row r="6" spans="1:17" s="8" customFormat="1" ht="27" customHeight="1" x14ac:dyDescent="0.45">
      <c r="A6" s="61"/>
      <c r="B6" s="62"/>
      <c r="C6" s="62"/>
      <c r="D6" s="62"/>
      <c r="E6" s="62"/>
      <c r="F6" s="88" t="s">
        <v>46</v>
      </c>
      <c r="G6" s="89"/>
      <c r="H6" s="89"/>
      <c r="I6" s="90">
        <f>'032024'!I6:K6-O42</f>
        <v>544</v>
      </c>
      <c r="J6" s="90"/>
      <c r="K6" s="91"/>
      <c r="L6" s="92" t="s">
        <v>26</v>
      </c>
      <c r="M6" s="93"/>
      <c r="N6" s="31">
        <v>4.3099999999999996</v>
      </c>
      <c r="O6" s="80"/>
      <c r="P6" s="81"/>
    </row>
    <row r="7" spans="1:17" s="8" customFormat="1" ht="19" thickBot="1" x14ac:dyDescent="0.5">
      <c r="A7" s="61"/>
      <c r="B7" s="62"/>
      <c r="C7" s="62"/>
      <c r="D7" s="62"/>
      <c r="E7" s="62"/>
      <c r="F7" s="94" t="s">
        <v>21</v>
      </c>
      <c r="G7" s="95"/>
      <c r="H7" s="95"/>
      <c r="I7" s="96" t="s">
        <v>49</v>
      </c>
      <c r="J7" s="96"/>
      <c r="K7" s="97"/>
      <c r="L7" s="100" t="s">
        <v>27</v>
      </c>
      <c r="M7" s="101"/>
      <c r="N7" s="32">
        <v>4.3099999999999996</v>
      </c>
      <c r="O7" s="82"/>
      <c r="P7" s="83"/>
    </row>
    <row r="8" spans="1:17" x14ac:dyDescent="0.45">
      <c r="A8" s="102" t="s">
        <v>0</v>
      </c>
      <c r="B8" s="105" t="s">
        <v>29</v>
      </c>
      <c r="C8" s="105"/>
      <c r="D8" s="105"/>
      <c r="E8" s="105"/>
      <c r="F8" s="105"/>
      <c r="G8" s="105"/>
      <c r="H8" s="106" t="s">
        <v>1</v>
      </c>
      <c r="I8" s="109" t="s">
        <v>2</v>
      </c>
      <c r="J8" s="109"/>
      <c r="K8" s="109"/>
      <c r="L8" s="109"/>
      <c r="M8" s="110" t="s">
        <v>3</v>
      </c>
      <c r="N8" s="110"/>
      <c r="O8" s="110"/>
      <c r="P8" s="111"/>
    </row>
    <row r="9" spans="1:17" ht="42" customHeight="1" x14ac:dyDescent="0.45">
      <c r="A9" s="103"/>
      <c r="B9" s="112" t="s">
        <v>30</v>
      </c>
      <c r="C9" s="112"/>
      <c r="D9" s="112" t="s">
        <v>31</v>
      </c>
      <c r="E9" s="112"/>
      <c r="F9" s="112" t="s">
        <v>32</v>
      </c>
      <c r="G9" s="112"/>
      <c r="H9" s="107"/>
      <c r="I9" s="113" t="s">
        <v>4</v>
      </c>
      <c r="J9" s="116" t="s">
        <v>5</v>
      </c>
      <c r="K9" s="118" t="s">
        <v>37</v>
      </c>
      <c r="L9" s="113" t="s">
        <v>14</v>
      </c>
      <c r="M9" s="120" t="s">
        <v>22</v>
      </c>
      <c r="N9" s="120"/>
      <c r="O9" s="120"/>
      <c r="P9" s="98" t="s">
        <v>11</v>
      </c>
    </row>
    <row r="10" spans="1:17" ht="26.25" customHeight="1" thickBot="1" x14ac:dyDescent="0.5">
      <c r="A10" s="104"/>
      <c r="B10" s="17" t="s">
        <v>6</v>
      </c>
      <c r="C10" s="17" t="s">
        <v>7</v>
      </c>
      <c r="D10" s="17" t="s">
        <v>6</v>
      </c>
      <c r="E10" s="17" t="s">
        <v>7</v>
      </c>
      <c r="F10" s="17" t="s">
        <v>6</v>
      </c>
      <c r="G10" s="17" t="s">
        <v>7</v>
      </c>
      <c r="H10" s="108"/>
      <c r="I10" s="114"/>
      <c r="J10" s="117"/>
      <c r="K10" s="119"/>
      <c r="L10" s="114"/>
      <c r="M10" s="121"/>
      <c r="N10" s="121"/>
      <c r="O10" s="121"/>
      <c r="P10" s="99"/>
      <c r="Q10" s="1"/>
    </row>
    <row r="11" spans="1:17" ht="18.75" customHeight="1" x14ac:dyDescent="0.45">
      <c r="A11" s="38">
        <v>1</v>
      </c>
      <c r="B11" s="45"/>
      <c r="C11" s="45"/>
      <c r="D11" s="45"/>
      <c r="E11" s="45"/>
      <c r="F11" s="45"/>
      <c r="G11" s="45"/>
      <c r="H11" s="46">
        <f t="shared" ref="H11:H40" si="0">C11-B11+E11-D11+G11-F11</f>
        <v>0</v>
      </c>
      <c r="I11" s="15"/>
      <c r="J11" s="15"/>
      <c r="K11" s="15"/>
      <c r="L11" s="15">
        <f>H11</f>
        <v>0</v>
      </c>
      <c r="M11" s="122"/>
      <c r="N11" s="122"/>
      <c r="O11" s="122"/>
      <c r="P11" s="16"/>
    </row>
    <row r="12" spans="1:17" ht="18.75" customHeight="1" x14ac:dyDescent="0.45">
      <c r="A12" s="41">
        <v>2</v>
      </c>
      <c r="B12" s="2"/>
      <c r="C12" s="2"/>
      <c r="D12" s="2"/>
      <c r="E12" s="2"/>
      <c r="F12" s="2"/>
      <c r="G12" s="2"/>
      <c r="H12" s="6">
        <f t="shared" si="0"/>
        <v>0</v>
      </c>
      <c r="I12" s="3"/>
      <c r="J12" s="3"/>
      <c r="K12" s="3"/>
      <c r="L12" s="3"/>
      <c r="M12" s="115"/>
      <c r="N12" s="115"/>
      <c r="O12" s="115"/>
      <c r="P12" s="9"/>
    </row>
    <row r="13" spans="1:17" ht="18.75" customHeight="1" x14ac:dyDescent="0.45">
      <c r="A13" s="41">
        <v>3</v>
      </c>
      <c r="B13" s="2"/>
      <c r="C13" s="2"/>
      <c r="D13" s="2"/>
      <c r="E13" s="2"/>
      <c r="F13" s="2"/>
      <c r="G13" s="2"/>
      <c r="H13" s="6">
        <f t="shared" si="0"/>
        <v>0</v>
      </c>
      <c r="I13" s="3"/>
      <c r="J13" s="3"/>
      <c r="K13" s="3"/>
      <c r="L13" s="3"/>
      <c r="M13" s="115"/>
      <c r="N13" s="115"/>
      <c r="O13" s="115"/>
      <c r="P13" s="9"/>
    </row>
    <row r="14" spans="1:17" ht="18.75" customHeight="1" x14ac:dyDescent="0.45">
      <c r="A14" s="41">
        <v>4</v>
      </c>
      <c r="B14" s="2"/>
      <c r="C14" s="2"/>
      <c r="D14" s="2"/>
      <c r="E14" s="2"/>
      <c r="F14" s="2"/>
      <c r="G14" s="2"/>
      <c r="H14" s="6">
        <f t="shared" si="0"/>
        <v>0</v>
      </c>
      <c r="I14" s="3"/>
      <c r="J14" s="3"/>
      <c r="K14" s="3"/>
      <c r="L14" s="3"/>
      <c r="M14" s="115"/>
      <c r="N14" s="115"/>
      <c r="O14" s="115"/>
      <c r="P14" s="9"/>
    </row>
    <row r="15" spans="1:17" ht="18.75" customHeight="1" x14ac:dyDescent="0.45">
      <c r="A15" s="41">
        <v>5</v>
      </c>
      <c r="B15" s="2"/>
      <c r="C15" s="2"/>
      <c r="D15" s="2"/>
      <c r="E15" s="2"/>
      <c r="F15" s="2"/>
      <c r="G15" s="2"/>
      <c r="H15" s="6">
        <f t="shared" si="0"/>
        <v>0</v>
      </c>
      <c r="I15" s="3"/>
      <c r="J15" s="3"/>
      <c r="K15" s="3"/>
      <c r="L15" s="3"/>
      <c r="M15" s="115"/>
      <c r="N15" s="115"/>
      <c r="O15" s="115"/>
      <c r="P15" s="9"/>
    </row>
    <row r="16" spans="1:17" ht="18.75" customHeight="1" x14ac:dyDescent="0.45">
      <c r="A16" s="39">
        <v>6</v>
      </c>
      <c r="B16" s="47"/>
      <c r="C16" s="47"/>
      <c r="D16" s="47"/>
      <c r="E16" s="47"/>
      <c r="F16" s="47"/>
      <c r="G16" s="47"/>
      <c r="H16" s="48">
        <f t="shared" si="0"/>
        <v>0</v>
      </c>
      <c r="I16" s="3">
        <f>H16</f>
        <v>0</v>
      </c>
      <c r="J16" s="3"/>
      <c r="K16" s="3"/>
      <c r="L16" s="3"/>
      <c r="M16" s="115"/>
      <c r="N16" s="115"/>
      <c r="O16" s="115"/>
      <c r="P16" s="9"/>
    </row>
    <row r="17" spans="1:16" ht="18.75" customHeight="1" x14ac:dyDescent="0.45">
      <c r="A17" s="39">
        <v>7</v>
      </c>
      <c r="B17" s="47"/>
      <c r="C17" s="47"/>
      <c r="D17" s="47"/>
      <c r="E17" s="47"/>
      <c r="F17" s="47"/>
      <c r="G17" s="47"/>
      <c r="H17" s="48">
        <f t="shared" si="0"/>
        <v>0</v>
      </c>
      <c r="I17" s="3"/>
      <c r="J17" s="3">
        <f>H17</f>
        <v>0</v>
      </c>
      <c r="K17" s="3"/>
      <c r="L17" s="3"/>
      <c r="M17" s="115"/>
      <c r="N17" s="115"/>
      <c r="O17" s="115"/>
      <c r="P17" s="9"/>
    </row>
    <row r="18" spans="1:16" ht="18.75" customHeight="1" x14ac:dyDescent="0.45">
      <c r="A18" s="41">
        <v>8</v>
      </c>
      <c r="B18" s="2"/>
      <c r="C18" s="2"/>
      <c r="D18" s="2"/>
      <c r="E18" s="2"/>
      <c r="F18" s="2"/>
      <c r="G18" s="2"/>
      <c r="H18" s="6">
        <f t="shared" si="0"/>
        <v>0</v>
      </c>
      <c r="I18" s="3"/>
      <c r="J18" s="3"/>
      <c r="K18" s="3"/>
      <c r="L18" s="3"/>
      <c r="M18" s="115"/>
      <c r="N18" s="115"/>
      <c r="O18" s="115"/>
      <c r="P18" s="9"/>
    </row>
    <row r="19" spans="1:16" ht="18.75" customHeight="1" x14ac:dyDescent="0.45">
      <c r="A19" s="41">
        <v>9</v>
      </c>
      <c r="B19" s="2"/>
      <c r="C19" s="2"/>
      <c r="D19" s="2"/>
      <c r="E19" s="2"/>
      <c r="F19" s="2"/>
      <c r="G19" s="2"/>
      <c r="H19" s="6">
        <f t="shared" si="0"/>
        <v>0</v>
      </c>
      <c r="I19" s="3"/>
      <c r="J19" s="3"/>
      <c r="K19" s="3"/>
      <c r="L19" s="3"/>
      <c r="M19" s="115"/>
      <c r="N19" s="115"/>
      <c r="O19" s="115"/>
      <c r="P19" s="9"/>
    </row>
    <row r="20" spans="1:16" ht="18.75" customHeight="1" x14ac:dyDescent="0.45">
      <c r="A20" s="41">
        <v>10</v>
      </c>
      <c r="B20" s="2"/>
      <c r="C20" s="2"/>
      <c r="D20" s="2"/>
      <c r="E20" s="2"/>
      <c r="F20" s="2"/>
      <c r="G20" s="2"/>
      <c r="H20" s="6">
        <f t="shared" si="0"/>
        <v>0</v>
      </c>
      <c r="I20" s="3"/>
      <c r="J20" s="3"/>
      <c r="K20" s="3"/>
      <c r="L20" s="3"/>
      <c r="M20" s="115"/>
      <c r="N20" s="115"/>
      <c r="O20" s="115"/>
      <c r="P20" s="9"/>
    </row>
    <row r="21" spans="1:16" ht="18.75" customHeight="1" x14ac:dyDescent="0.45">
      <c r="A21" s="41">
        <v>11</v>
      </c>
      <c r="B21" s="2"/>
      <c r="C21" s="2"/>
      <c r="D21" s="2"/>
      <c r="E21" s="2"/>
      <c r="F21" s="2"/>
      <c r="G21" s="2"/>
      <c r="H21" s="6">
        <f t="shared" si="0"/>
        <v>0</v>
      </c>
      <c r="I21" s="3"/>
      <c r="J21" s="3"/>
      <c r="K21" s="3"/>
      <c r="L21" s="3"/>
      <c r="M21" s="115"/>
      <c r="N21" s="115"/>
      <c r="O21" s="115"/>
      <c r="P21" s="9"/>
    </row>
    <row r="22" spans="1:16" ht="18.75" customHeight="1" x14ac:dyDescent="0.45">
      <c r="A22" s="41">
        <v>12</v>
      </c>
      <c r="B22" s="2"/>
      <c r="C22" s="2"/>
      <c r="D22" s="2"/>
      <c r="E22" s="2"/>
      <c r="F22" s="2"/>
      <c r="G22" s="2"/>
      <c r="H22" s="6">
        <f t="shared" si="0"/>
        <v>0</v>
      </c>
      <c r="I22" s="3"/>
      <c r="J22" s="3"/>
      <c r="K22" s="3"/>
      <c r="L22" s="3"/>
      <c r="M22" s="115"/>
      <c r="N22" s="115"/>
      <c r="O22" s="115"/>
      <c r="P22" s="9"/>
    </row>
    <row r="23" spans="1:16" ht="18.75" customHeight="1" x14ac:dyDescent="0.45">
      <c r="A23" s="39">
        <v>13</v>
      </c>
      <c r="B23" s="47"/>
      <c r="C23" s="47"/>
      <c r="D23" s="47"/>
      <c r="E23" s="47"/>
      <c r="F23" s="47"/>
      <c r="G23" s="47"/>
      <c r="H23" s="48">
        <f t="shared" si="0"/>
        <v>0</v>
      </c>
      <c r="I23" s="3">
        <f>H23</f>
        <v>0</v>
      </c>
      <c r="J23" s="3"/>
      <c r="K23" s="3"/>
      <c r="L23" s="3"/>
      <c r="M23" s="115"/>
      <c r="N23" s="115"/>
      <c r="O23" s="115"/>
      <c r="P23" s="9"/>
    </row>
    <row r="24" spans="1:16" ht="18.75" customHeight="1" x14ac:dyDescent="0.45">
      <c r="A24" s="39">
        <v>14</v>
      </c>
      <c r="B24" s="47"/>
      <c r="C24" s="47"/>
      <c r="D24" s="47"/>
      <c r="E24" s="47"/>
      <c r="F24" s="47"/>
      <c r="G24" s="47"/>
      <c r="H24" s="48">
        <f t="shared" si="0"/>
        <v>0</v>
      </c>
      <c r="I24" s="3"/>
      <c r="J24" s="3">
        <f>H24</f>
        <v>0</v>
      </c>
      <c r="K24" s="3"/>
      <c r="L24" s="3"/>
      <c r="M24" s="115"/>
      <c r="N24" s="115"/>
      <c r="O24" s="115"/>
      <c r="P24" s="9"/>
    </row>
    <row r="25" spans="1:16" ht="18.75" customHeight="1" x14ac:dyDescent="0.45">
      <c r="A25" s="41">
        <v>15</v>
      </c>
      <c r="B25" s="2"/>
      <c r="C25" s="2"/>
      <c r="D25" s="2"/>
      <c r="E25" s="2"/>
      <c r="F25" s="2"/>
      <c r="G25" s="2"/>
      <c r="H25" s="6">
        <f t="shared" si="0"/>
        <v>0</v>
      </c>
      <c r="I25" s="3"/>
      <c r="J25" s="3"/>
      <c r="K25" s="3"/>
      <c r="L25" s="3"/>
      <c r="M25" s="115"/>
      <c r="N25" s="115"/>
      <c r="O25" s="115"/>
      <c r="P25" s="9"/>
    </row>
    <row r="26" spans="1:16" ht="18.75" customHeight="1" x14ac:dyDescent="0.45">
      <c r="A26" s="41">
        <v>16</v>
      </c>
      <c r="B26" s="2"/>
      <c r="C26" s="2"/>
      <c r="D26" s="2"/>
      <c r="E26" s="2"/>
      <c r="F26" s="2"/>
      <c r="G26" s="2"/>
      <c r="H26" s="6">
        <f t="shared" si="0"/>
        <v>0</v>
      </c>
      <c r="I26" s="3"/>
      <c r="J26" s="3"/>
      <c r="K26" s="3"/>
      <c r="L26" s="3"/>
      <c r="M26" s="115"/>
      <c r="N26" s="115"/>
      <c r="O26" s="115"/>
      <c r="P26" s="9"/>
    </row>
    <row r="27" spans="1:16" ht="18.75" customHeight="1" x14ac:dyDescent="0.45">
      <c r="A27" s="41">
        <v>17</v>
      </c>
      <c r="B27" s="2"/>
      <c r="C27" s="2"/>
      <c r="D27" s="2"/>
      <c r="E27" s="2"/>
      <c r="F27" s="2"/>
      <c r="G27" s="2"/>
      <c r="H27" s="6">
        <f t="shared" si="0"/>
        <v>0</v>
      </c>
      <c r="I27" s="3"/>
      <c r="J27" s="3"/>
      <c r="K27" s="3"/>
      <c r="L27" s="3"/>
      <c r="M27" s="115"/>
      <c r="N27" s="115"/>
      <c r="O27" s="115"/>
      <c r="P27" s="9"/>
    </row>
    <row r="28" spans="1:16" ht="18.75" customHeight="1" x14ac:dyDescent="0.45">
      <c r="A28" s="41">
        <v>18</v>
      </c>
      <c r="B28" s="2"/>
      <c r="C28" s="2"/>
      <c r="D28" s="2"/>
      <c r="E28" s="2"/>
      <c r="F28" s="2"/>
      <c r="G28" s="2"/>
      <c r="H28" s="6">
        <f t="shared" si="0"/>
        <v>0</v>
      </c>
      <c r="I28" s="3"/>
      <c r="J28" s="3"/>
      <c r="K28" s="3"/>
      <c r="L28" s="3"/>
      <c r="M28" s="115"/>
      <c r="N28" s="115"/>
      <c r="O28" s="115"/>
      <c r="P28" s="9"/>
    </row>
    <row r="29" spans="1:16" ht="18.75" customHeight="1" x14ac:dyDescent="0.45">
      <c r="A29" s="41">
        <v>19</v>
      </c>
      <c r="B29" s="2"/>
      <c r="C29" s="2"/>
      <c r="D29" s="2"/>
      <c r="E29" s="2"/>
      <c r="F29" s="2"/>
      <c r="G29" s="2"/>
      <c r="H29" s="6">
        <f t="shared" si="0"/>
        <v>0</v>
      </c>
      <c r="I29" s="3"/>
      <c r="J29" s="3"/>
      <c r="K29" s="3"/>
      <c r="L29" s="3"/>
      <c r="M29" s="115"/>
      <c r="N29" s="115"/>
      <c r="O29" s="115"/>
      <c r="P29" s="9"/>
    </row>
    <row r="30" spans="1:16" ht="18.75" customHeight="1" x14ac:dyDescent="0.45">
      <c r="A30" s="39">
        <v>20</v>
      </c>
      <c r="B30" s="47"/>
      <c r="C30" s="47"/>
      <c r="D30" s="47"/>
      <c r="E30" s="47"/>
      <c r="F30" s="47"/>
      <c r="G30" s="47"/>
      <c r="H30" s="48">
        <f t="shared" si="0"/>
        <v>0</v>
      </c>
      <c r="I30" s="3">
        <f>H30</f>
        <v>0</v>
      </c>
      <c r="J30" s="3"/>
      <c r="K30" s="3"/>
      <c r="L30" s="3"/>
      <c r="M30" s="115"/>
      <c r="N30" s="115"/>
      <c r="O30" s="115"/>
      <c r="P30" s="9"/>
    </row>
    <row r="31" spans="1:16" ht="18.75" customHeight="1" x14ac:dyDescent="0.45">
      <c r="A31" s="39">
        <v>21</v>
      </c>
      <c r="B31" s="47"/>
      <c r="C31" s="47"/>
      <c r="D31" s="47"/>
      <c r="E31" s="47"/>
      <c r="F31" s="47"/>
      <c r="G31" s="47"/>
      <c r="H31" s="48">
        <f t="shared" si="0"/>
        <v>0</v>
      </c>
      <c r="I31" s="3"/>
      <c r="J31" s="3">
        <f>H31</f>
        <v>0</v>
      </c>
      <c r="K31" s="3"/>
      <c r="L31" s="3"/>
      <c r="M31" s="115"/>
      <c r="N31" s="115"/>
      <c r="O31" s="115"/>
      <c r="P31" s="9"/>
    </row>
    <row r="32" spans="1:16" ht="18.75" customHeight="1" x14ac:dyDescent="0.45">
      <c r="A32" s="41">
        <v>22</v>
      </c>
      <c r="B32" s="2"/>
      <c r="C32" s="2"/>
      <c r="D32" s="2"/>
      <c r="E32" s="2"/>
      <c r="F32" s="2"/>
      <c r="G32" s="2"/>
      <c r="H32" s="6">
        <f t="shared" si="0"/>
        <v>0</v>
      </c>
      <c r="I32" s="3"/>
      <c r="J32" s="3"/>
      <c r="K32" s="3"/>
      <c r="L32" s="3"/>
      <c r="M32" s="115"/>
      <c r="N32" s="115"/>
      <c r="O32" s="115"/>
      <c r="P32" s="9"/>
    </row>
    <row r="33" spans="1:16" ht="18.75" customHeight="1" x14ac:dyDescent="0.45">
      <c r="A33" s="41">
        <v>23</v>
      </c>
      <c r="B33" s="2"/>
      <c r="C33" s="2"/>
      <c r="D33" s="2"/>
      <c r="E33" s="2"/>
      <c r="F33" s="2"/>
      <c r="G33" s="2"/>
      <c r="H33" s="6">
        <f t="shared" si="0"/>
        <v>0</v>
      </c>
      <c r="I33" s="3"/>
      <c r="J33" s="3"/>
      <c r="K33" s="3"/>
      <c r="L33" s="3"/>
      <c r="M33" s="115"/>
      <c r="N33" s="115"/>
      <c r="O33" s="115"/>
      <c r="P33" s="9"/>
    </row>
    <row r="34" spans="1:16" ht="18.75" customHeight="1" x14ac:dyDescent="0.45">
      <c r="A34" s="41">
        <v>24</v>
      </c>
      <c r="B34" s="2"/>
      <c r="C34" s="2"/>
      <c r="D34" s="2"/>
      <c r="E34" s="2"/>
      <c r="F34" s="2"/>
      <c r="G34" s="2"/>
      <c r="H34" s="6">
        <f t="shared" si="0"/>
        <v>0</v>
      </c>
      <c r="I34" s="3"/>
      <c r="J34" s="3"/>
      <c r="K34" s="3"/>
      <c r="L34" s="3"/>
      <c r="M34" s="115"/>
      <c r="N34" s="115"/>
      <c r="O34" s="115"/>
      <c r="P34" s="9"/>
    </row>
    <row r="35" spans="1:16" ht="18.75" customHeight="1" x14ac:dyDescent="0.45">
      <c r="A35" s="41">
        <v>25</v>
      </c>
      <c r="B35" s="2"/>
      <c r="C35" s="2"/>
      <c r="D35" s="2"/>
      <c r="E35" s="2"/>
      <c r="F35" s="2"/>
      <c r="G35" s="2"/>
      <c r="H35" s="6">
        <f t="shared" si="0"/>
        <v>0</v>
      </c>
      <c r="I35" s="3"/>
      <c r="J35" s="3"/>
      <c r="K35" s="3"/>
      <c r="L35" s="3"/>
      <c r="M35" s="115"/>
      <c r="N35" s="115"/>
      <c r="O35" s="115"/>
      <c r="P35" s="9"/>
    </row>
    <row r="36" spans="1:16" ht="18.75" customHeight="1" x14ac:dyDescent="0.45">
      <c r="A36" s="41">
        <v>26</v>
      </c>
      <c r="B36" s="2"/>
      <c r="C36" s="2"/>
      <c r="D36" s="2"/>
      <c r="E36" s="2"/>
      <c r="F36" s="2"/>
      <c r="G36" s="2"/>
      <c r="H36" s="6">
        <f t="shared" si="0"/>
        <v>0</v>
      </c>
      <c r="I36" s="3"/>
      <c r="J36" s="3"/>
      <c r="K36" s="3"/>
      <c r="L36" s="3"/>
      <c r="M36" s="115"/>
      <c r="N36" s="115"/>
      <c r="O36" s="115"/>
      <c r="P36" s="9"/>
    </row>
    <row r="37" spans="1:16" ht="18.75" customHeight="1" x14ac:dyDescent="0.45">
      <c r="A37" s="39">
        <v>27</v>
      </c>
      <c r="B37" s="47"/>
      <c r="C37" s="47"/>
      <c r="D37" s="47"/>
      <c r="E37" s="47"/>
      <c r="F37" s="47"/>
      <c r="G37" s="47"/>
      <c r="H37" s="48">
        <f t="shared" si="0"/>
        <v>0</v>
      </c>
      <c r="I37" s="3">
        <f>H37</f>
        <v>0</v>
      </c>
      <c r="J37" s="3"/>
      <c r="K37" s="3"/>
      <c r="L37" s="3"/>
      <c r="M37" s="115"/>
      <c r="N37" s="115"/>
      <c r="O37" s="115"/>
      <c r="P37" s="9"/>
    </row>
    <row r="38" spans="1:16" ht="18.75" customHeight="1" x14ac:dyDescent="0.45">
      <c r="A38" s="39">
        <v>28</v>
      </c>
      <c r="B38" s="47"/>
      <c r="C38" s="47"/>
      <c r="D38" s="47"/>
      <c r="E38" s="47"/>
      <c r="F38" s="47"/>
      <c r="G38" s="47"/>
      <c r="H38" s="48">
        <f t="shared" si="0"/>
        <v>0</v>
      </c>
      <c r="I38" s="3"/>
      <c r="J38" s="3">
        <f>H38</f>
        <v>0</v>
      </c>
      <c r="K38" s="3"/>
      <c r="L38" s="3"/>
      <c r="M38" s="115"/>
      <c r="N38" s="115"/>
      <c r="O38" s="115"/>
      <c r="P38" s="9"/>
    </row>
    <row r="39" spans="1:16" ht="18.75" customHeight="1" x14ac:dyDescent="0.45">
      <c r="A39" s="41">
        <v>29</v>
      </c>
      <c r="B39" s="2"/>
      <c r="C39" s="2"/>
      <c r="D39" s="2"/>
      <c r="E39" s="2"/>
      <c r="F39" s="2"/>
      <c r="G39" s="2"/>
      <c r="H39" s="6">
        <f t="shared" si="0"/>
        <v>0</v>
      </c>
      <c r="I39" s="3"/>
      <c r="J39" s="3"/>
      <c r="K39" s="3"/>
      <c r="L39" s="3"/>
      <c r="M39" s="115"/>
      <c r="N39" s="115"/>
      <c r="O39" s="115"/>
      <c r="P39" s="9"/>
    </row>
    <row r="40" spans="1:16" ht="18.75" customHeight="1" x14ac:dyDescent="0.45">
      <c r="A40" s="41">
        <v>30</v>
      </c>
      <c r="B40" s="2"/>
      <c r="C40" s="2"/>
      <c r="D40" s="2"/>
      <c r="E40" s="2"/>
      <c r="F40" s="2"/>
      <c r="G40" s="2"/>
      <c r="H40" s="6">
        <f t="shared" si="0"/>
        <v>0</v>
      </c>
      <c r="I40" s="3"/>
      <c r="J40" s="3"/>
      <c r="K40" s="3"/>
      <c r="L40" s="3"/>
      <c r="M40" s="115"/>
      <c r="N40" s="115"/>
      <c r="O40" s="115"/>
      <c r="P40" s="9"/>
    </row>
    <row r="41" spans="1:16" ht="23.25" customHeight="1" thickBot="1" x14ac:dyDescent="0.5">
      <c r="A41" s="10"/>
      <c r="B41" s="4"/>
      <c r="C41" s="4"/>
      <c r="D41" s="4"/>
      <c r="E41" s="4"/>
      <c r="F41" s="4"/>
      <c r="G41" s="4"/>
      <c r="H41" s="11"/>
      <c r="I41" s="5"/>
      <c r="J41" s="5"/>
      <c r="K41" s="5"/>
      <c r="L41" s="5"/>
      <c r="M41" s="124"/>
      <c r="N41" s="124"/>
      <c r="O41" s="124"/>
      <c r="P41" s="12"/>
    </row>
    <row r="42" spans="1:16" ht="29.25" customHeight="1" x14ac:dyDescent="0.45">
      <c r="A42" s="18" t="s">
        <v>10</v>
      </c>
      <c r="B42" s="19"/>
      <c r="C42" s="19"/>
      <c r="D42" s="20"/>
      <c r="E42" s="20"/>
      <c r="F42" s="20"/>
      <c r="G42" s="20"/>
      <c r="H42" s="21">
        <f>SUM(H11:H41)</f>
        <v>0</v>
      </c>
      <c r="I42" s="13">
        <f>SUM(I11:I41)</f>
        <v>0</v>
      </c>
      <c r="J42" s="13">
        <f>SUM(J11:J41)</f>
        <v>0</v>
      </c>
      <c r="K42" s="13">
        <f>SUM(K11:K41)</f>
        <v>0</v>
      </c>
      <c r="L42" s="13">
        <f>SUM(L11:L41)</f>
        <v>0</v>
      </c>
      <c r="M42" s="126" t="s">
        <v>34</v>
      </c>
      <c r="N42" s="127"/>
      <c r="O42" s="128">
        <f>H42*24</f>
        <v>0</v>
      </c>
      <c r="P42" s="129"/>
    </row>
    <row r="43" spans="1:16" s="37" customFormat="1" ht="18.75" customHeight="1" thickBot="1" x14ac:dyDescent="0.5">
      <c r="A43" s="33" t="s">
        <v>33</v>
      </c>
      <c r="B43" s="34"/>
      <c r="C43" s="34"/>
      <c r="D43" s="35"/>
      <c r="E43" s="35"/>
      <c r="F43" s="35"/>
      <c r="G43" s="35"/>
      <c r="H43" s="36">
        <f>(H42*24)*P2</f>
        <v>0</v>
      </c>
      <c r="I43" s="36">
        <f>(I42*24)*N5</f>
        <v>0</v>
      </c>
      <c r="J43" s="36">
        <f>(J42*24)*N6</f>
        <v>0</v>
      </c>
      <c r="K43" s="36">
        <f>K42*24*N4</f>
        <v>0</v>
      </c>
      <c r="L43" s="36">
        <f>L42*24*N7</f>
        <v>0</v>
      </c>
      <c r="M43" s="130" t="s">
        <v>12</v>
      </c>
      <c r="N43" s="131"/>
      <c r="O43" s="132">
        <f>H43+I43+J43+K43+L43</f>
        <v>0</v>
      </c>
      <c r="P43" s="133"/>
    </row>
    <row r="44" spans="1:16" s="8" customFormat="1" ht="33" customHeight="1" x14ac:dyDescent="0.45">
      <c r="A44" s="134" t="s">
        <v>8</v>
      </c>
      <c r="B44" s="135"/>
      <c r="C44" s="135" t="s">
        <v>13</v>
      </c>
      <c r="D44" s="135"/>
      <c r="E44" s="135"/>
      <c r="F44" s="135"/>
      <c r="G44" s="136" t="str">
        <f>I2</f>
        <v>Daria Loboda</v>
      </c>
      <c r="H44" s="136"/>
      <c r="I44" s="137"/>
      <c r="J44" s="137"/>
      <c r="K44" s="137"/>
      <c r="L44" s="137"/>
      <c r="M44" s="137"/>
      <c r="N44" s="135" t="s">
        <v>9</v>
      </c>
      <c r="O44" s="135"/>
      <c r="P44" s="138"/>
    </row>
    <row r="45" spans="1:16" s="8" customFormat="1" ht="33" customHeight="1" x14ac:dyDescent="0.45">
      <c r="A45" s="139" t="s">
        <v>16</v>
      </c>
      <c r="B45" s="140"/>
      <c r="C45" s="140" t="s">
        <v>13</v>
      </c>
      <c r="D45" s="140"/>
      <c r="E45" s="140"/>
      <c r="F45" s="140"/>
      <c r="G45" s="150" t="str">
        <f>'012024'!G45:H45</f>
        <v>Fáberová Lucia</v>
      </c>
      <c r="H45" s="150"/>
      <c r="I45" s="141"/>
      <c r="J45" s="141"/>
      <c r="K45" s="141"/>
      <c r="L45" s="141"/>
      <c r="M45" s="141"/>
      <c r="N45" s="140" t="s">
        <v>9</v>
      </c>
      <c r="O45" s="140"/>
      <c r="P45" s="142"/>
    </row>
    <row r="46" spans="1:16" s="8" customFormat="1" ht="41.25" customHeight="1" x14ac:dyDescent="0.45">
      <c r="A46" s="139" t="s">
        <v>17</v>
      </c>
      <c r="B46" s="140"/>
      <c r="C46" s="140" t="s">
        <v>13</v>
      </c>
      <c r="D46" s="140"/>
      <c r="E46" s="140"/>
      <c r="F46" s="140"/>
      <c r="G46" s="140" t="str">
        <f>'012024'!G46:H46</f>
        <v>Galandák Milan</v>
      </c>
      <c r="H46" s="140"/>
      <c r="I46" s="141"/>
      <c r="J46" s="141"/>
      <c r="K46" s="141"/>
      <c r="L46" s="141"/>
      <c r="M46" s="141"/>
      <c r="N46" s="140" t="s">
        <v>9</v>
      </c>
      <c r="O46" s="140"/>
      <c r="P46" s="142"/>
    </row>
    <row r="47" spans="1:16" s="8" customFormat="1" ht="33" customHeight="1" thickBot="1" x14ac:dyDescent="0.5">
      <c r="A47" s="143" t="s">
        <v>15</v>
      </c>
      <c r="B47" s="144"/>
      <c r="C47" s="144" t="s">
        <v>13</v>
      </c>
      <c r="D47" s="144"/>
      <c r="E47" s="144"/>
      <c r="F47" s="144"/>
      <c r="G47" s="144" t="str">
        <f>'012024'!G47:H47</f>
        <v>Mgr. Kantner Lenka</v>
      </c>
      <c r="H47" s="144"/>
      <c r="I47" s="145"/>
      <c r="J47" s="145"/>
      <c r="K47" s="145"/>
      <c r="L47" s="145"/>
      <c r="M47" s="145"/>
      <c r="N47" s="144" t="s">
        <v>9</v>
      </c>
      <c r="O47" s="144"/>
      <c r="P47" s="146"/>
    </row>
  </sheetData>
  <mergeCells count="90">
    <mergeCell ref="A47:B47"/>
    <mergeCell ref="C47:F47"/>
    <mergeCell ref="G47:H47"/>
    <mergeCell ref="I47:M47"/>
    <mergeCell ref="N47:P47"/>
    <mergeCell ref="A45:B45"/>
    <mergeCell ref="C45:F45"/>
    <mergeCell ref="G45:H45"/>
    <mergeCell ref="I45:M45"/>
    <mergeCell ref="N45:P45"/>
    <mergeCell ref="A46:B46"/>
    <mergeCell ref="C46:F46"/>
    <mergeCell ref="G46:H46"/>
    <mergeCell ref="I46:M46"/>
    <mergeCell ref="N46:P46"/>
    <mergeCell ref="M42:N42"/>
    <mergeCell ref="O42:P42"/>
    <mergeCell ref="M43:N43"/>
    <mergeCell ref="O43:P43"/>
    <mergeCell ref="A44:B44"/>
    <mergeCell ref="C44:F44"/>
    <mergeCell ref="G44:H44"/>
    <mergeCell ref="I44:M44"/>
    <mergeCell ref="N44:P44"/>
    <mergeCell ref="M41:O41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29:O29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17:O17"/>
    <mergeCell ref="J9:J10"/>
    <mergeCell ref="K9:K10"/>
    <mergeCell ref="L9:L10"/>
    <mergeCell ref="M9:O10"/>
    <mergeCell ref="M12:O12"/>
    <mergeCell ref="M13:O13"/>
    <mergeCell ref="M14:O14"/>
    <mergeCell ref="M15:O15"/>
    <mergeCell ref="M16:O16"/>
    <mergeCell ref="M11:O11"/>
    <mergeCell ref="A8:A10"/>
    <mergeCell ref="B8:G8"/>
    <mergeCell ref="H8:H10"/>
    <mergeCell ref="I8:L8"/>
    <mergeCell ref="M8:P8"/>
    <mergeCell ref="B9:C9"/>
    <mergeCell ref="D9:E9"/>
    <mergeCell ref="F9:G9"/>
    <mergeCell ref="I9:I10"/>
    <mergeCell ref="I6:K6"/>
    <mergeCell ref="L6:M6"/>
    <mergeCell ref="F7:H7"/>
    <mergeCell ref="I7:K7"/>
    <mergeCell ref="P9:P10"/>
    <mergeCell ref="L7:M7"/>
    <mergeCell ref="A1:P1"/>
    <mergeCell ref="A2:E7"/>
    <mergeCell ref="F2:H2"/>
    <mergeCell ref="I2:K2"/>
    <mergeCell ref="L2:M2"/>
    <mergeCell ref="F3:H3"/>
    <mergeCell ref="I3:K3"/>
    <mergeCell ref="L3:M3"/>
    <mergeCell ref="F4:H4"/>
    <mergeCell ref="I4:K4"/>
    <mergeCell ref="L4:M4"/>
    <mergeCell ref="O4:P7"/>
    <mergeCell ref="F5:H5"/>
    <mergeCell ref="I5:K5"/>
    <mergeCell ref="L5:M5"/>
    <mergeCell ref="F6:H6"/>
  </mergeCells>
  <dataValidations count="1">
    <dataValidation type="list" allowBlank="1" showInputMessage="1" showErrorMessage="1" sqref="P11:P41" xr:uid="{7BCFE1A6-2072-4488-9EFA-CB7C57C73C61}">
      <formula1>#REF!</formula1>
    </dataValidation>
  </dataValidations>
  <pageMargins left="0" right="0" top="0" bottom="0" header="0.31496062992125984" footer="0.31496062992125984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170E-C482-4AF7-8BC1-56AFA8810EA9}">
  <dimension ref="A1:Q47"/>
  <sheetViews>
    <sheetView topLeftCell="A9" zoomScaleNormal="100" workbookViewId="0">
      <selection activeCell="G48" sqref="G48"/>
    </sheetView>
  </sheetViews>
  <sheetFormatPr defaultRowHeight="18.5" x14ac:dyDescent="0.45"/>
  <cols>
    <col min="1" max="1" width="5.85546875" customWidth="1"/>
    <col min="2" max="7" width="4.640625" customWidth="1"/>
    <col min="8" max="8" width="7" customWidth="1"/>
    <col min="9" max="9" width="4.92578125" bestFit="1" customWidth="1"/>
    <col min="10" max="10" width="4.640625" customWidth="1"/>
    <col min="11" max="11" width="5.5" customWidth="1"/>
    <col min="12" max="12" width="4.640625" customWidth="1"/>
    <col min="13" max="13" width="5.85546875" customWidth="1"/>
    <col min="14" max="14" width="11.640625" bestFit="1" customWidth="1"/>
    <col min="15" max="15" width="7.5703125" customWidth="1"/>
    <col min="16" max="16" width="4.35546875" customWidth="1"/>
  </cols>
  <sheetData>
    <row r="1" spans="1:17" ht="22.5" customHeight="1" thickBot="1" x14ac:dyDescent="0.5">
      <c r="A1" s="56" t="str">
        <f>'012024'!A1:P1</f>
        <v>Dochádzkový výkaz - DoBPŠ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7" s="8" customFormat="1" x14ac:dyDescent="0.45">
      <c r="A2" s="59" t="s">
        <v>19</v>
      </c>
      <c r="B2" s="60"/>
      <c r="C2" s="60"/>
      <c r="D2" s="60"/>
      <c r="E2" s="60"/>
      <c r="F2" s="63" t="s">
        <v>8</v>
      </c>
      <c r="G2" s="64"/>
      <c r="H2" s="64"/>
      <c r="I2" s="135" t="str">
        <f>'012024'!I2:K2</f>
        <v>Daria Loboda</v>
      </c>
      <c r="J2" s="135"/>
      <c r="K2" s="138"/>
      <c r="L2" s="67" t="s">
        <v>23</v>
      </c>
      <c r="M2" s="68"/>
      <c r="N2" s="24" t="str">
        <f>'012024'!N2</f>
        <v>IT podpora</v>
      </c>
      <c r="O2" s="25" t="s">
        <v>28</v>
      </c>
      <c r="P2" s="28">
        <f>'012024'!P2</f>
        <v>8.5</v>
      </c>
    </row>
    <row r="3" spans="1:17" s="8" customFormat="1" x14ac:dyDescent="0.45">
      <c r="A3" s="61"/>
      <c r="B3" s="62"/>
      <c r="C3" s="62"/>
      <c r="D3" s="62"/>
      <c r="E3" s="62"/>
      <c r="F3" s="69" t="str">
        <f>'012024'!F3:H3</f>
        <v>Dátum narodenia</v>
      </c>
      <c r="G3" s="70"/>
      <c r="H3" s="70"/>
      <c r="I3" s="147">
        <f>'012024'!I3:K3</f>
        <v>36481</v>
      </c>
      <c r="J3" s="140"/>
      <c r="K3" s="142"/>
      <c r="L3" s="74" t="s">
        <v>23</v>
      </c>
      <c r="M3" s="75"/>
      <c r="N3" s="26" t="str">
        <f>'012024'!N3</f>
        <v>N/A</v>
      </c>
      <c r="O3" s="27" t="s">
        <v>28</v>
      </c>
      <c r="P3" s="29" t="str">
        <f>'012024'!P3</f>
        <v>N/A</v>
      </c>
    </row>
    <row r="4" spans="1:17" s="8" customFormat="1" ht="24.75" customHeight="1" x14ac:dyDescent="0.45">
      <c r="A4" s="61"/>
      <c r="B4" s="62"/>
      <c r="C4" s="62"/>
      <c r="D4" s="62"/>
      <c r="E4" s="62"/>
      <c r="F4" s="69" t="s">
        <v>20</v>
      </c>
      <c r="G4" s="70"/>
      <c r="H4" s="70"/>
      <c r="I4" s="140" t="str">
        <f>'012024'!I4:K4</f>
        <v>17.6.2024- 31.12.2024</v>
      </c>
      <c r="J4" s="140"/>
      <c r="K4" s="142"/>
      <c r="L4" s="76" t="s">
        <v>24</v>
      </c>
      <c r="M4" s="77"/>
      <c r="N4" s="30">
        <v>1.724</v>
      </c>
      <c r="O4" s="78" t="s">
        <v>35</v>
      </c>
      <c r="P4" s="79"/>
    </row>
    <row r="5" spans="1:17" s="8" customFormat="1" x14ac:dyDescent="0.45">
      <c r="A5" s="61"/>
      <c r="B5" s="62"/>
      <c r="C5" s="62"/>
      <c r="D5" s="62"/>
      <c r="E5" s="62"/>
      <c r="F5" s="84" t="s">
        <v>18</v>
      </c>
      <c r="G5" s="85"/>
      <c r="H5" s="85"/>
      <c r="I5" s="148">
        <f>'012024'!I5:K5</f>
        <v>544</v>
      </c>
      <c r="J5" s="148"/>
      <c r="K5" s="149"/>
      <c r="L5" s="76" t="s">
        <v>25</v>
      </c>
      <c r="M5" s="77"/>
      <c r="N5" s="31">
        <v>2.1549999999999998</v>
      </c>
      <c r="O5" s="80"/>
      <c r="P5" s="81"/>
    </row>
    <row r="6" spans="1:17" s="8" customFormat="1" ht="27" customHeight="1" x14ac:dyDescent="0.45">
      <c r="A6" s="61"/>
      <c r="B6" s="62"/>
      <c r="C6" s="62"/>
      <c r="D6" s="62"/>
      <c r="E6" s="62"/>
      <c r="F6" s="88" t="s">
        <v>47</v>
      </c>
      <c r="G6" s="89"/>
      <c r="H6" s="89"/>
      <c r="I6" s="90">
        <f>'042024'!I6:K6-O42</f>
        <v>544</v>
      </c>
      <c r="J6" s="90"/>
      <c r="K6" s="91"/>
      <c r="L6" s="92" t="s">
        <v>26</v>
      </c>
      <c r="M6" s="93"/>
      <c r="N6" s="31">
        <v>4.3099999999999996</v>
      </c>
      <c r="O6" s="80"/>
      <c r="P6" s="81"/>
    </row>
    <row r="7" spans="1:17" s="8" customFormat="1" ht="19" thickBot="1" x14ac:dyDescent="0.5">
      <c r="A7" s="61"/>
      <c r="B7" s="62"/>
      <c r="C7" s="62"/>
      <c r="D7" s="62"/>
      <c r="E7" s="62"/>
      <c r="F7" s="94" t="s">
        <v>21</v>
      </c>
      <c r="G7" s="95"/>
      <c r="H7" s="95"/>
      <c r="I7" s="96" t="s">
        <v>50</v>
      </c>
      <c r="J7" s="96"/>
      <c r="K7" s="97"/>
      <c r="L7" s="100" t="s">
        <v>27</v>
      </c>
      <c r="M7" s="101"/>
      <c r="N7" s="32">
        <v>4.3099999999999996</v>
      </c>
      <c r="O7" s="82"/>
      <c r="P7" s="83"/>
    </row>
    <row r="8" spans="1:17" x14ac:dyDescent="0.45">
      <c r="A8" s="102" t="s">
        <v>0</v>
      </c>
      <c r="B8" s="105" t="s">
        <v>29</v>
      </c>
      <c r="C8" s="105"/>
      <c r="D8" s="105"/>
      <c r="E8" s="105"/>
      <c r="F8" s="105"/>
      <c r="G8" s="105"/>
      <c r="H8" s="106" t="s">
        <v>1</v>
      </c>
      <c r="I8" s="109" t="s">
        <v>2</v>
      </c>
      <c r="J8" s="109"/>
      <c r="K8" s="109"/>
      <c r="L8" s="109"/>
      <c r="M8" s="110" t="s">
        <v>3</v>
      </c>
      <c r="N8" s="110"/>
      <c r="O8" s="110"/>
      <c r="P8" s="111"/>
    </row>
    <row r="9" spans="1:17" ht="42" customHeight="1" x14ac:dyDescent="0.45">
      <c r="A9" s="103"/>
      <c r="B9" s="112" t="s">
        <v>30</v>
      </c>
      <c r="C9" s="112"/>
      <c r="D9" s="112" t="s">
        <v>31</v>
      </c>
      <c r="E9" s="112"/>
      <c r="F9" s="112" t="s">
        <v>32</v>
      </c>
      <c r="G9" s="112"/>
      <c r="H9" s="107"/>
      <c r="I9" s="113" t="s">
        <v>4</v>
      </c>
      <c r="J9" s="116" t="s">
        <v>5</v>
      </c>
      <c r="K9" s="118" t="s">
        <v>37</v>
      </c>
      <c r="L9" s="113" t="s">
        <v>14</v>
      </c>
      <c r="M9" s="120" t="s">
        <v>22</v>
      </c>
      <c r="N9" s="120"/>
      <c r="O9" s="120"/>
      <c r="P9" s="98" t="s">
        <v>11</v>
      </c>
    </row>
    <row r="10" spans="1:17" ht="26.25" customHeight="1" thickBot="1" x14ac:dyDescent="0.5">
      <c r="A10" s="104"/>
      <c r="B10" s="17" t="s">
        <v>6</v>
      </c>
      <c r="C10" s="17" t="s">
        <v>7</v>
      </c>
      <c r="D10" s="17" t="s">
        <v>6</v>
      </c>
      <c r="E10" s="17" t="s">
        <v>7</v>
      </c>
      <c r="F10" s="17" t="s">
        <v>6</v>
      </c>
      <c r="G10" s="17" t="s">
        <v>7</v>
      </c>
      <c r="H10" s="108"/>
      <c r="I10" s="114"/>
      <c r="J10" s="117"/>
      <c r="K10" s="119"/>
      <c r="L10" s="114"/>
      <c r="M10" s="121"/>
      <c r="N10" s="121"/>
      <c r="O10" s="121"/>
      <c r="P10" s="99"/>
      <c r="Q10" s="1"/>
    </row>
    <row r="11" spans="1:17" ht="18.75" customHeight="1" x14ac:dyDescent="0.45">
      <c r="A11" s="38">
        <v>1</v>
      </c>
      <c r="B11" s="45"/>
      <c r="C11" s="45"/>
      <c r="D11" s="45"/>
      <c r="E11" s="45"/>
      <c r="F11" s="45"/>
      <c r="G11" s="45"/>
      <c r="H11" s="46">
        <f t="shared" ref="H11:H41" si="0">C11-B11+E11-D11+G11-F11</f>
        <v>0</v>
      </c>
      <c r="I11" s="15"/>
      <c r="J11" s="15"/>
      <c r="K11" s="15"/>
      <c r="L11" s="15">
        <f>H11</f>
        <v>0</v>
      </c>
      <c r="M11" s="122"/>
      <c r="N11" s="122"/>
      <c r="O11" s="122"/>
      <c r="P11" s="16"/>
    </row>
    <row r="12" spans="1:17" ht="18.75" customHeight="1" x14ac:dyDescent="0.45">
      <c r="A12" s="7">
        <v>2</v>
      </c>
      <c r="B12" s="2"/>
      <c r="C12" s="2"/>
      <c r="D12" s="2"/>
      <c r="E12" s="2"/>
      <c r="F12" s="2"/>
      <c r="G12" s="2"/>
      <c r="H12" s="6">
        <f t="shared" si="0"/>
        <v>0</v>
      </c>
      <c r="I12" s="3"/>
      <c r="J12" s="3"/>
      <c r="K12" s="3"/>
      <c r="L12" s="3"/>
      <c r="M12" s="115"/>
      <c r="N12" s="115"/>
      <c r="O12" s="115"/>
      <c r="P12" s="9"/>
    </row>
    <row r="13" spans="1:17" ht="18.75" customHeight="1" x14ac:dyDescent="0.45">
      <c r="A13" s="7">
        <v>3</v>
      </c>
      <c r="B13" s="2"/>
      <c r="C13" s="2"/>
      <c r="D13" s="2"/>
      <c r="E13" s="2"/>
      <c r="F13" s="2"/>
      <c r="G13" s="2"/>
      <c r="H13" s="6">
        <f t="shared" si="0"/>
        <v>0</v>
      </c>
      <c r="I13" s="3"/>
      <c r="J13" s="3"/>
      <c r="K13" s="3"/>
      <c r="L13" s="3"/>
      <c r="M13" s="115"/>
      <c r="N13" s="115"/>
      <c r="O13" s="115"/>
      <c r="P13" s="9"/>
    </row>
    <row r="14" spans="1:17" ht="18.75" customHeight="1" x14ac:dyDescent="0.45">
      <c r="A14" s="39">
        <v>4</v>
      </c>
      <c r="B14" s="47"/>
      <c r="C14" s="47"/>
      <c r="D14" s="47"/>
      <c r="E14" s="47"/>
      <c r="F14" s="47"/>
      <c r="G14" s="47"/>
      <c r="H14" s="48">
        <f t="shared" si="0"/>
        <v>0</v>
      </c>
      <c r="I14" s="3">
        <f>H14</f>
        <v>0</v>
      </c>
      <c r="J14" s="3"/>
      <c r="K14" s="3"/>
      <c r="L14" s="3"/>
      <c r="M14" s="115"/>
      <c r="N14" s="115"/>
      <c r="O14" s="115"/>
      <c r="P14" s="9"/>
    </row>
    <row r="15" spans="1:17" ht="18.75" customHeight="1" x14ac:dyDescent="0.45">
      <c r="A15" s="39">
        <v>5</v>
      </c>
      <c r="B15" s="47"/>
      <c r="C15" s="47"/>
      <c r="D15" s="47"/>
      <c r="E15" s="47"/>
      <c r="F15" s="47"/>
      <c r="G15" s="47"/>
      <c r="H15" s="48">
        <f t="shared" si="0"/>
        <v>0</v>
      </c>
      <c r="I15" s="3"/>
      <c r="J15" s="3">
        <f>H15</f>
        <v>0</v>
      </c>
      <c r="K15" s="3"/>
      <c r="L15" s="3"/>
      <c r="M15" s="115"/>
      <c r="N15" s="115"/>
      <c r="O15" s="115"/>
      <c r="P15" s="9"/>
    </row>
    <row r="16" spans="1:17" ht="18.75" customHeight="1" x14ac:dyDescent="0.45">
      <c r="A16" s="41">
        <v>6</v>
      </c>
      <c r="B16" s="2"/>
      <c r="C16" s="2"/>
      <c r="D16" s="2"/>
      <c r="E16" s="2"/>
      <c r="F16" s="2"/>
      <c r="G16" s="2"/>
      <c r="H16" s="6">
        <f t="shared" si="0"/>
        <v>0</v>
      </c>
      <c r="I16" s="3"/>
      <c r="J16" s="3"/>
      <c r="K16" s="3"/>
      <c r="L16" s="3"/>
      <c r="M16" s="115"/>
      <c r="N16" s="115"/>
      <c r="O16" s="115"/>
      <c r="P16" s="9"/>
    </row>
    <row r="17" spans="1:16" ht="18.75" customHeight="1" x14ac:dyDescent="0.45">
      <c r="A17" s="41">
        <v>7</v>
      </c>
      <c r="B17" s="2"/>
      <c r="C17" s="2"/>
      <c r="D17" s="2"/>
      <c r="E17" s="2"/>
      <c r="F17" s="2"/>
      <c r="G17" s="2"/>
      <c r="H17" s="6">
        <f t="shared" si="0"/>
        <v>0</v>
      </c>
      <c r="I17" s="3"/>
      <c r="J17" s="3"/>
      <c r="K17" s="3"/>
      <c r="L17" s="3"/>
      <c r="M17" s="115"/>
      <c r="N17" s="115"/>
      <c r="O17" s="115"/>
      <c r="P17" s="9"/>
    </row>
    <row r="18" spans="1:16" ht="18.75" customHeight="1" x14ac:dyDescent="0.45">
      <c r="A18" s="39">
        <v>8</v>
      </c>
      <c r="B18" s="47"/>
      <c r="C18" s="47"/>
      <c r="D18" s="47"/>
      <c r="E18" s="47"/>
      <c r="F18" s="47"/>
      <c r="G18" s="47"/>
      <c r="H18" s="48">
        <f t="shared" si="0"/>
        <v>0</v>
      </c>
      <c r="I18" s="3"/>
      <c r="J18" s="3"/>
      <c r="K18" s="3"/>
      <c r="L18" s="3">
        <f>H18</f>
        <v>0</v>
      </c>
      <c r="M18" s="115"/>
      <c r="N18" s="115"/>
      <c r="O18" s="115"/>
      <c r="P18" s="9"/>
    </row>
    <row r="19" spans="1:16" ht="18.75" customHeight="1" x14ac:dyDescent="0.45">
      <c r="A19" s="7">
        <v>9</v>
      </c>
      <c r="B19" s="2"/>
      <c r="C19" s="2"/>
      <c r="D19" s="2"/>
      <c r="E19" s="2"/>
      <c r="F19" s="2"/>
      <c r="G19" s="2"/>
      <c r="H19" s="6">
        <f t="shared" si="0"/>
        <v>0</v>
      </c>
      <c r="I19" s="3"/>
      <c r="J19" s="3"/>
      <c r="K19" s="3"/>
      <c r="L19" s="3"/>
      <c r="M19" s="115"/>
      <c r="N19" s="115"/>
      <c r="O19" s="115"/>
      <c r="P19" s="9"/>
    </row>
    <row r="20" spans="1:16" ht="18.75" customHeight="1" x14ac:dyDescent="0.45">
      <c r="A20" s="7">
        <v>10</v>
      </c>
      <c r="B20" s="2"/>
      <c r="C20" s="2"/>
      <c r="D20" s="2"/>
      <c r="E20" s="2"/>
      <c r="F20" s="2"/>
      <c r="G20" s="2"/>
      <c r="H20" s="6">
        <f t="shared" si="0"/>
        <v>0</v>
      </c>
      <c r="I20" s="3"/>
      <c r="J20" s="3"/>
      <c r="K20" s="3"/>
      <c r="L20" s="3"/>
      <c r="M20" s="115"/>
      <c r="N20" s="115"/>
      <c r="O20" s="115"/>
      <c r="P20" s="9"/>
    </row>
    <row r="21" spans="1:16" ht="18.75" customHeight="1" x14ac:dyDescent="0.45">
      <c r="A21" s="39">
        <v>11</v>
      </c>
      <c r="B21" s="47"/>
      <c r="C21" s="47"/>
      <c r="D21" s="47"/>
      <c r="E21" s="47"/>
      <c r="F21" s="47"/>
      <c r="G21" s="47"/>
      <c r="H21" s="48">
        <f t="shared" si="0"/>
        <v>0</v>
      </c>
      <c r="I21" s="3">
        <f>H21</f>
        <v>0</v>
      </c>
      <c r="J21" s="3"/>
      <c r="K21" s="3"/>
      <c r="L21" s="3"/>
      <c r="M21" s="115"/>
      <c r="N21" s="115"/>
      <c r="O21" s="115"/>
      <c r="P21" s="9"/>
    </row>
    <row r="22" spans="1:16" ht="18.75" customHeight="1" x14ac:dyDescent="0.45">
      <c r="A22" s="39">
        <v>12</v>
      </c>
      <c r="B22" s="47"/>
      <c r="C22" s="47"/>
      <c r="D22" s="47"/>
      <c r="E22" s="47"/>
      <c r="F22" s="47"/>
      <c r="G22" s="47"/>
      <c r="H22" s="48">
        <f t="shared" si="0"/>
        <v>0</v>
      </c>
      <c r="I22" s="3"/>
      <c r="J22" s="3">
        <f>H22</f>
        <v>0</v>
      </c>
      <c r="K22" s="3"/>
      <c r="L22" s="3"/>
      <c r="M22" s="115"/>
      <c r="N22" s="115"/>
      <c r="O22" s="115"/>
      <c r="P22" s="9"/>
    </row>
    <row r="23" spans="1:16" ht="18.75" customHeight="1" x14ac:dyDescent="0.45">
      <c r="A23" s="41">
        <v>13</v>
      </c>
      <c r="B23" s="2"/>
      <c r="C23" s="2"/>
      <c r="D23" s="2"/>
      <c r="E23" s="2"/>
      <c r="F23" s="2"/>
      <c r="G23" s="2"/>
      <c r="H23" s="6">
        <f t="shared" si="0"/>
        <v>0</v>
      </c>
      <c r="I23" s="3"/>
      <c r="J23" s="3"/>
      <c r="K23" s="3"/>
      <c r="L23" s="3"/>
      <c r="M23" s="115"/>
      <c r="N23" s="115"/>
      <c r="O23" s="115"/>
      <c r="P23" s="9"/>
    </row>
    <row r="24" spans="1:16" ht="18.75" customHeight="1" x14ac:dyDescent="0.45">
      <c r="A24" s="41">
        <v>14</v>
      </c>
      <c r="B24" s="2"/>
      <c r="C24" s="2"/>
      <c r="D24" s="2"/>
      <c r="E24" s="2"/>
      <c r="F24" s="2"/>
      <c r="G24" s="2"/>
      <c r="H24" s="6">
        <f t="shared" si="0"/>
        <v>0</v>
      </c>
      <c r="I24" s="3"/>
      <c r="J24" s="3"/>
      <c r="K24" s="3"/>
      <c r="L24" s="3"/>
      <c r="M24" s="115"/>
      <c r="N24" s="115"/>
      <c r="O24" s="115"/>
      <c r="P24" s="9"/>
    </row>
    <row r="25" spans="1:16" ht="18.75" customHeight="1" x14ac:dyDescent="0.45">
      <c r="A25" s="41">
        <v>15</v>
      </c>
      <c r="B25" s="2"/>
      <c r="C25" s="2"/>
      <c r="D25" s="2"/>
      <c r="E25" s="2"/>
      <c r="F25" s="2"/>
      <c r="G25" s="2"/>
      <c r="H25" s="6">
        <f t="shared" si="0"/>
        <v>0</v>
      </c>
      <c r="I25" s="3"/>
      <c r="J25" s="3"/>
      <c r="K25" s="3"/>
      <c r="L25" s="3"/>
      <c r="M25" s="115"/>
      <c r="N25" s="115"/>
      <c r="O25" s="115"/>
      <c r="P25" s="9"/>
    </row>
    <row r="26" spans="1:16" ht="18.75" customHeight="1" x14ac:dyDescent="0.45">
      <c r="A26" s="41">
        <v>16</v>
      </c>
      <c r="B26" s="2"/>
      <c r="C26" s="2"/>
      <c r="D26" s="2"/>
      <c r="E26" s="2"/>
      <c r="F26" s="2"/>
      <c r="G26" s="2"/>
      <c r="H26" s="6">
        <f t="shared" si="0"/>
        <v>0</v>
      </c>
      <c r="I26" s="3"/>
      <c r="J26" s="3"/>
      <c r="K26" s="3"/>
      <c r="L26" s="3"/>
      <c r="M26" s="115"/>
      <c r="N26" s="115"/>
      <c r="O26" s="115"/>
      <c r="P26" s="9"/>
    </row>
    <row r="27" spans="1:16" ht="18.75" customHeight="1" x14ac:dyDescent="0.45">
      <c r="A27" s="41">
        <v>17</v>
      </c>
      <c r="B27" s="2"/>
      <c r="C27" s="2"/>
      <c r="D27" s="2"/>
      <c r="E27" s="2"/>
      <c r="F27" s="2"/>
      <c r="G27" s="2"/>
      <c r="H27" s="6">
        <f t="shared" si="0"/>
        <v>0</v>
      </c>
      <c r="I27" s="3"/>
      <c r="J27" s="3"/>
      <c r="K27" s="3"/>
      <c r="L27" s="3"/>
      <c r="M27" s="115"/>
      <c r="N27" s="115"/>
      <c r="O27" s="115"/>
      <c r="P27" s="9"/>
    </row>
    <row r="28" spans="1:16" ht="18.75" customHeight="1" x14ac:dyDescent="0.45">
      <c r="A28" s="39">
        <v>18</v>
      </c>
      <c r="B28" s="47"/>
      <c r="C28" s="47"/>
      <c r="D28" s="47"/>
      <c r="E28" s="47"/>
      <c r="F28" s="47"/>
      <c r="G28" s="47"/>
      <c r="H28" s="48">
        <f t="shared" si="0"/>
        <v>0</v>
      </c>
      <c r="I28" s="3">
        <f>H28</f>
        <v>0</v>
      </c>
      <c r="J28" s="3"/>
      <c r="K28" s="3"/>
      <c r="L28" s="3"/>
      <c r="M28" s="115"/>
      <c r="N28" s="115"/>
      <c r="O28" s="115"/>
      <c r="P28" s="9"/>
    </row>
    <row r="29" spans="1:16" ht="18.75" customHeight="1" x14ac:dyDescent="0.45">
      <c r="A29" s="39">
        <v>19</v>
      </c>
      <c r="B29" s="47"/>
      <c r="C29" s="47"/>
      <c r="D29" s="47"/>
      <c r="E29" s="47"/>
      <c r="F29" s="47"/>
      <c r="G29" s="47"/>
      <c r="H29" s="48">
        <f t="shared" si="0"/>
        <v>0</v>
      </c>
      <c r="I29" s="3"/>
      <c r="J29" s="3">
        <f>H29</f>
        <v>0</v>
      </c>
      <c r="K29" s="3"/>
      <c r="L29" s="3"/>
      <c r="M29" s="115"/>
      <c r="N29" s="115"/>
      <c r="O29" s="115"/>
      <c r="P29" s="9"/>
    </row>
    <row r="30" spans="1:16" ht="18.75" customHeight="1" x14ac:dyDescent="0.45">
      <c r="A30" s="41">
        <v>20</v>
      </c>
      <c r="B30" s="2"/>
      <c r="C30" s="2"/>
      <c r="D30" s="2"/>
      <c r="E30" s="2"/>
      <c r="F30" s="2"/>
      <c r="G30" s="2"/>
      <c r="H30" s="6">
        <f t="shared" si="0"/>
        <v>0</v>
      </c>
      <c r="I30" s="3"/>
      <c r="J30" s="3"/>
      <c r="K30" s="3"/>
      <c r="L30" s="3"/>
      <c r="M30" s="115"/>
      <c r="N30" s="115"/>
      <c r="O30" s="115"/>
      <c r="P30" s="9"/>
    </row>
    <row r="31" spans="1:16" ht="18.75" customHeight="1" x14ac:dyDescent="0.45">
      <c r="A31" s="41">
        <v>21</v>
      </c>
      <c r="B31" s="2"/>
      <c r="C31" s="2"/>
      <c r="D31" s="2"/>
      <c r="E31" s="2"/>
      <c r="F31" s="2"/>
      <c r="G31" s="2"/>
      <c r="H31" s="6">
        <f t="shared" si="0"/>
        <v>0</v>
      </c>
      <c r="I31" s="3"/>
      <c r="J31" s="3"/>
      <c r="K31" s="3"/>
      <c r="L31" s="3"/>
      <c r="M31" s="115"/>
      <c r="N31" s="115"/>
      <c r="O31" s="115"/>
      <c r="P31" s="9"/>
    </row>
    <row r="32" spans="1:16" ht="18.75" customHeight="1" x14ac:dyDescent="0.45">
      <c r="A32" s="41">
        <v>22</v>
      </c>
      <c r="B32" s="2"/>
      <c r="C32" s="2"/>
      <c r="D32" s="2"/>
      <c r="E32" s="2"/>
      <c r="F32" s="2"/>
      <c r="G32" s="2"/>
      <c r="H32" s="6">
        <f t="shared" si="0"/>
        <v>0</v>
      </c>
      <c r="I32" s="3"/>
      <c r="J32" s="3"/>
      <c r="K32" s="3"/>
      <c r="L32" s="3"/>
      <c r="M32" s="115"/>
      <c r="N32" s="115"/>
      <c r="O32" s="115"/>
      <c r="P32" s="9"/>
    </row>
    <row r="33" spans="1:16" ht="18.75" customHeight="1" x14ac:dyDescent="0.45">
      <c r="A33" s="41">
        <v>23</v>
      </c>
      <c r="B33" s="2"/>
      <c r="C33" s="2"/>
      <c r="D33" s="2"/>
      <c r="E33" s="2"/>
      <c r="F33" s="2"/>
      <c r="G33" s="2"/>
      <c r="H33" s="6">
        <f t="shared" si="0"/>
        <v>0</v>
      </c>
      <c r="I33" s="3"/>
      <c r="J33" s="3"/>
      <c r="K33" s="3"/>
      <c r="L33" s="3"/>
      <c r="M33" s="115"/>
      <c r="N33" s="115"/>
      <c r="O33" s="115"/>
      <c r="P33" s="9"/>
    </row>
    <row r="34" spans="1:16" ht="18.75" customHeight="1" x14ac:dyDescent="0.45">
      <c r="A34" s="41">
        <v>24</v>
      </c>
      <c r="B34" s="2"/>
      <c r="C34" s="2"/>
      <c r="D34" s="2"/>
      <c r="E34" s="2"/>
      <c r="F34" s="2"/>
      <c r="G34" s="2"/>
      <c r="H34" s="6">
        <f t="shared" si="0"/>
        <v>0</v>
      </c>
      <c r="I34" s="3"/>
      <c r="J34" s="3"/>
      <c r="K34" s="3"/>
      <c r="L34" s="3"/>
      <c r="M34" s="115"/>
      <c r="N34" s="115"/>
      <c r="O34" s="115"/>
      <c r="P34" s="9"/>
    </row>
    <row r="35" spans="1:16" ht="18.75" customHeight="1" x14ac:dyDescent="0.45">
      <c r="A35" s="39">
        <v>25</v>
      </c>
      <c r="B35" s="47"/>
      <c r="C35" s="47"/>
      <c r="D35" s="47"/>
      <c r="E35" s="47"/>
      <c r="F35" s="47"/>
      <c r="G35" s="47"/>
      <c r="H35" s="48">
        <f t="shared" si="0"/>
        <v>0</v>
      </c>
      <c r="I35" s="3">
        <f>H35</f>
        <v>0</v>
      </c>
      <c r="J35" s="3"/>
      <c r="K35" s="3"/>
      <c r="L35" s="3"/>
      <c r="M35" s="115"/>
      <c r="N35" s="115"/>
      <c r="O35" s="115"/>
      <c r="P35" s="9"/>
    </row>
    <row r="36" spans="1:16" ht="18.75" customHeight="1" x14ac:dyDescent="0.45">
      <c r="A36" s="39">
        <v>26</v>
      </c>
      <c r="B36" s="47"/>
      <c r="C36" s="47"/>
      <c r="D36" s="47"/>
      <c r="E36" s="47"/>
      <c r="F36" s="47"/>
      <c r="G36" s="47"/>
      <c r="H36" s="48">
        <f t="shared" si="0"/>
        <v>0</v>
      </c>
      <c r="I36" s="3"/>
      <c r="J36" s="3">
        <f>H36</f>
        <v>0</v>
      </c>
      <c r="K36" s="3"/>
      <c r="L36" s="3"/>
      <c r="M36" s="115"/>
      <c r="N36" s="115"/>
      <c r="O36" s="115"/>
      <c r="P36" s="9"/>
    </row>
    <row r="37" spans="1:16" ht="18.75" customHeight="1" x14ac:dyDescent="0.45">
      <c r="A37" s="41">
        <v>27</v>
      </c>
      <c r="B37" s="2"/>
      <c r="C37" s="2"/>
      <c r="D37" s="2"/>
      <c r="E37" s="2"/>
      <c r="F37" s="2"/>
      <c r="G37" s="2"/>
      <c r="H37" s="6">
        <f t="shared" si="0"/>
        <v>0</v>
      </c>
      <c r="I37" s="3"/>
      <c r="J37" s="3"/>
      <c r="K37" s="3"/>
      <c r="L37" s="3"/>
      <c r="M37" s="115"/>
      <c r="N37" s="115"/>
      <c r="O37" s="115"/>
      <c r="P37" s="9"/>
    </row>
    <row r="38" spans="1:16" ht="18.75" customHeight="1" x14ac:dyDescent="0.45">
      <c r="A38" s="41">
        <v>28</v>
      </c>
      <c r="B38" s="2"/>
      <c r="C38" s="2"/>
      <c r="D38" s="2"/>
      <c r="E38" s="2"/>
      <c r="F38" s="2"/>
      <c r="G38" s="2"/>
      <c r="H38" s="6">
        <f t="shared" si="0"/>
        <v>0</v>
      </c>
      <c r="I38" s="3"/>
      <c r="J38" s="3"/>
      <c r="K38" s="3"/>
      <c r="L38" s="3"/>
      <c r="M38" s="115"/>
      <c r="N38" s="115"/>
      <c r="O38" s="115"/>
      <c r="P38" s="9"/>
    </row>
    <row r="39" spans="1:16" ht="18.75" customHeight="1" x14ac:dyDescent="0.45">
      <c r="A39" s="41">
        <v>29</v>
      </c>
      <c r="B39" s="2"/>
      <c r="C39" s="2"/>
      <c r="D39" s="2"/>
      <c r="E39" s="2"/>
      <c r="F39" s="2"/>
      <c r="G39" s="2"/>
      <c r="H39" s="6">
        <f t="shared" si="0"/>
        <v>0</v>
      </c>
      <c r="I39" s="3"/>
      <c r="J39" s="3"/>
      <c r="K39" s="3"/>
      <c r="L39" s="3"/>
      <c r="M39" s="115"/>
      <c r="N39" s="115"/>
      <c r="O39" s="115"/>
      <c r="P39" s="9"/>
    </row>
    <row r="40" spans="1:16" ht="18.75" customHeight="1" x14ac:dyDescent="0.45">
      <c r="A40" s="41">
        <v>30</v>
      </c>
      <c r="B40" s="2"/>
      <c r="C40" s="2"/>
      <c r="D40" s="2"/>
      <c r="E40" s="2"/>
      <c r="F40" s="2"/>
      <c r="G40" s="2"/>
      <c r="H40" s="6">
        <f t="shared" si="0"/>
        <v>0</v>
      </c>
      <c r="I40" s="3"/>
      <c r="J40" s="3"/>
      <c r="K40" s="3"/>
      <c r="L40" s="3"/>
      <c r="M40" s="115"/>
      <c r="N40" s="115"/>
      <c r="O40" s="115"/>
      <c r="P40" s="9"/>
    </row>
    <row r="41" spans="1:16" ht="23.25" customHeight="1" thickBot="1" x14ac:dyDescent="0.5">
      <c r="A41" s="43">
        <v>31</v>
      </c>
      <c r="B41" s="4"/>
      <c r="C41" s="4"/>
      <c r="D41" s="4"/>
      <c r="E41" s="4"/>
      <c r="F41" s="4"/>
      <c r="G41" s="4"/>
      <c r="H41" s="11">
        <f t="shared" si="0"/>
        <v>0</v>
      </c>
      <c r="I41" s="5"/>
      <c r="J41" s="5"/>
      <c r="K41" s="5"/>
      <c r="L41" s="5"/>
      <c r="M41" s="124"/>
      <c r="N41" s="124"/>
      <c r="O41" s="124"/>
      <c r="P41" s="12"/>
    </row>
    <row r="42" spans="1:16" ht="29.25" customHeight="1" x14ac:dyDescent="0.45">
      <c r="A42" s="18" t="s">
        <v>10</v>
      </c>
      <c r="B42" s="19"/>
      <c r="C42" s="19"/>
      <c r="D42" s="20"/>
      <c r="E42" s="20"/>
      <c r="F42" s="20"/>
      <c r="G42" s="20"/>
      <c r="H42" s="21">
        <f>SUM(H11:H41)</f>
        <v>0</v>
      </c>
      <c r="I42" s="13">
        <f>SUM(I11:I41)</f>
        <v>0</v>
      </c>
      <c r="J42" s="13">
        <f>SUM(J11:J41)</f>
        <v>0</v>
      </c>
      <c r="K42" s="13">
        <f>SUM(K11:K41)</f>
        <v>0</v>
      </c>
      <c r="L42" s="13">
        <f>SUM(L11:L41)</f>
        <v>0</v>
      </c>
      <c r="M42" s="126" t="s">
        <v>34</v>
      </c>
      <c r="N42" s="127"/>
      <c r="O42" s="128">
        <f>H42*24</f>
        <v>0</v>
      </c>
      <c r="P42" s="129"/>
    </row>
    <row r="43" spans="1:16" s="37" customFormat="1" ht="18.75" customHeight="1" thickBot="1" x14ac:dyDescent="0.5">
      <c r="A43" s="33" t="s">
        <v>33</v>
      </c>
      <c r="B43" s="34"/>
      <c r="C43" s="34"/>
      <c r="D43" s="35"/>
      <c r="E43" s="35"/>
      <c r="F43" s="35"/>
      <c r="G43" s="35"/>
      <c r="H43" s="36">
        <f>(H42*24)*P2</f>
        <v>0</v>
      </c>
      <c r="I43" s="36">
        <f>(I42*24)*N5</f>
        <v>0</v>
      </c>
      <c r="J43" s="36">
        <f>(J42*24)*N6</f>
        <v>0</v>
      </c>
      <c r="K43" s="36">
        <f>K42*24*N4</f>
        <v>0</v>
      </c>
      <c r="L43" s="36">
        <f>L42*24*N7</f>
        <v>0</v>
      </c>
      <c r="M43" s="130" t="s">
        <v>12</v>
      </c>
      <c r="N43" s="131"/>
      <c r="O43" s="132">
        <f>H43+I43+J43+K43+L43</f>
        <v>0</v>
      </c>
      <c r="P43" s="133"/>
    </row>
    <row r="44" spans="1:16" s="8" customFormat="1" ht="33" customHeight="1" x14ac:dyDescent="0.45">
      <c r="A44" s="134" t="s">
        <v>8</v>
      </c>
      <c r="B44" s="135"/>
      <c r="C44" s="135" t="s">
        <v>13</v>
      </c>
      <c r="D44" s="135"/>
      <c r="E44" s="135"/>
      <c r="F44" s="135"/>
      <c r="G44" s="136" t="str">
        <f>I2</f>
        <v>Daria Loboda</v>
      </c>
      <c r="H44" s="136"/>
      <c r="I44" s="137"/>
      <c r="J44" s="137"/>
      <c r="K44" s="137"/>
      <c r="L44" s="137"/>
      <c r="M44" s="137"/>
      <c r="N44" s="135" t="s">
        <v>9</v>
      </c>
      <c r="O44" s="135"/>
      <c r="P44" s="138"/>
    </row>
    <row r="45" spans="1:16" s="8" customFormat="1" ht="33" customHeight="1" x14ac:dyDescent="0.45">
      <c r="A45" s="139" t="s">
        <v>16</v>
      </c>
      <c r="B45" s="140"/>
      <c r="C45" s="140" t="s">
        <v>13</v>
      </c>
      <c r="D45" s="140"/>
      <c r="E45" s="140"/>
      <c r="F45" s="140"/>
      <c r="G45" s="150" t="str">
        <f>'012024'!G45:H45</f>
        <v>Fáberová Lucia</v>
      </c>
      <c r="H45" s="150"/>
      <c r="I45" s="141"/>
      <c r="J45" s="141"/>
      <c r="K45" s="141"/>
      <c r="L45" s="141"/>
      <c r="M45" s="141"/>
      <c r="N45" s="140" t="s">
        <v>9</v>
      </c>
      <c r="O45" s="140"/>
      <c r="P45" s="142"/>
    </row>
    <row r="46" spans="1:16" s="8" customFormat="1" ht="41.25" customHeight="1" x14ac:dyDescent="0.45">
      <c r="A46" s="139" t="s">
        <v>17</v>
      </c>
      <c r="B46" s="140"/>
      <c r="C46" s="140" t="s">
        <v>13</v>
      </c>
      <c r="D46" s="140"/>
      <c r="E46" s="140"/>
      <c r="F46" s="140"/>
      <c r="G46" s="140" t="str">
        <f>'012024'!G46:H46</f>
        <v>Galandák Milan</v>
      </c>
      <c r="H46" s="140"/>
      <c r="I46" s="141"/>
      <c r="J46" s="141"/>
      <c r="K46" s="141"/>
      <c r="L46" s="141"/>
      <c r="M46" s="141"/>
      <c r="N46" s="140" t="s">
        <v>9</v>
      </c>
      <c r="O46" s="140"/>
      <c r="P46" s="142"/>
    </row>
    <row r="47" spans="1:16" s="8" customFormat="1" ht="33" customHeight="1" thickBot="1" x14ac:dyDescent="0.5">
      <c r="A47" s="143" t="s">
        <v>15</v>
      </c>
      <c r="B47" s="144"/>
      <c r="C47" s="144" t="s">
        <v>13</v>
      </c>
      <c r="D47" s="144"/>
      <c r="E47" s="144"/>
      <c r="F47" s="144"/>
      <c r="G47" s="144" t="str">
        <f>'012024'!G47:H47</f>
        <v>Mgr. Kantner Lenka</v>
      </c>
      <c r="H47" s="144"/>
      <c r="I47" s="145"/>
      <c r="J47" s="145"/>
      <c r="K47" s="145"/>
      <c r="L47" s="145"/>
      <c r="M47" s="145"/>
      <c r="N47" s="144" t="s">
        <v>9</v>
      </c>
      <c r="O47" s="144"/>
      <c r="P47" s="146"/>
    </row>
  </sheetData>
  <mergeCells count="90">
    <mergeCell ref="A47:B47"/>
    <mergeCell ref="C47:F47"/>
    <mergeCell ref="G47:H47"/>
    <mergeCell ref="I47:M47"/>
    <mergeCell ref="N47:P47"/>
    <mergeCell ref="A45:B45"/>
    <mergeCell ref="C45:F45"/>
    <mergeCell ref="G45:H45"/>
    <mergeCell ref="I45:M45"/>
    <mergeCell ref="N45:P45"/>
    <mergeCell ref="A46:B46"/>
    <mergeCell ref="C46:F46"/>
    <mergeCell ref="G46:H46"/>
    <mergeCell ref="I46:M46"/>
    <mergeCell ref="N46:P46"/>
    <mergeCell ref="M42:N42"/>
    <mergeCell ref="O42:P42"/>
    <mergeCell ref="M43:N43"/>
    <mergeCell ref="O43:P43"/>
    <mergeCell ref="A44:B44"/>
    <mergeCell ref="C44:F44"/>
    <mergeCell ref="G44:H44"/>
    <mergeCell ref="I44:M44"/>
    <mergeCell ref="N44:P44"/>
    <mergeCell ref="M41:O41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29:O29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17:O17"/>
    <mergeCell ref="J9:J10"/>
    <mergeCell ref="K9:K10"/>
    <mergeCell ref="L9:L10"/>
    <mergeCell ref="M9:O10"/>
    <mergeCell ref="M12:O12"/>
    <mergeCell ref="M13:O13"/>
    <mergeCell ref="M14:O14"/>
    <mergeCell ref="M15:O15"/>
    <mergeCell ref="M16:O16"/>
    <mergeCell ref="M11:O11"/>
    <mergeCell ref="A8:A10"/>
    <mergeCell ref="B8:G8"/>
    <mergeCell ref="H8:H10"/>
    <mergeCell ref="I8:L8"/>
    <mergeCell ref="M8:P8"/>
    <mergeCell ref="B9:C9"/>
    <mergeCell ref="D9:E9"/>
    <mergeCell ref="F9:G9"/>
    <mergeCell ref="I9:I10"/>
    <mergeCell ref="I6:K6"/>
    <mergeCell ref="L6:M6"/>
    <mergeCell ref="F7:H7"/>
    <mergeCell ref="I7:K7"/>
    <mergeCell ref="P9:P10"/>
    <mergeCell ref="L7:M7"/>
    <mergeCell ref="A1:P1"/>
    <mergeCell ref="A2:E7"/>
    <mergeCell ref="F2:H2"/>
    <mergeCell ref="I2:K2"/>
    <mergeCell ref="L2:M2"/>
    <mergeCell ref="F3:H3"/>
    <mergeCell ref="I3:K3"/>
    <mergeCell ref="L3:M3"/>
    <mergeCell ref="F4:H4"/>
    <mergeCell ref="I4:K4"/>
    <mergeCell ref="L4:M4"/>
    <mergeCell ref="O4:P7"/>
    <mergeCell ref="F5:H5"/>
    <mergeCell ref="I5:K5"/>
    <mergeCell ref="L5:M5"/>
    <mergeCell ref="F6:H6"/>
  </mergeCells>
  <dataValidations count="1">
    <dataValidation type="list" allowBlank="1" showInputMessage="1" showErrorMessage="1" sqref="P11:P41" xr:uid="{2C39ED60-D2D9-4339-BD1D-856002ADCBBC}">
      <formula1>#REF!</formula1>
    </dataValidation>
  </dataValidations>
  <pageMargins left="0" right="0" top="0" bottom="0" header="0.31496062992125984" footer="0.31496062992125984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58854-8978-404C-9102-CA46DFB978C5}">
  <dimension ref="A1:Q47"/>
  <sheetViews>
    <sheetView topLeftCell="A10" zoomScaleNormal="100" workbookViewId="0">
      <selection activeCell="Q44" sqref="Q44"/>
    </sheetView>
  </sheetViews>
  <sheetFormatPr defaultRowHeight="18.5" x14ac:dyDescent="0.45"/>
  <cols>
    <col min="1" max="1" width="5.85546875" customWidth="1"/>
    <col min="2" max="7" width="4.85546875" customWidth="1"/>
    <col min="8" max="8" width="7" customWidth="1"/>
    <col min="9" max="9" width="4.92578125" bestFit="1" customWidth="1"/>
    <col min="10" max="10" width="4.640625" customWidth="1"/>
    <col min="11" max="11" width="5.5" customWidth="1"/>
    <col min="12" max="12" width="4.640625" customWidth="1"/>
    <col min="13" max="13" width="5.85546875" customWidth="1"/>
    <col min="14" max="14" width="11.640625" bestFit="1" customWidth="1"/>
    <col min="15" max="15" width="7.5703125" customWidth="1"/>
    <col min="16" max="16" width="4.35546875" customWidth="1"/>
  </cols>
  <sheetData>
    <row r="1" spans="1:17" ht="22.5" customHeight="1" thickBot="1" x14ac:dyDescent="0.5">
      <c r="A1" s="56" t="str">
        <f>'012024'!A1:P1</f>
        <v>Dochádzkový výkaz - DoBPŠ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7" s="8" customFormat="1" x14ac:dyDescent="0.45">
      <c r="A2" s="59" t="s">
        <v>19</v>
      </c>
      <c r="B2" s="60"/>
      <c r="C2" s="60"/>
      <c r="D2" s="60"/>
      <c r="E2" s="60"/>
      <c r="F2" s="63" t="s">
        <v>8</v>
      </c>
      <c r="G2" s="64"/>
      <c r="H2" s="64"/>
      <c r="I2" s="135" t="str">
        <f>'012024'!I2:K2</f>
        <v>Daria Loboda</v>
      </c>
      <c r="J2" s="135"/>
      <c r="K2" s="138"/>
      <c r="L2" s="67" t="s">
        <v>23</v>
      </c>
      <c r="M2" s="68"/>
      <c r="N2" s="24" t="str">
        <f>'012024'!N2</f>
        <v>IT podpora</v>
      </c>
      <c r="O2" s="25" t="s">
        <v>28</v>
      </c>
      <c r="P2" s="28">
        <f>'012024'!P2</f>
        <v>8.5</v>
      </c>
    </row>
    <row r="3" spans="1:17" s="8" customFormat="1" x14ac:dyDescent="0.45">
      <c r="A3" s="61"/>
      <c r="B3" s="62"/>
      <c r="C3" s="62"/>
      <c r="D3" s="62"/>
      <c r="E3" s="62"/>
      <c r="F3" s="69" t="str">
        <f>'012024'!F3:H3</f>
        <v>Dátum narodenia</v>
      </c>
      <c r="G3" s="70"/>
      <c r="H3" s="70"/>
      <c r="I3" s="147">
        <f>'012024'!I3:K3</f>
        <v>36481</v>
      </c>
      <c r="J3" s="140"/>
      <c r="K3" s="142"/>
      <c r="L3" s="74" t="s">
        <v>23</v>
      </c>
      <c r="M3" s="75"/>
      <c r="N3" s="26" t="str">
        <f>'012024'!N3</f>
        <v>N/A</v>
      </c>
      <c r="O3" s="27" t="s">
        <v>28</v>
      </c>
      <c r="P3" s="29" t="str">
        <f>'012024'!P3</f>
        <v>N/A</v>
      </c>
    </row>
    <row r="4" spans="1:17" s="8" customFormat="1" ht="24.75" customHeight="1" x14ac:dyDescent="0.45">
      <c r="A4" s="61"/>
      <c r="B4" s="62"/>
      <c r="C4" s="62"/>
      <c r="D4" s="62"/>
      <c r="E4" s="62"/>
      <c r="F4" s="69" t="s">
        <v>20</v>
      </c>
      <c r="G4" s="70"/>
      <c r="H4" s="70"/>
      <c r="I4" s="140" t="str">
        <f>'012024'!I4:K4</f>
        <v>17.6.2024- 31.12.2024</v>
      </c>
      <c r="J4" s="140"/>
      <c r="K4" s="142"/>
      <c r="L4" s="76" t="s">
        <v>24</v>
      </c>
      <c r="M4" s="77"/>
      <c r="N4" s="30">
        <v>1.724</v>
      </c>
      <c r="O4" s="78" t="s">
        <v>35</v>
      </c>
      <c r="P4" s="79"/>
    </row>
    <row r="5" spans="1:17" s="8" customFormat="1" x14ac:dyDescent="0.45">
      <c r="A5" s="61"/>
      <c r="B5" s="62"/>
      <c r="C5" s="62"/>
      <c r="D5" s="62"/>
      <c r="E5" s="62"/>
      <c r="F5" s="84" t="s">
        <v>18</v>
      </c>
      <c r="G5" s="85"/>
      <c r="H5" s="85"/>
      <c r="I5" s="148">
        <f>'012024'!I5:K5</f>
        <v>544</v>
      </c>
      <c r="J5" s="148"/>
      <c r="K5" s="149"/>
      <c r="L5" s="76" t="s">
        <v>25</v>
      </c>
      <c r="M5" s="77"/>
      <c r="N5" s="31">
        <v>2.1549999999999998</v>
      </c>
      <c r="O5" s="80"/>
      <c r="P5" s="81"/>
    </row>
    <row r="6" spans="1:17" s="8" customFormat="1" ht="27" customHeight="1" x14ac:dyDescent="0.45">
      <c r="A6" s="61"/>
      <c r="B6" s="62"/>
      <c r="C6" s="62"/>
      <c r="D6" s="62"/>
      <c r="E6" s="62"/>
      <c r="F6" s="88" t="s">
        <v>51</v>
      </c>
      <c r="G6" s="89"/>
      <c r="H6" s="89"/>
      <c r="I6" s="90">
        <f>'052024'!I6:K6-O42</f>
        <v>517</v>
      </c>
      <c r="J6" s="90"/>
      <c r="K6" s="91"/>
      <c r="L6" s="92" t="s">
        <v>26</v>
      </c>
      <c r="M6" s="93"/>
      <c r="N6" s="31">
        <v>4.3099999999999996</v>
      </c>
      <c r="O6" s="80"/>
      <c r="P6" s="81"/>
    </row>
    <row r="7" spans="1:17" s="8" customFormat="1" ht="19" thickBot="1" x14ac:dyDescent="0.5">
      <c r="A7" s="61"/>
      <c r="B7" s="62"/>
      <c r="C7" s="62"/>
      <c r="D7" s="62"/>
      <c r="E7" s="62"/>
      <c r="F7" s="94" t="s">
        <v>21</v>
      </c>
      <c r="G7" s="95"/>
      <c r="H7" s="95"/>
      <c r="I7" s="96" t="s">
        <v>52</v>
      </c>
      <c r="J7" s="96"/>
      <c r="K7" s="97"/>
      <c r="L7" s="100" t="s">
        <v>27</v>
      </c>
      <c r="M7" s="101"/>
      <c r="N7" s="32">
        <v>4.3099999999999996</v>
      </c>
      <c r="O7" s="82"/>
      <c r="P7" s="83"/>
    </row>
    <row r="8" spans="1:17" x14ac:dyDescent="0.45">
      <c r="A8" s="102" t="s">
        <v>0</v>
      </c>
      <c r="B8" s="105" t="s">
        <v>29</v>
      </c>
      <c r="C8" s="105"/>
      <c r="D8" s="105"/>
      <c r="E8" s="105"/>
      <c r="F8" s="105"/>
      <c r="G8" s="105"/>
      <c r="H8" s="106" t="s">
        <v>1</v>
      </c>
      <c r="I8" s="109" t="s">
        <v>2</v>
      </c>
      <c r="J8" s="109"/>
      <c r="K8" s="109"/>
      <c r="L8" s="109"/>
      <c r="M8" s="110" t="s">
        <v>3</v>
      </c>
      <c r="N8" s="110"/>
      <c r="O8" s="110"/>
      <c r="P8" s="111"/>
    </row>
    <row r="9" spans="1:17" ht="42" customHeight="1" x14ac:dyDescent="0.45">
      <c r="A9" s="103"/>
      <c r="B9" s="112" t="s">
        <v>30</v>
      </c>
      <c r="C9" s="112"/>
      <c r="D9" s="112" t="s">
        <v>31</v>
      </c>
      <c r="E9" s="112"/>
      <c r="F9" s="112" t="s">
        <v>32</v>
      </c>
      <c r="G9" s="112"/>
      <c r="H9" s="107"/>
      <c r="I9" s="113" t="s">
        <v>4</v>
      </c>
      <c r="J9" s="116" t="s">
        <v>5</v>
      </c>
      <c r="K9" s="118" t="s">
        <v>37</v>
      </c>
      <c r="L9" s="113" t="s">
        <v>14</v>
      </c>
      <c r="M9" s="120" t="s">
        <v>22</v>
      </c>
      <c r="N9" s="120"/>
      <c r="O9" s="120"/>
      <c r="P9" s="98" t="s">
        <v>11</v>
      </c>
    </row>
    <row r="10" spans="1:17" ht="26.25" customHeight="1" thickBot="1" x14ac:dyDescent="0.5">
      <c r="A10" s="104"/>
      <c r="B10" s="17" t="s">
        <v>6</v>
      </c>
      <c r="C10" s="17" t="s">
        <v>7</v>
      </c>
      <c r="D10" s="17" t="s">
        <v>6</v>
      </c>
      <c r="E10" s="17" t="s">
        <v>7</v>
      </c>
      <c r="F10" s="17" t="s">
        <v>6</v>
      </c>
      <c r="G10" s="17" t="s">
        <v>7</v>
      </c>
      <c r="H10" s="108"/>
      <c r="I10" s="114"/>
      <c r="J10" s="117"/>
      <c r="K10" s="119"/>
      <c r="L10" s="114"/>
      <c r="M10" s="121"/>
      <c r="N10" s="121"/>
      <c r="O10" s="121"/>
      <c r="P10" s="99"/>
      <c r="Q10" s="1"/>
    </row>
    <row r="11" spans="1:17" ht="18.75" customHeight="1" x14ac:dyDescent="0.45">
      <c r="A11" s="38">
        <v>1</v>
      </c>
      <c r="B11" s="45"/>
      <c r="C11" s="45"/>
      <c r="D11" s="45"/>
      <c r="E11" s="45"/>
      <c r="F11" s="45"/>
      <c r="G11" s="45"/>
      <c r="H11" s="46">
        <f t="shared" ref="H11:H40" si="0">C11-B11+E11-D11+G11-F11</f>
        <v>0</v>
      </c>
      <c r="I11" s="15">
        <f>H11</f>
        <v>0</v>
      </c>
      <c r="J11" s="15"/>
      <c r="K11" s="15"/>
      <c r="L11" s="15"/>
      <c r="M11" s="122"/>
      <c r="N11" s="122"/>
      <c r="O11" s="122"/>
      <c r="P11" s="16"/>
    </row>
    <row r="12" spans="1:17" ht="18.75" customHeight="1" x14ac:dyDescent="0.45">
      <c r="A12" s="39">
        <v>2</v>
      </c>
      <c r="B12" s="47"/>
      <c r="C12" s="47"/>
      <c r="D12" s="47"/>
      <c r="E12" s="47"/>
      <c r="F12" s="47"/>
      <c r="G12" s="47"/>
      <c r="H12" s="48">
        <f t="shared" si="0"/>
        <v>0</v>
      </c>
      <c r="I12" s="3"/>
      <c r="J12" s="3">
        <f>H12</f>
        <v>0</v>
      </c>
      <c r="K12" s="3"/>
      <c r="L12" s="3"/>
      <c r="M12" s="115"/>
      <c r="N12" s="115"/>
      <c r="O12" s="115"/>
      <c r="P12" s="9"/>
    </row>
    <row r="13" spans="1:17" ht="18.75" customHeight="1" x14ac:dyDescent="0.45">
      <c r="A13" s="41">
        <v>3</v>
      </c>
      <c r="B13" s="2"/>
      <c r="C13" s="2"/>
      <c r="D13" s="2"/>
      <c r="E13" s="2"/>
      <c r="F13" s="2"/>
      <c r="G13" s="2"/>
      <c r="H13" s="6">
        <f t="shared" si="0"/>
        <v>0</v>
      </c>
      <c r="I13" s="3"/>
      <c r="J13" s="3"/>
      <c r="K13" s="3"/>
      <c r="L13" s="3"/>
      <c r="M13" s="115"/>
      <c r="N13" s="115"/>
      <c r="O13" s="115"/>
      <c r="P13" s="9"/>
    </row>
    <row r="14" spans="1:17" ht="18.75" customHeight="1" x14ac:dyDescent="0.45">
      <c r="A14" s="41">
        <v>4</v>
      </c>
      <c r="B14" s="2"/>
      <c r="C14" s="2"/>
      <c r="D14" s="2"/>
      <c r="E14" s="2"/>
      <c r="F14" s="2"/>
      <c r="G14" s="2"/>
      <c r="H14" s="6">
        <f t="shared" si="0"/>
        <v>0</v>
      </c>
      <c r="I14" s="3"/>
      <c r="J14" s="3"/>
      <c r="K14" s="3"/>
      <c r="L14" s="3"/>
      <c r="M14" s="115"/>
      <c r="N14" s="115"/>
      <c r="O14" s="115"/>
      <c r="P14" s="9"/>
    </row>
    <row r="15" spans="1:17" ht="18.75" customHeight="1" x14ac:dyDescent="0.45">
      <c r="A15" s="41">
        <v>5</v>
      </c>
      <c r="B15" s="2"/>
      <c r="C15" s="2"/>
      <c r="D15" s="2"/>
      <c r="E15" s="2"/>
      <c r="F15" s="2"/>
      <c r="G15" s="2"/>
      <c r="H15" s="6">
        <f t="shared" si="0"/>
        <v>0</v>
      </c>
      <c r="I15" s="3"/>
      <c r="J15" s="3"/>
      <c r="K15" s="3"/>
      <c r="L15" s="3"/>
      <c r="M15" s="115"/>
      <c r="N15" s="115"/>
      <c r="O15" s="115"/>
      <c r="P15" s="9"/>
    </row>
    <row r="16" spans="1:17" ht="18.75" customHeight="1" x14ac:dyDescent="0.45">
      <c r="A16" s="41">
        <v>6</v>
      </c>
      <c r="B16" s="2"/>
      <c r="C16" s="2"/>
      <c r="D16" s="2"/>
      <c r="E16" s="2"/>
      <c r="F16" s="2"/>
      <c r="G16" s="2"/>
      <c r="H16" s="6">
        <f t="shared" si="0"/>
        <v>0</v>
      </c>
      <c r="I16" s="3"/>
      <c r="J16" s="3"/>
      <c r="K16" s="3"/>
      <c r="L16" s="3"/>
      <c r="M16" s="115"/>
      <c r="N16" s="115"/>
      <c r="O16" s="115"/>
      <c r="P16" s="9"/>
    </row>
    <row r="17" spans="1:16" ht="18.75" customHeight="1" x14ac:dyDescent="0.45">
      <c r="A17" s="41">
        <v>7</v>
      </c>
      <c r="B17" s="2"/>
      <c r="C17" s="2"/>
      <c r="D17" s="2"/>
      <c r="E17" s="2"/>
      <c r="F17" s="2"/>
      <c r="G17" s="2"/>
      <c r="H17" s="6">
        <f t="shared" si="0"/>
        <v>0</v>
      </c>
      <c r="I17" s="3"/>
      <c r="J17" s="3"/>
      <c r="K17" s="3"/>
      <c r="L17" s="3"/>
      <c r="M17" s="115"/>
      <c r="N17" s="115"/>
      <c r="O17" s="115"/>
      <c r="P17" s="9"/>
    </row>
    <row r="18" spans="1:16" ht="18.75" customHeight="1" x14ac:dyDescent="0.45">
      <c r="A18" s="39">
        <v>8</v>
      </c>
      <c r="B18" s="47"/>
      <c r="C18" s="47"/>
      <c r="D18" s="47"/>
      <c r="E18" s="47"/>
      <c r="F18" s="47"/>
      <c r="G18" s="47"/>
      <c r="H18" s="48">
        <f t="shared" si="0"/>
        <v>0</v>
      </c>
      <c r="I18" s="3">
        <f>H18</f>
        <v>0</v>
      </c>
      <c r="J18" s="3"/>
      <c r="K18" s="3"/>
      <c r="L18" s="3"/>
      <c r="M18" s="115"/>
      <c r="N18" s="115"/>
      <c r="O18" s="115"/>
      <c r="P18" s="9"/>
    </row>
    <row r="19" spans="1:16" ht="18.75" customHeight="1" x14ac:dyDescent="0.45">
      <c r="A19" s="39">
        <v>9</v>
      </c>
      <c r="B19" s="47"/>
      <c r="C19" s="47"/>
      <c r="D19" s="47"/>
      <c r="E19" s="47"/>
      <c r="F19" s="47"/>
      <c r="G19" s="47"/>
      <c r="H19" s="48">
        <f t="shared" si="0"/>
        <v>0</v>
      </c>
      <c r="I19" s="3"/>
      <c r="J19" s="3">
        <f>H19</f>
        <v>0</v>
      </c>
      <c r="K19" s="3"/>
      <c r="L19" s="3"/>
      <c r="M19" s="115"/>
      <c r="N19" s="115"/>
      <c r="O19" s="115"/>
      <c r="P19" s="9"/>
    </row>
    <row r="20" spans="1:16" ht="18.75" customHeight="1" x14ac:dyDescent="0.45">
      <c r="A20" s="41">
        <v>10</v>
      </c>
      <c r="B20" s="2"/>
      <c r="C20" s="2"/>
      <c r="D20" s="2"/>
      <c r="E20" s="2"/>
      <c r="F20" s="2"/>
      <c r="G20" s="2"/>
      <c r="H20" s="6">
        <f t="shared" si="0"/>
        <v>0</v>
      </c>
      <c r="I20" s="3"/>
      <c r="J20" s="3"/>
      <c r="K20" s="3"/>
      <c r="L20" s="3"/>
      <c r="M20" s="115"/>
      <c r="N20" s="115"/>
      <c r="O20" s="115"/>
      <c r="P20" s="9"/>
    </row>
    <row r="21" spans="1:16" ht="18.75" customHeight="1" x14ac:dyDescent="0.45">
      <c r="A21" s="41">
        <v>11</v>
      </c>
      <c r="B21" s="2"/>
      <c r="C21" s="2"/>
      <c r="D21" s="2"/>
      <c r="E21" s="2"/>
      <c r="F21" s="2"/>
      <c r="G21" s="2"/>
      <c r="H21" s="6">
        <f t="shared" si="0"/>
        <v>0</v>
      </c>
      <c r="I21" s="3"/>
      <c r="J21" s="3"/>
      <c r="K21" s="3"/>
      <c r="L21" s="3"/>
      <c r="M21" s="115"/>
      <c r="N21" s="115"/>
      <c r="O21" s="115"/>
      <c r="P21" s="9"/>
    </row>
    <row r="22" spans="1:16" ht="18.75" customHeight="1" x14ac:dyDescent="0.45">
      <c r="A22" s="41">
        <v>12</v>
      </c>
      <c r="B22" s="2"/>
      <c r="C22" s="2"/>
      <c r="D22" s="2"/>
      <c r="E22" s="2"/>
      <c r="F22" s="2"/>
      <c r="G22" s="2"/>
      <c r="H22" s="6">
        <f t="shared" si="0"/>
        <v>0</v>
      </c>
      <c r="I22" s="3"/>
      <c r="J22" s="3"/>
      <c r="K22" s="3"/>
      <c r="L22" s="3"/>
      <c r="M22" s="115"/>
      <c r="N22" s="115"/>
      <c r="O22" s="115"/>
      <c r="P22" s="9"/>
    </row>
    <row r="23" spans="1:16" ht="18.75" customHeight="1" x14ac:dyDescent="0.45">
      <c r="A23" s="41">
        <v>13</v>
      </c>
      <c r="B23" s="2"/>
      <c r="C23" s="2"/>
      <c r="D23" s="2"/>
      <c r="E23" s="2"/>
      <c r="F23" s="2"/>
      <c r="G23" s="2"/>
      <c r="H23" s="6">
        <f t="shared" si="0"/>
        <v>0</v>
      </c>
      <c r="I23" s="3"/>
      <c r="J23" s="3"/>
      <c r="K23" s="3"/>
      <c r="L23" s="3"/>
      <c r="M23" s="115"/>
      <c r="N23" s="115"/>
      <c r="O23" s="115"/>
      <c r="P23" s="9"/>
    </row>
    <row r="24" spans="1:16" ht="18.75" customHeight="1" x14ac:dyDescent="0.45">
      <c r="A24" s="41">
        <v>14</v>
      </c>
      <c r="B24" s="2"/>
      <c r="C24" s="2"/>
      <c r="D24" s="2"/>
      <c r="E24" s="2"/>
      <c r="F24" s="2"/>
      <c r="G24" s="2"/>
      <c r="H24" s="6">
        <f t="shared" si="0"/>
        <v>0</v>
      </c>
      <c r="I24" s="3"/>
      <c r="J24" s="3"/>
      <c r="K24" s="3"/>
      <c r="L24" s="3"/>
      <c r="M24" s="115"/>
      <c r="N24" s="115"/>
      <c r="O24" s="115"/>
      <c r="P24" s="9"/>
    </row>
    <row r="25" spans="1:16" ht="18.75" customHeight="1" x14ac:dyDescent="0.45">
      <c r="A25" s="39">
        <v>15</v>
      </c>
      <c r="B25" s="47"/>
      <c r="C25" s="47"/>
      <c r="D25" s="47"/>
      <c r="E25" s="47"/>
      <c r="F25" s="47"/>
      <c r="G25" s="47"/>
      <c r="H25" s="48">
        <f t="shared" si="0"/>
        <v>0</v>
      </c>
      <c r="I25" s="3">
        <f>H25</f>
        <v>0</v>
      </c>
      <c r="J25" s="3"/>
      <c r="K25" s="3"/>
      <c r="L25" s="3"/>
      <c r="M25" s="115"/>
      <c r="N25" s="115"/>
      <c r="O25" s="115"/>
      <c r="P25" s="9"/>
    </row>
    <row r="26" spans="1:16" ht="18.75" customHeight="1" x14ac:dyDescent="0.45">
      <c r="A26" s="39">
        <v>16</v>
      </c>
      <c r="B26" s="47"/>
      <c r="C26" s="47"/>
      <c r="D26" s="47"/>
      <c r="E26" s="47"/>
      <c r="F26" s="47"/>
      <c r="G26" s="47"/>
      <c r="H26" s="48">
        <f t="shared" si="0"/>
        <v>0</v>
      </c>
      <c r="I26" s="3"/>
      <c r="J26" s="3">
        <f>H26</f>
        <v>0</v>
      </c>
      <c r="K26" s="3"/>
      <c r="L26" s="3"/>
      <c r="M26" s="115"/>
      <c r="N26" s="115"/>
      <c r="O26" s="115"/>
      <c r="P26" s="9"/>
    </row>
    <row r="27" spans="1:16" ht="18.75" customHeight="1" x14ac:dyDescent="0.45">
      <c r="A27" s="41">
        <v>17</v>
      </c>
      <c r="B27" s="2">
        <v>0.4375</v>
      </c>
      <c r="C27" s="2">
        <v>0.64583333333333337</v>
      </c>
      <c r="D27" s="2"/>
      <c r="E27" s="2"/>
      <c r="F27" s="2"/>
      <c r="G27" s="2"/>
      <c r="H27" s="6">
        <f t="shared" si="0"/>
        <v>0.20833333333333337</v>
      </c>
      <c r="I27" s="3"/>
      <c r="J27" s="3"/>
      <c r="K27" s="3"/>
      <c r="L27" s="3"/>
      <c r="M27" s="115" t="s">
        <v>70</v>
      </c>
      <c r="N27" s="115"/>
      <c r="O27" s="115"/>
      <c r="P27" s="9"/>
    </row>
    <row r="28" spans="1:16" ht="18.75" customHeight="1" x14ac:dyDescent="0.45">
      <c r="A28" s="41">
        <v>18</v>
      </c>
      <c r="B28" s="2"/>
      <c r="C28" s="2"/>
      <c r="D28" s="2"/>
      <c r="E28" s="2"/>
      <c r="F28" s="2"/>
      <c r="G28" s="2"/>
      <c r="H28" s="6">
        <f t="shared" si="0"/>
        <v>0</v>
      </c>
      <c r="I28" s="3"/>
      <c r="J28" s="3"/>
      <c r="K28" s="3"/>
      <c r="L28" s="3"/>
      <c r="M28" s="115"/>
      <c r="N28" s="115"/>
      <c r="O28" s="115"/>
      <c r="P28" s="9"/>
    </row>
    <row r="29" spans="1:16" ht="18.75" customHeight="1" x14ac:dyDescent="0.45">
      <c r="A29" s="41">
        <v>19</v>
      </c>
      <c r="B29" s="2">
        <v>0.375</v>
      </c>
      <c r="C29" s="2">
        <v>0.60416666666666663</v>
      </c>
      <c r="D29" s="2"/>
      <c r="E29" s="2"/>
      <c r="F29" s="2"/>
      <c r="G29" s="2"/>
      <c r="H29" s="6">
        <f t="shared" si="0"/>
        <v>0.22916666666666663</v>
      </c>
      <c r="I29" s="3"/>
      <c r="J29" s="3"/>
      <c r="K29" s="3"/>
      <c r="L29" s="3"/>
      <c r="M29" s="115" t="s">
        <v>70</v>
      </c>
      <c r="N29" s="115"/>
      <c r="O29" s="115"/>
      <c r="P29" s="9"/>
    </row>
    <row r="30" spans="1:16" ht="18.75" customHeight="1" x14ac:dyDescent="0.45">
      <c r="A30" s="41">
        <v>20</v>
      </c>
      <c r="B30" s="2">
        <v>0.375</v>
      </c>
      <c r="C30" s="2">
        <v>0.54166666666666663</v>
      </c>
      <c r="D30" s="2"/>
      <c r="E30" s="2"/>
      <c r="F30" s="2"/>
      <c r="G30" s="2"/>
      <c r="H30" s="6">
        <f t="shared" si="0"/>
        <v>0.16666666666666663</v>
      </c>
      <c r="I30" s="3"/>
      <c r="J30" s="3"/>
      <c r="K30" s="3"/>
      <c r="L30" s="3"/>
      <c r="M30" s="115" t="s">
        <v>70</v>
      </c>
      <c r="N30" s="115"/>
      <c r="O30" s="115"/>
      <c r="P30" s="9"/>
    </row>
    <row r="31" spans="1:16" ht="18.75" customHeight="1" x14ac:dyDescent="0.45">
      <c r="A31" s="41">
        <v>21</v>
      </c>
      <c r="B31" s="2">
        <v>0.44791666666666669</v>
      </c>
      <c r="C31" s="2">
        <v>0.63541666666666663</v>
      </c>
      <c r="D31" s="2"/>
      <c r="E31" s="2"/>
      <c r="F31" s="2"/>
      <c r="G31" s="2"/>
      <c r="H31" s="6">
        <f t="shared" si="0"/>
        <v>0.18749999999999994</v>
      </c>
      <c r="I31" s="3"/>
      <c r="J31" s="3"/>
      <c r="K31" s="3"/>
      <c r="L31" s="3"/>
      <c r="M31" s="115" t="s">
        <v>70</v>
      </c>
      <c r="N31" s="115"/>
      <c r="O31" s="115"/>
      <c r="P31" s="9"/>
    </row>
    <row r="32" spans="1:16" ht="18.75" customHeight="1" x14ac:dyDescent="0.45">
      <c r="A32" s="39">
        <v>22</v>
      </c>
      <c r="B32" s="47"/>
      <c r="C32" s="47"/>
      <c r="D32" s="47"/>
      <c r="E32" s="47"/>
      <c r="F32" s="47"/>
      <c r="G32" s="47"/>
      <c r="H32" s="48">
        <f t="shared" si="0"/>
        <v>0</v>
      </c>
      <c r="I32" s="3">
        <f>H32</f>
        <v>0</v>
      </c>
      <c r="J32" s="3"/>
      <c r="K32" s="3"/>
      <c r="L32" s="3"/>
      <c r="M32" s="115"/>
      <c r="N32" s="115"/>
      <c r="O32" s="115"/>
      <c r="P32" s="9"/>
    </row>
    <row r="33" spans="1:16" ht="18.75" customHeight="1" x14ac:dyDescent="0.45">
      <c r="A33" s="39">
        <v>23</v>
      </c>
      <c r="B33" s="47"/>
      <c r="C33" s="47"/>
      <c r="D33" s="47"/>
      <c r="E33" s="47"/>
      <c r="F33" s="47"/>
      <c r="G33" s="47"/>
      <c r="H33" s="48">
        <f t="shared" si="0"/>
        <v>0</v>
      </c>
      <c r="I33" s="3"/>
      <c r="J33" s="3">
        <f>H33</f>
        <v>0</v>
      </c>
      <c r="K33" s="3"/>
      <c r="L33" s="3"/>
      <c r="M33" s="115"/>
      <c r="N33" s="115"/>
      <c r="O33" s="115"/>
      <c r="P33" s="9"/>
    </row>
    <row r="34" spans="1:16" ht="18.75" customHeight="1" x14ac:dyDescent="0.45">
      <c r="A34" s="41">
        <v>24</v>
      </c>
      <c r="B34" s="2">
        <v>0.375</v>
      </c>
      <c r="C34" s="2">
        <v>0.54166666666666663</v>
      </c>
      <c r="D34" s="2"/>
      <c r="E34" s="2"/>
      <c r="F34" s="2"/>
      <c r="G34" s="2"/>
      <c r="H34" s="6">
        <f>C34-B34+E34-D34+G34-F34</f>
        <v>0.16666666666666663</v>
      </c>
      <c r="I34" s="3"/>
      <c r="J34" s="3"/>
      <c r="K34" s="3"/>
      <c r="L34" s="3"/>
      <c r="M34" s="115" t="s">
        <v>70</v>
      </c>
      <c r="N34" s="115"/>
      <c r="O34" s="115"/>
      <c r="P34" s="9"/>
    </row>
    <row r="35" spans="1:16" ht="18.75" customHeight="1" x14ac:dyDescent="0.45">
      <c r="A35" s="41">
        <v>25</v>
      </c>
      <c r="B35" s="2"/>
      <c r="C35" s="2"/>
      <c r="D35" s="2"/>
      <c r="E35" s="2"/>
      <c r="F35" s="2"/>
      <c r="G35" s="2"/>
      <c r="H35" s="6">
        <f>C35-B35+E35-D35+G35-F35</f>
        <v>0</v>
      </c>
      <c r="I35" s="3"/>
      <c r="J35" s="3"/>
      <c r="K35" s="3"/>
      <c r="L35" s="3"/>
      <c r="M35" s="115"/>
      <c r="N35" s="115"/>
      <c r="O35" s="115"/>
      <c r="P35" s="9"/>
    </row>
    <row r="36" spans="1:16" ht="18.75" customHeight="1" x14ac:dyDescent="0.45">
      <c r="A36" s="41">
        <v>26</v>
      </c>
      <c r="B36" s="2"/>
      <c r="C36" s="2"/>
      <c r="D36" s="2"/>
      <c r="E36" s="2"/>
      <c r="F36" s="2"/>
      <c r="G36" s="2"/>
      <c r="H36" s="6">
        <f t="shared" si="0"/>
        <v>0</v>
      </c>
      <c r="I36" s="3"/>
      <c r="J36" s="3"/>
      <c r="K36" s="3"/>
      <c r="L36" s="3"/>
      <c r="M36" s="115"/>
      <c r="N36" s="115"/>
      <c r="O36" s="115"/>
      <c r="P36" s="9"/>
    </row>
    <row r="37" spans="1:16" ht="18.75" customHeight="1" x14ac:dyDescent="0.45">
      <c r="A37" s="41">
        <v>27</v>
      </c>
      <c r="B37" s="2">
        <v>0.375</v>
      </c>
      <c r="C37" s="2">
        <v>0.54166666666666663</v>
      </c>
      <c r="D37" s="2"/>
      <c r="E37" s="2"/>
      <c r="F37" s="2"/>
      <c r="G37" s="2"/>
      <c r="H37" s="6">
        <f t="shared" si="0"/>
        <v>0.16666666666666663</v>
      </c>
      <c r="I37" s="3"/>
      <c r="J37" s="3"/>
      <c r="K37" s="3"/>
      <c r="L37" s="3"/>
      <c r="M37" s="115" t="s">
        <v>70</v>
      </c>
      <c r="N37" s="115"/>
      <c r="O37" s="115"/>
      <c r="P37" s="9"/>
    </row>
    <row r="38" spans="1:16" ht="18.75" customHeight="1" x14ac:dyDescent="0.45">
      <c r="A38" s="41">
        <v>28</v>
      </c>
      <c r="B38" s="2"/>
      <c r="C38" s="2"/>
      <c r="D38" s="2"/>
      <c r="E38" s="2"/>
      <c r="F38" s="2"/>
      <c r="G38" s="2"/>
      <c r="H38" s="6">
        <f t="shared" si="0"/>
        <v>0</v>
      </c>
      <c r="I38" s="3"/>
      <c r="J38" s="3"/>
      <c r="K38" s="3"/>
      <c r="L38" s="3"/>
      <c r="M38" s="115"/>
      <c r="N38" s="115"/>
      <c r="O38" s="115"/>
      <c r="P38" s="9"/>
    </row>
    <row r="39" spans="1:16" ht="18.75" customHeight="1" x14ac:dyDescent="0.45">
      <c r="A39" s="39">
        <v>29</v>
      </c>
      <c r="B39" s="47"/>
      <c r="C39" s="47"/>
      <c r="D39" s="47"/>
      <c r="E39" s="47"/>
      <c r="F39" s="47"/>
      <c r="G39" s="47"/>
      <c r="H39" s="48">
        <f t="shared" si="0"/>
        <v>0</v>
      </c>
      <c r="I39" s="3">
        <f>H39</f>
        <v>0</v>
      </c>
      <c r="J39" s="3"/>
      <c r="K39" s="3"/>
      <c r="L39" s="3"/>
      <c r="M39" s="115"/>
      <c r="N39" s="115"/>
      <c r="O39" s="115"/>
      <c r="P39" s="9"/>
    </row>
    <row r="40" spans="1:16" ht="18.75" customHeight="1" x14ac:dyDescent="0.45">
      <c r="A40" s="39">
        <v>30</v>
      </c>
      <c r="B40" s="47"/>
      <c r="C40" s="47"/>
      <c r="D40" s="47"/>
      <c r="E40" s="47"/>
      <c r="F40" s="47"/>
      <c r="G40" s="47"/>
      <c r="H40" s="48">
        <f t="shared" si="0"/>
        <v>0</v>
      </c>
      <c r="I40" s="3"/>
      <c r="J40" s="3">
        <f>H40</f>
        <v>0</v>
      </c>
      <c r="K40" s="3"/>
      <c r="L40" s="3"/>
      <c r="M40" s="115"/>
      <c r="N40" s="115"/>
      <c r="O40" s="115"/>
      <c r="P40" s="9"/>
    </row>
    <row r="41" spans="1:16" ht="23.25" customHeight="1" thickBot="1" x14ac:dyDescent="0.5">
      <c r="A41" s="43"/>
      <c r="B41" s="4"/>
      <c r="C41" s="4"/>
      <c r="D41" s="4"/>
      <c r="E41" s="4"/>
      <c r="F41" s="4"/>
      <c r="G41" s="4"/>
      <c r="H41" s="11"/>
      <c r="I41" s="5"/>
      <c r="J41" s="5"/>
      <c r="K41" s="5"/>
      <c r="L41" s="5"/>
      <c r="M41" s="124"/>
      <c r="N41" s="124"/>
      <c r="O41" s="124"/>
      <c r="P41" s="12"/>
    </row>
    <row r="42" spans="1:16" ht="29.25" customHeight="1" x14ac:dyDescent="0.45">
      <c r="A42" s="18" t="s">
        <v>10</v>
      </c>
      <c r="B42" s="19"/>
      <c r="C42" s="19"/>
      <c r="D42" s="20"/>
      <c r="E42" s="20"/>
      <c r="F42" s="20"/>
      <c r="G42" s="20"/>
      <c r="H42" s="21">
        <f>SUM(H11:H41)</f>
        <v>1.1249999999999998</v>
      </c>
      <c r="I42" s="13">
        <f>SUM(I11:I41)</f>
        <v>0</v>
      </c>
      <c r="J42" s="13">
        <f>SUM(J11:J41)</f>
        <v>0</v>
      </c>
      <c r="K42" s="13">
        <f>SUM(K11:K41)</f>
        <v>0</v>
      </c>
      <c r="L42" s="13">
        <f>SUM(L11:L41)</f>
        <v>0</v>
      </c>
      <c r="M42" s="126" t="s">
        <v>34</v>
      </c>
      <c r="N42" s="127"/>
      <c r="O42" s="128">
        <f>H42*24</f>
        <v>26.999999999999993</v>
      </c>
      <c r="P42" s="129"/>
    </row>
    <row r="43" spans="1:16" s="37" customFormat="1" ht="18.75" customHeight="1" thickBot="1" x14ac:dyDescent="0.5">
      <c r="A43" s="33" t="s">
        <v>33</v>
      </c>
      <c r="B43" s="34"/>
      <c r="C43" s="34"/>
      <c r="D43" s="35"/>
      <c r="E43" s="35"/>
      <c r="F43" s="35"/>
      <c r="G43" s="35"/>
      <c r="H43" s="36">
        <f>(H42*24)*P2</f>
        <v>229.49999999999994</v>
      </c>
      <c r="I43" s="36">
        <f>(I42*24)*N5</f>
        <v>0</v>
      </c>
      <c r="J43" s="36">
        <f>(J42*24)*N6</f>
        <v>0</v>
      </c>
      <c r="K43" s="36">
        <f>K42*24*N4</f>
        <v>0</v>
      </c>
      <c r="L43" s="36">
        <f>L42*24*N7</f>
        <v>0</v>
      </c>
      <c r="M43" s="130" t="s">
        <v>12</v>
      </c>
      <c r="N43" s="131"/>
      <c r="O43" s="132">
        <f>H43+I43+J43+K43+L43</f>
        <v>229.49999999999994</v>
      </c>
      <c r="P43" s="133"/>
    </row>
    <row r="44" spans="1:16" s="8" customFormat="1" ht="33" customHeight="1" x14ac:dyDescent="0.45">
      <c r="A44" s="134" t="s">
        <v>8</v>
      </c>
      <c r="B44" s="135"/>
      <c r="C44" s="135" t="s">
        <v>13</v>
      </c>
      <c r="D44" s="135"/>
      <c r="E44" s="135"/>
      <c r="F44" s="135"/>
      <c r="G44" s="136" t="str">
        <f>I2</f>
        <v>Daria Loboda</v>
      </c>
      <c r="H44" s="136"/>
      <c r="I44" s="137"/>
      <c r="J44" s="137"/>
      <c r="K44" s="137"/>
      <c r="L44" s="137"/>
      <c r="M44" s="137"/>
      <c r="N44" s="135" t="s">
        <v>71</v>
      </c>
      <c r="O44" s="135"/>
      <c r="P44" s="138"/>
    </row>
    <row r="45" spans="1:16" s="8" customFormat="1" ht="33" customHeight="1" x14ac:dyDescent="0.45">
      <c r="A45" s="139" t="s">
        <v>16</v>
      </c>
      <c r="B45" s="140"/>
      <c r="C45" s="140" t="s">
        <v>13</v>
      </c>
      <c r="D45" s="140"/>
      <c r="E45" s="140"/>
      <c r="F45" s="140"/>
      <c r="G45" s="150" t="str">
        <f>'012024'!G45:H45</f>
        <v>Fáberová Lucia</v>
      </c>
      <c r="H45" s="150"/>
      <c r="I45" s="141"/>
      <c r="J45" s="141"/>
      <c r="K45" s="141"/>
      <c r="L45" s="141"/>
      <c r="M45" s="141"/>
      <c r="N45" s="140" t="s">
        <v>71</v>
      </c>
      <c r="O45" s="140"/>
      <c r="P45" s="142"/>
    </row>
    <row r="46" spans="1:16" s="8" customFormat="1" ht="41.25" customHeight="1" x14ac:dyDescent="0.45">
      <c r="A46" s="139" t="s">
        <v>17</v>
      </c>
      <c r="B46" s="140"/>
      <c r="C46" s="140" t="s">
        <v>13</v>
      </c>
      <c r="D46" s="140"/>
      <c r="E46" s="140"/>
      <c r="F46" s="140"/>
      <c r="G46" s="140" t="str">
        <f>'012024'!G46:H46</f>
        <v>Galandák Milan</v>
      </c>
      <c r="H46" s="140"/>
      <c r="I46" s="141"/>
      <c r="J46" s="141"/>
      <c r="K46" s="141"/>
      <c r="L46" s="141"/>
      <c r="M46" s="141"/>
      <c r="N46" s="140" t="s">
        <v>71</v>
      </c>
      <c r="O46" s="140"/>
      <c r="P46" s="142"/>
    </row>
    <row r="47" spans="1:16" s="8" customFormat="1" ht="33" customHeight="1" thickBot="1" x14ac:dyDescent="0.5">
      <c r="A47" s="143" t="s">
        <v>15</v>
      </c>
      <c r="B47" s="144"/>
      <c r="C47" s="144" t="s">
        <v>13</v>
      </c>
      <c r="D47" s="144"/>
      <c r="E47" s="144"/>
      <c r="F47" s="144"/>
      <c r="G47" s="144" t="str">
        <f>'012024'!G47:H47</f>
        <v>Mgr. Kantner Lenka</v>
      </c>
      <c r="H47" s="144"/>
      <c r="I47" s="145"/>
      <c r="J47" s="145"/>
      <c r="K47" s="145"/>
      <c r="L47" s="145"/>
      <c r="M47" s="145"/>
      <c r="N47" s="144" t="s">
        <v>71</v>
      </c>
      <c r="O47" s="144"/>
      <c r="P47" s="146"/>
    </row>
  </sheetData>
  <mergeCells count="90">
    <mergeCell ref="A47:B47"/>
    <mergeCell ref="C47:F47"/>
    <mergeCell ref="G47:H47"/>
    <mergeCell ref="I47:M47"/>
    <mergeCell ref="N47:P47"/>
    <mergeCell ref="A45:B45"/>
    <mergeCell ref="C45:F45"/>
    <mergeCell ref="G45:H45"/>
    <mergeCell ref="I45:M45"/>
    <mergeCell ref="N45:P45"/>
    <mergeCell ref="A46:B46"/>
    <mergeCell ref="C46:F46"/>
    <mergeCell ref="G46:H46"/>
    <mergeCell ref="I46:M46"/>
    <mergeCell ref="N46:P46"/>
    <mergeCell ref="M42:N42"/>
    <mergeCell ref="O42:P42"/>
    <mergeCell ref="M43:N43"/>
    <mergeCell ref="O43:P43"/>
    <mergeCell ref="A44:B44"/>
    <mergeCell ref="C44:F44"/>
    <mergeCell ref="G44:H44"/>
    <mergeCell ref="I44:M44"/>
    <mergeCell ref="N44:P44"/>
    <mergeCell ref="M41:O41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29:O29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17:O17"/>
    <mergeCell ref="J9:J10"/>
    <mergeCell ref="K9:K10"/>
    <mergeCell ref="L9:L10"/>
    <mergeCell ref="M9:O10"/>
    <mergeCell ref="M12:O12"/>
    <mergeCell ref="M13:O13"/>
    <mergeCell ref="M14:O14"/>
    <mergeCell ref="M15:O15"/>
    <mergeCell ref="M16:O16"/>
    <mergeCell ref="M11:O11"/>
    <mergeCell ref="A8:A10"/>
    <mergeCell ref="B8:G8"/>
    <mergeCell ref="H8:H10"/>
    <mergeCell ref="I8:L8"/>
    <mergeCell ref="M8:P8"/>
    <mergeCell ref="B9:C9"/>
    <mergeCell ref="D9:E9"/>
    <mergeCell ref="F9:G9"/>
    <mergeCell ref="I9:I10"/>
    <mergeCell ref="I6:K6"/>
    <mergeCell ref="L6:M6"/>
    <mergeCell ref="F7:H7"/>
    <mergeCell ref="I7:K7"/>
    <mergeCell ref="P9:P10"/>
    <mergeCell ref="L7:M7"/>
    <mergeCell ref="A1:P1"/>
    <mergeCell ref="A2:E7"/>
    <mergeCell ref="F2:H2"/>
    <mergeCell ref="I2:K2"/>
    <mergeCell ref="L2:M2"/>
    <mergeCell ref="F3:H3"/>
    <mergeCell ref="I3:K3"/>
    <mergeCell ref="L3:M3"/>
    <mergeCell ref="F4:H4"/>
    <mergeCell ref="I4:K4"/>
    <mergeCell ref="L4:M4"/>
    <mergeCell ref="O4:P7"/>
    <mergeCell ref="F5:H5"/>
    <mergeCell ref="I5:K5"/>
    <mergeCell ref="L5:M5"/>
    <mergeCell ref="F6:H6"/>
  </mergeCells>
  <dataValidations count="1">
    <dataValidation type="list" allowBlank="1" showInputMessage="1" showErrorMessage="1" sqref="P11:P41" xr:uid="{0745B7F0-32BA-4D8D-B758-977364FE952F}">
      <formula1>#REF!</formula1>
    </dataValidation>
  </dataValidations>
  <pageMargins left="0" right="0" top="0" bottom="0" header="0.31496062992125984" footer="0.31496062992125984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63A0-9CCF-4FF2-8BE0-434F2EA3ACA7}">
  <dimension ref="A1:Q47"/>
  <sheetViews>
    <sheetView topLeftCell="A16" zoomScaleNormal="100" workbookViewId="0">
      <selection activeCell="S39" sqref="S39"/>
    </sheetView>
  </sheetViews>
  <sheetFormatPr defaultRowHeight="18.5" x14ac:dyDescent="0.45"/>
  <cols>
    <col min="1" max="1" width="5.85546875" customWidth="1"/>
    <col min="2" max="7" width="5.0703125" customWidth="1"/>
    <col min="8" max="8" width="7" customWidth="1"/>
    <col min="9" max="9" width="4.92578125" bestFit="1" customWidth="1"/>
    <col min="10" max="10" width="4.640625" customWidth="1"/>
    <col min="11" max="11" width="5.5" customWidth="1"/>
    <col min="12" max="12" width="4.640625" customWidth="1"/>
    <col min="13" max="13" width="5.85546875" customWidth="1"/>
    <col min="14" max="14" width="11.640625" bestFit="1" customWidth="1"/>
    <col min="15" max="15" width="7.5703125" customWidth="1"/>
    <col min="16" max="16" width="4.35546875" customWidth="1"/>
  </cols>
  <sheetData>
    <row r="1" spans="1:17" ht="22.5" customHeight="1" thickBot="1" x14ac:dyDescent="0.5">
      <c r="A1" s="56" t="str">
        <f>'012024'!A1:P1</f>
        <v>Dochádzkový výkaz - DoBPŠ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7" s="8" customFormat="1" x14ac:dyDescent="0.45">
      <c r="A2" s="59" t="s">
        <v>19</v>
      </c>
      <c r="B2" s="60"/>
      <c r="C2" s="60"/>
      <c r="D2" s="60"/>
      <c r="E2" s="60"/>
      <c r="F2" s="63" t="s">
        <v>8</v>
      </c>
      <c r="G2" s="64"/>
      <c r="H2" s="64"/>
      <c r="I2" s="135" t="str">
        <f>'012024'!I2:K2</f>
        <v>Daria Loboda</v>
      </c>
      <c r="J2" s="135"/>
      <c r="K2" s="138"/>
      <c r="L2" s="67" t="s">
        <v>23</v>
      </c>
      <c r="M2" s="68"/>
      <c r="N2" s="24" t="str">
        <f>'012024'!N2</f>
        <v>IT podpora</v>
      </c>
      <c r="O2" s="25" t="s">
        <v>28</v>
      </c>
      <c r="P2" s="28">
        <f>'012024'!P2</f>
        <v>8.5</v>
      </c>
    </row>
    <row r="3" spans="1:17" s="8" customFormat="1" x14ac:dyDescent="0.45">
      <c r="A3" s="61"/>
      <c r="B3" s="62"/>
      <c r="C3" s="62"/>
      <c r="D3" s="62"/>
      <c r="E3" s="62"/>
      <c r="F3" s="69" t="str">
        <f>'012024'!F3:H3</f>
        <v>Dátum narodenia</v>
      </c>
      <c r="G3" s="70"/>
      <c r="H3" s="70"/>
      <c r="I3" s="147">
        <f>'012024'!I3:K3</f>
        <v>36481</v>
      </c>
      <c r="J3" s="140"/>
      <c r="K3" s="142"/>
      <c r="L3" s="74" t="s">
        <v>23</v>
      </c>
      <c r="M3" s="75"/>
      <c r="N3" s="26" t="str">
        <f>'012024'!N3</f>
        <v>N/A</v>
      </c>
      <c r="O3" s="27" t="s">
        <v>28</v>
      </c>
      <c r="P3" s="29" t="str">
        <f>'012024'!P3</f>
        <v>N/A</v>
      </c>
    </row>
    <row r="4" spans="1:17" s="8" customFormat="1" ht="24.75" customHeight="1" x14ac:dyDescent="0.45">
      <c r="A4" s="61"/>
      <c r="B4" s="62"/>
      <c r="C4" s="62"/>
      <c r="D4" s="62"/>
      <c r="E4" s="62"/>
      <c r="F4" s="69" t="s">
        <v>20</v>
      </c>
      <c r="G4" s="70"/>
      <c r="H4" s="70"/>
      <c r="I4" s="140" t="str">
        <f>'012024'!I4:K4</f>
        <v>17.6.2024- 31.12.2024</v>
      </c>
      <c r="J4" s="140"/>
      <c r="K4" s="142"/>
      <c r="L4" s="76" t="s">
        <v>24</v>
      </c>
      <c r="M4" s="77"/>
      <c r="N4" s="30">
        <v>1.724</v>
      </c>
      <c r="O4" s="78" t="s">
        <v>35</v>
      </c>
      <c r="P4" s="79"/>
    </row>
    <row r="5" spans="1:17" s="8" customFormat="1" x14ac:dyDescent="0.45">
      <c r="A5" s="61"/>
      <c r="B5" s="62"/>
      <c r="C5" s="62"/>
      <c r="D5" s="62"/>
      <c r="E5" s="62"/>
      <c r="F5" s="84" t="s">
        <v>18</v>
      </c>
      <c r="G5" s="85"/>
      <c r="H5" s="85"/>
      <c r="I5" s="148">
        <f>'012024'!I5:K5</f>
        <v>544</v>
      </c>
      <c r="J5" s="148"/>
      <c r="K5" s="149"/>
      <c r="L5" s="76" t="s">
        <v>25</v>
      </c>
      <c r="M5" s="77"/>
      <c r="N5" s="31">
        <v>2.1549999999999998</v>
      </c>
      <c r="O5" s="80"/>
      <c r="P5" s="81"/>
    </row>
    <row r="6" spans="1:17" s="8" customFormat="1" ht="27" customHeight="1" x14ac:dyDescent="0.45">
      <c r="A6" s="61"/>
      <c r="B6" s="62"/>
      <c r="C6" s="62"/>
      <c r="D6" s="62"/>
      <c r="E6" s="62"/>
      <c r="F6" s="88" t="s">
        <v>53</v>
      </c>
      <c r="G6" s="89"/>
      <c r="H6" s="89"/>
      <c r="I6" s="90">
        <f>'062024'!I6:K6-O42</f>
        <v>447</v>
      </c>
      <c r="J6" s="90"/>
      <c r="K6" s="91"/>
      <c r="L6" s="92" t="s">
        <v>26</v>
      </c>
      <c r="M6" s="93"/>
      <c r="N6" s="31">
        <v>4.3099999999999996</v>
      </c>
      <c r="O6" s="80"/>
      <c r="P6" s="81"/>
    </row>
    <row r="7" spans="1:17" s="8" customFormat="1" ht="19" thickBot="1" x14ac:dyDescent="0.5">
      <c r="A7" s="61"/>
      <c r="B7" s="62"/>
      <c r="C7" s="62"/>
      <c r="D7" s="62"/>
      <c r="E7" s="62"/>
      <c r="F7" s="94" t="s">
        <v>21</v>
      </c>
      <c r="G7" s="95"/>
      <c r="H7" s="95"/>
      <c r="I7" s="96" t="s">
        <v>54</v>
      </c>
      <c r="J7" s="96"/>
      <c r="K7" s="97"/>
      <c r="L7" s="100" t="s">
        <v>27</v>
      </c>
      <c r="M7" s="101"/>
      <c r="N7" s="32">
        <v>4.3099999999999996</v>
      </c>
      <c r="O7" s="82"/>
      <c r="P7" s="83"/>
    </row>
    <row r="8" spans="1:17" x14ac:dyDescent="0.45">
      <c r="A8" s="102" t="s">
        <v>0</v>
      </c>
      <c r="B8" s="105" t="s">
        <v>29</v>
      </c>
      <c r="C8" s="105"/>
      <c r="D8" s="105"/>
      <c r="E8" s="105"/>
      <c r="F8" s="105"/>
      <c r="G8" s="105"/>
      <c r="H8" s="106" t="s">
        <v>1</v>
      </c>
      <c r="I8" s="109" t="s">
        <v>2</v>
      </c>
      <c r="J8" s="109"/>
      <c r="K8" s="109"/>
      <c r="L8" s="109"/>
      <c r="M8" s="110" t="s">
        <v>3</v>
      </c>
      <c r="N8" s="110"/>
      <c r="O8" s="110"/>
      <c r="P8" s="111"/>
    </row>
    <row r="9" spans="1:17" ht="42" customHeight="1" x14ac:dyDescent="0.45">
      <c r="A9" s="103"/>
      <c r="B9" s="112" t="s">
        <v>30</v>
      </c>
      <c r="C9" s="112"/>
      <c r="D9" s="112" t="s">
        <v>31</v>
      </c>
      <c r="E9" s="112"/>
      <c r="F9" s="112" t="s">
        <v>32</v>
      </c>
      <c r="G9" s="112"/>
      <c r="H9" s="107"/>
      <c r="I9" s="113" t="s">
        <v>4</v>
      </c>
      <c r="J9" s="116" t="s">
        <v>5</v>
      </c>
      <c r="K9" s="118" t="s">
        <v>37</v>
      </c>
      <c r="L9" s="113" t="s">
        <v>14</v>
      </c>
      <c r="M9" s="120" t="s">
        <v>22</v>
      </c>
      <c r="N9" s="120"/>
      <c r="O9" s="120"/>
      <c r="P9" s="98" t="s">
        <v>11</v>
      </c>
    </row>
    <row r="10" spans="1:17" ht="26.25" customHeight="1" thickBot="1" x14ac:dyDescent="0.5">
      <c r="A10" s="104"/>
      <c r="B10" s="17" t="s">
        <v>6</v>
      </c>
      <c r="C10" s="17" t="s">
        <v>7</v>
      </c>
      <c r="D10" s="17" t="s">
        <v>6</v>
      </c>
      <c r="E10" s="17" t="s">
        <v>7</v>
      </c>
      <c r="F10" s="17" t="s">
        <v>6</v>
      </c>
      <c r="G10" s="17" t="s">
        <v>7</v>
      </c>
      <c r="H10" s="108"/>
      <c r="I10" s="114"/>
      <c r="J10" s="117"/>
      <c r="K10" s="119"/>
      <c r="L10" s="114"/>
      <c r="M10" s="121"/>
      <c r="N10" s="121"/>
      <c r="O10" s="121"/>
      <c r="P10" s="99"/>
      <c r="Q10" s="1"/>
    </row>
    <row r="11" spans="1:17" ht="18.75" customHeight="1" x14ac:dyDescent="0.45">
      <c r="A11" s="44">
        <v>1</v>
      </c>
      <c r="B11" s="52">
        <v>0.39583333333333331</v>
      </c>
      <c r="C11" s="52">
        <v>0.5625</v>
      </c>
      <c r="D11" s="52"/>
      <c r="E11" s="52"/>
      <c r="F11" s="52"/>
      <c r="G11" s="52"/>
      <c r="H11" s="14">
        <f t="shared" ref="H11:H41" si="0">C11-B11+E11-D11+G11-F11</f>
        <v>0.16666666666666669</v>
      </c>
      <c r="I11" s="15"/>
      <c r="J11" s="15"/>
      <c r="K11" s="15"/>
      <c r="L11" s="15"/>
      <c r="M11" s="122" t="s">
        <v>70</v>
      </c>
      <c r="N11" s="122"/>
      <c r="O11" s="122"/>
      <c r="P11" s="16"/>
    </row>
    <row r="12" spans="1:17" ht="18.75" customHeight="1" x14ac:dyDescent="0.45">
      <c r="A12" s="41">
        <v>2</v>
      </c>
      <c r="B12" s="2">
        <v>0.375</v>
      </c>
      <c r="C12" s="2">
        <v>0.54166666666666663</v>
      </c>
      <c r="D12" s="2"/>
      <c r="E12" s="2"/>
      <c r="F12" s="2"/>
      <c r="G12" s="2"/>
      <c r="H12" s="6">
        <f t="shared" si="0"/>
        <v>0.16666666666666663</v>
      </c>
      <c r="I12" s="3"/>
      <c r="J12" s="3"/>
      <c r="K12" s="3"/>
      <c r="L12" s="3"/>
      <c r="M12" s="122" t="s">
        <v>70</v>
      </c>
      <c r="N12" s="122"/>
      <c r="O12" s="122"/>
      <c r="P12" s="9"/>
    </row>
    <row r="13" spans="1:17" ht="18.75" customHeight="1" x14ac:dyDescent="0.45">
      <c r="A13" s="41">
        <v>3</v>
      </c>
      <c r="B13" s="2">
        <v>0.375</v>
      </c>
      <c r="C13" s="2">
        <v>0.54166666666666663</v>
      </c>
      <c r="D13" s="2"/>
      <c r="E13" s="2"/>
      <c r="F13" s="2"/>
      <c r="G13" s="2"/>
      <c r="H13" s="6">
        <f t="shared" si="0"/>
        <v>0.16666666666666663</v>
      </c>
      <c r="I13" s="3"/>
      <c r="J13" s="3"/>
      <c r="K13" s="3"/>
      <c r="L13" s="3"/>
      <c r="M13" s="122" t="s">
        <v>70</v>
      </c>
      <c r="N13" s="122"/>
      <c r="O13" s="122"/>
      <c r="P13" s="9"/>
    </row>
    <row r="14" spans="1:17" ht="18.75" customHeight="1" x14ac:dyDescent="0.45">
      <c r="A14" s="41">
        <v>4</v>
      </c>
      <c r="B14" s="2"/>
      <c r="C14" s="2"/>
      <c r="D14" s="2"/>
      <c r="E14" s="2"/>
      <c r="F14" s="2"/>
      <c r="G14" s="2"/>
      <c r="H14" s="6">
        <f t="shared" si="0"/>
        <v>0</v>
      </c>
      <c r="I14" s="3"/>
      <c r="J14" s="3"/>
      <c r="K14" s="3"/>
      <c r="L14" s="3"/>
      <c r="M14" s="115"/>
      <c r="N14" s="115"/>
      <c r="O14" s="115"/>
      <c r="P14" s="9"/>
    </row>
    <row r="15" spans="1:17" ht="18.75" customHeight="1" x14ac:dyDescent="0.45">
      <c r="A15" s="39">
        <v>5</v>
      </c>
      <c r="B15" s="47"/>
      <c r="C15" s="47"/>
      <c r="D15" s="47"/>
      <c r="E15" s="47"/>
      <c r="F15" s="47"/>
      <c r="G15" s="47"/>
      <c r="H15" s="48">
        <f t="shared" si="0"/>
        <v>0</v>
      </c>
      <c r="I15" s="3"/>
      <c r="J15" s="3"/>
      <c r="K15" s="3"/>
      <c r="L15" s="3">
        <f>H15</f>
        <v>0</v>
      </c>
      <c r="M15" s="115"/>
      <c r="N15" s="115"/>
      <c r="O15" s="115"/>
      <c r="P15" s="9"/>
    </row>
    <row r="16" spans="1:17" ht="18.75" customHeight="1" x14ac:dyDescent="0.45">
      <c r="A16" s="39">
        <v>6</v>
      </c>
      <c r="B16" s="47"/>
      <c r="C16" s="47"/>
      <c r="D16" s="47"/>
      <c r="E16" s="47"/>
      <c r="F16" s="47"/>
      <c r="G16" s="47"/>
      <c r="H16" s="48">
        <f t="shared" si="0"/>
        <v>0</v>
      </c>
      <c r="I16" s="3">
        <f>H16</f>
        <v>0</v>
      </c>
      <c r="J16" s="3"/>
      <c r="K16" s="3"/>
      <c r="L16" s="3"/>
      <c r="M16" s="115"/>
      <c r="N16" s="115"/>
      <c r="O16" s="115"/>
      <c r="P16" s="9"/>
    </row>
    <row r="17" spans="1:16" ht="18.75" customHeight="1" x14ac:dyDescent="0.45">
      <c r="A17" s="39">
        <v>7</v>
      </c>
      <c r="B17" s="47"/>
      <c r="C17" s="47"/>
      <c r="D17" s="47"/>
      <c r="E17" s="47"/>
      <c r="F17" s="47"/>
      <c r="G17" s="47"/>
      <c r="H17" s="48">
        <f t="shared" si="0"/>
        <v>0</v>
      </c>
      <c r="I17" s="3"/>
      <c r="J17" s="3">
        <f>H17</f>
        <v>0</v>
      </c>
      <c r="K17" s="3"/>
      <c r="L17" s="3"/>
      <c r="M17" s="115"/>
      <c r="N17" s="115"/>
      <c r="O17" s="115"/>
      <c r="P17" s="9"/>
    </row>
    <row r="18" spans="1:16" ht="18.75" customHeight="1" x14ac:dyDescent="0.45">
      <c r="A18" s="41">
        <v>8</v>
      </c>
      <c r="B18" s="2">
        <v>0.375</v>
      </c>
      <c r="C18" s="2">
        <v>0.58333333333333337</v>
      </c>
      <c r="D18" s="2"/>
      <c r="E18" s="2"/>
      <c r="F18" s="2"/>
      <c r="G18" s="2"/>
      <c r="H18" s="6">
        <f t="shared" si="0"/>
        <v>0.20833333333333337</v>
      </c>
      <c r="I18" s="3"/>
      <c r="J18" s="3"/>
      <c r="K18" s="3"/>
      <c r="L18" s="3"/>
      <c r="M18" s="115" t="s">
        <v>70</v>
      </c>
      <c r="N18" s="115"/>
      <c r="O18" s="115"/>
      <c r="P18" s="9"/>
    </row>
    <row r="19" spans="1:16" ht="18.75" customHeight="1" x14ac:dyDescent="0.45">
      <c r="A19" s="41">
        <v>9</v>
      </c>
      <c r="B19" s="2">
        <v>0.375</v>
      </c>
      <c r="C19" s="2">
        <v>0.54166666666666663</v>
      </c>
      <c r="D19" s="2"/>
      <c r="E19" s="2"/>
      <c r="F19" s="2"/>
      <c r="G19" s="2"/>
      <c r="H19" s="6">
        <f t="shared" si="0"/>
        <v>0.16666666666666663</v>
      </c>
      <c r="I19" s="3"/>
      <c r="J19" s="3"/>
      <c r="K19" s="3"/>
      <c r="L19" s="3"/>
      <c r="M19" s="115" t="s">
        <v>70</v>
      </c>
      <c r="N19" s="115"/>
      <c r="O19" s="115"/>
      <c r="P19" s="9"/>
    </row>
    <row r="20" spans="1:16" ht="18.75" customHeight="1" x14ac:dyDescent="0.45">
      <c r="A20" s="41">
        <v>10</v>
      </c>
      <c r="B20" s="2">
        <v>0.375</v>
      </c>
      <c r="C20" s="2">
        <v>0.54166666666666663</v>
      </c>
      <c r="D20" s="2"/>
      <c r="E20" s="2"/>
      <c r="F20" s="2"/>
      <c r="G20" s="2"/>
      <c r="H20" s="6">
        <f t="shared" si="0"/>
        <v>0.16666666666666663</v>
      </c>
      <c r="I20" s="3"/>
      <c r="J20" s="3"/>
      <c r="K20" s="3"/>
      <c r="L20" s="3"/>
      <c r="M20" s="115" t="s">
        <v>70</v>
      </c>
      <c r="N20" s="115"/>
      <c r="O20" s="115"/>
      <c r="P20" s="9"/>
    </row>
    <row r="21" spans="1:16" ht="18.75" customHeight="1" x14ac:dyDescent="0.45">
      <c r="A21" s="41">
        <v>11</v>
      </c>
      <c r="B21" s="2"/>
      <c r="C21" s="2"/>
      <c r="D21" s="2"/>
      <c r="E21" s="2"/>
      <c r="F21" s="2"/>
      <c r="G21" s="2"/>
      <c r="H21" s="6">
        <f t="shared" si="0"/>
        <v>0</v>
      </c>
      <c r="I21" s="3"/>
      <c r="J21" s="3"/>
      <c r="K21" s="3"/>
      <c r="L21" s="3"/>
      <c r="M21" s="115"/>
      <c r="N21" s="115"/>
      <c r="O21" s="115"/>
      <c r="P21" s="9"/>
    </row>
    <row r="22" spans="1:16" ht="18.75" customHeight="1" x14ac:dyDescent="0.45">
      <c r="A22" s="41">
        <v>12</v>
      </c>
      <c r="B22" s="2">
        <v>0.375</v>
      </c>
      <c r="C22" s="2">
        <v>0.54166666666666663</v>
      </c>
      <c r="D22" s="2"/>
      <c r="E22" s="2"/>
      <c r="F22" s="2"/>
      <c r="G22" s="2"/>
      <c r="H22" s="6">
        <f t="shared" si="0"/>
        <v>0.16666666666666663</v>
      </c>
      <c r="I22" s="3"/>
      <c r="J22" s="3"/>
      <c r="K22" s="3"/>
      <c r="L22" s="3"/>
      <c r="M22" s="115" t="s">
        <v>70</v>
      </c>
      <c r="N22" s="115"/>
      <c r="O22" s="115"/>
      <c r="P22" s="9"/>
    </row>
    <row r="23" spans="1:16" ht="18.75" customHeight="1" x14ac:dyDescent="0.45">
      <c r="A23" s="39">
        <v>13</v>
      </c>
      <c r="B23" s="47"/>
      <c r="C23" s="47"/>
      <c r="D23" s="47"/>
      <c r="E23" s="47"/>
      <c r="F23" s="47"/>
      <c r="G23" s="47"/>
      <c r="H23" s="48">
        <f t="shared" si="0"/>
        <v>0</v>
      </c>
      <c r="I23" s="3">
        <f>H23</f>
        <v>0</v>
      </c>
      <c r="J23" s="3"/>
      <c r="K23" s="3"/>
      <c r="L23" s="3"/>
      <c r="M23" s="115"/>
      <c r="N23" s="115"/>
      <c r="O23" s="115"/>
      <c r="P23" s="9"/>
    </row>
    <row r="24" spans="1:16" ht="18.75" customHeight="1" x14ac:dyDescent="0.45">
      <c r="A24" s="39">
        <v>14</v>
      </c>
      <c r="B24" s="47"/>
      <c r="C24" s="47"/>
      <c r="D24" s="47"/>
      <c r="E24" s="47"/>
      <c r="F24" s="47"/>
      <c r="G24" s="47"/>
      <c r="H24" s="48">
        <f t="shared" si="0"/>
        <v>0</v>
      </c>
      <c r="I24" s="3"/>
      <c r="J24" s="3">
        <f>H24</f>
        <v>0</v>
      </c>
      <c r="K24" s="3"/>
      <c r="L24" s="3"/>
      <c r="M24" s="115"/>
      <c r="N24" s="115"/>
      <c r="O24" s="115"/>
      <c r="P24" s="9"/>
    </row>
    <row r="25" spans="1:16" ht="18.75" customHeight="1" x14ac:dyDescent="0.45">
      <c r="A25" s="41">
        <v>15</v>
      </c>
      <c r="B25" s="2">
        <v>0.375</v>
      </c>
      <c r="C25" s="2">
        <v>0.54166666666666663</v>
      </c>
      <c r="D25" s="2"/>
      <c r="E25" s="2"/>
      <c r="F25" s="2"/>
      <c r="G25" s="2"/>
      <c r="H25" s="6">
        <f t="shared" si="0"/>
        <v>0.16666666666666663</v>
      </c>
      <c r="I25" s="3"/>
      <c r="J25" s="3"/>
      <c r="K25" s="3"/>
      <c r="L25" s="3"/>
      <c r="M25" s="115" t="s">
        <v>70</v>
      </c>
      <c r="N25" s="115"/>
      <c r="O25" s="115"/>
      <c r="P25" s="9"/>
    </row>
    <row r="26" spans="1:16" ht="18.75" customHeight="1" x14ac:dyDescent="0.45">
      <c r="A26" s="41">
        <v>16</v>
      </c>
      <c r="B26" s="2">
        <v>0.375</v>
      </c>
      <c r="C26" s="2">
        <v>0.54166666666666663</v>
      </c>
      <c r="D26" s="2"/>
      <c r="E26" s="2"/>
      <c r="F26" s="2"/>
      <c r="G26" s="2"/>
      <c r="H26" s="6">
        <f t="shared" si="0"/>
        <v>0.16666666666666663</v>
      </c>
      <c r="I26" s="3"/>
      <c r="J26" s="3"/>
      <c r="K26" s="3"/>
      <c r="L26" s="3"/>
      <c r="M26" s="115" t="s">
        <v>70</v>
      </c>
      <c r="N26" s="115"/>
      <c r="O26" s="115"/>
      <c r="P26" s="9"/>
    </row>
    <row r="27" spans="1:16" ht="18.75" customHeight="1" x14ac:dyDescent="0.45">
      <c r="A27" s="41">
        <v>17</v>
      </c>
      <c r="B27" s="2">
        <v>0.375</v>
      </c>
      <c r="C27" s="2">
        <v>0.58333333333333337</v>
      </c>
      <c r="D27" s="2"/>
      <c r="E27" s="2"/>
      <c r="F27" s="2"/>
      <c r="G27" s="2"/>
      <c r="H27" s="6">
        <f t="shared" si="0"/>
        <v>0.20833333333333337</v>
      </c>
      <c r="I27" s="3"/>
      <c r="J27" s="3"/>
      <c r="K27" s="3"/>
      <c r="L27" s="3"/>
      <c r="M27" s="115" t="s">
        <v>70</v>
      </c>
      <c r="N27" s="115"/>
      <c r="O27" s="115"/>
      <c r="P27" s="9"/>
    </row>
    <row r="28" spans="1:16" ht="18.75" customHeight="1" x14ac:dyDescent="0.45">
      <c r="A28" s="41">
        <v>18</v>
      </c>
      <c r="B28" s="2"/>
      <c r="C28" s="2"/>
      <c r="D28" s="2"/>
      <c r="E28" s="2"/>
      <c r="F28" s="2"/>
      <c r="G28" s="2"/>
      <c r="H28" s="6">
        <f t="shared" si="0"/>
        <v>0</v>
      </c>
      <c r="I28" s="3"/>
      <c r="J28" s="3"/>
      <c r="K28" s="3"/>
      <c r="L28" s="3"/>
      <c r="M28" s="115"/>
      <c r="N28" s="115"/>
      <c r="O28" s="115"/>
      <c r="P28" s="9"/>
    </row>
    <row r="29" spans="1:16" ht="18.75" customHeight="1" x14ac:dyDescent="0.45">
      <c r="A29" s="41">
        <v>19</v>
      </c>
      <c r="B29" s="2">
        <v>0.375</v>
      </c>
      <c r="C29" s="2">
        <v>0.54166666666666663</v>
      </c>
      <c r="D29" s="2"/>
      <c r="E29" s="2"/>
      <c r="F29" s="2"/>
      <c r="G29" s="2"/>
      <c r="H29" s="6">
        <f t="shared" si="0"/>
        <v>0.16666666666666663</v>
      </c>
      <c r="I29" s="3"/>
      <c r="J29" s="3"/>
      <c r="K29" s="3"/>
      <c r="L29" s="3"/>
      <c r="M29" s="115" t="s">
        <v>70</v>
      </c>
      <c r="N29" s="115"/>
      <c r="O29" s="115"/>
      <c r="P29" s="9"/>
    </row>
    <row r="30" spans="1:16" ht="18.75" customHeight="1" x14ac:dyDescent="0.45">
      <c r="A30" s="39">
        <v>20</v>
      </c>
      <c r="B30" s="47"/>
      <c r="C30" s="47"/>
      <c r="D30" s="47"/>
      <c r="E30" s="47"/>
      <c r="F30" s="47"/>
      <c r="G30" s="47"/>
      <c r="H30" s="48">
        <f t="shared" si="0"/>
        <v>0</v>
      </c>
      <c r="I30" s="3">
        <f>H30</f>
        <v>0</v>
      </c>
      <c r="J30" s="3"/>
      <c r="K30" s="3"/>
      <c r="L30" s="3"/>
      <c r="M30" s="115"/>
      <c r="N30" s="115"/>
      <c r="O30" s="115"/>
      <c r="P30" s="9"/>
    </row>
    <row r="31" spans="1:16" ht="18.75" customHeight="1" x14ac:dyDescent="0.45">
      <c r="A31" s="39">
        <v>21</v>
      </c>
      <c r="B31" s="47"/>
      <c r="C31" s="47"/>
      <c r="D31" s="47"/>
      <c r="E31" s="47"/>
      <c r="F31" s="47"/>
      <c r="G31" s="47"/>
      <c r="H31" s="48">
        <f t="shared" si="0"/>
        <v>0</v>
      </c>
      <c r="I31" s="3"/>
      <c r="J31" s="3">
        <f>H31</f>
        <v>0</v>
      </c>
      <c r="K31" s="3"/>
      <c r="L31" s="3"/>
      <c r="M31" s="115"/>
      <c r="N31" s="115"/>
      <c r="O31" s="115"/>
      <c r="P31" s="9"/>
    </row>
    <row r="32" spans="1:16" ht="18.75" customHeight="1" x14ac:dyDescent="0.45">
      <c r="A32" s="41">
        <v>22</v>
      </c>
      <c r="B32" s="2"/>
      <c r="C32" s="2"/>
      <c r="D32" s="2"/>
      <c r="E32" s="2"/>
      <c r="F32" s="2"/>
      <c r="G32" s="2"/>
      <c r="H32" s="6">
        <f t="shared" si="0"/>
        <v>0</v>
      </c>
      <c r="I32" s="3"/>
      <c r="J32" s="3"/>
      <c r="K32" s="3"/>
      <c r="L32" s="3"/>
      <c r="M32" s="115"/>
      <c r="N32" s="115"/>
      <c r="O32" s="115"/>
      <c r="P32" s="9"/>
    </row>
    <row r="33" spans="1:16" ht="18.75" customHeight="1" x14ac:dyDescent="0.45">
      <c r="A33" s="41">
        <v>23</v>
      </c>
      <c r="B33" s="2"/>
      <c r="C33" s="2"/>
      <c r="D33" s="2"/>
      <c r="E33" s="2"/>
      <c r="F33" s="2"/>
      <c r="G33" s="2"/>
      <c r="H33" s="6">
        <f t="shared" si="0"/>
        <v>0</v>
      </c>
      <c r="I33" s="3"/>
      <c r="J33" s="3"/>
      <c r="K33" s="3"/>
      <c r="L33" s="3"/>
      <c r="M33" s="115"/>
      <c r="N33" s="115"/>
      <c r="O33" s="115"/>
      <c r="P33" s="9"/>
    </row>
    <row r="34" spans="1:16" ht="18.75" customHeight="1" x14ac:dyDescent="0.45">
      <c r="A34" s="41">
        <v>24</v>
      </c>
      <c r="B34" s="2">
        <v>0.41666666666666669</v>
      </c>
      <c r="C34" s="2">
        <v>0.58333333333333337</v>
      </c>
      <c r="D34" s="2"/>
      <c r="E34" s="2"/>
      <c r="F34" s="2"/>
      <c r="G34" s="2"/>
      <c r="H34" s="6">
        <f t="shared" si="0"/>
        <v>0.16666666666666669</v>
      </c>
      <c r="I34" s="3"/>
      <c r="J34" s="3"/>
      <c r="K34" s="3"/>
      <c r="L34" s="3"/>
      <c r="M34" s="115" t="s">
        <v>70</v>
      </c>
      <c r="N34" s="115"/>
      <c r="O34" s="115"/>
      <c r="P34" s="9"/>
    </row>
    <row r="35" spans="1:16" ht="18.75" customHeight="1" x14ac:dyDescent="0.45">
      <c r="A35" s="41">
        <v>25</v>
      </c>
      <c r="B35" s="2">
        <v>0.375</v>
      </c>
      <c r="C35" s="2">
        <v>0.54166666666666663</v>
      </c>
      <c r="D35" s="2"/>
      <c r="E35" s="2"/>
      <c r="F35" s="2"/>
      <c r="G35" s="2"/>
      <c r="H35" s="6">
        <f t="shared" si="0"/>
        <v>0.16666666666666663</v>
      </c>
      <c r="I35" s="3"/>
      <c r="J35" s="3"/>
      <c r="K35" s="3"/>
      <c r="L35" s="3"/>
      <c r="M35" s="115" t="s">
        <v>70</v>
      </c>
      <c r="N35" s="115"/>
      <c r="O35" s="115"/>
      <c r="P35" s="9"/>
    </row>
    <row r="36" spans="1:16" ht="18.75" customHeight="1" x14ac:dyDescent="0.45">
      <c r="A36" s="41">
        <v>26</v>
      </c>
      <c r="B36" s="2">
        <v>0.375</v>
      </c>
      <c r="C36" s="2">
        <v>0.54166666666666663</v>
      </c>
      <c r="D36" s="2"/>
      <c r="E36" s="2"/>
      <c r="F36" s="2"/>
      <c r="G36" s="2"/>
      <c r="H36" s="6">
        <f t="shared" si="0"/>
        <v>0.16666666666666663</v>
      </c>
      <c r="I36" s="3"/>
      <c r="J36" s="3"/>
      <c r="K36" s="3"/>
      <c r="L36" s="3"/>
      <c r="M36" s="115" t="s">
        <v>70</v>
      </c>
      <c r="N36" s="115"/>
      <c r="O36" s="115"/>
      <c r="P36" s="9"/>
    </row>
    <row r="37" spans="1:16" ht="18.75" customHeight="1" x14ac:dyDescent="0.45">
      <c r="A37" s="39">
        <v>27</v>
      </c>
      <c r="B37" s="47"/>
      <c r="C37" s="47"/>
      <c r="D37" s="47"/>
      <c r="E37" s="47"/>
      <c r="F37" s="47"/>
      <c r="G37" s="47"/>
      <c r="H37" s="48">
        <f t="shared" si="0"/>
        <v>0</v>
      </c>
      <c r="I37" s="3">
        <f>H37</f>
        <v>0</v>
      </c>
      <c r="J37" s="3"/>
      <c r="K37" s="3"/>
      <c r="L37" s="3"/>
      <c r="M37" s="115"/>
      <c r="N37" s="115"/>
      <c r="O37" s="115"/>
      <c r="P37" s="9"/>
    </row>
    <row r="38" spans="1:16" ht="18.75" customHeight="1" x14ac:dyDescent="0.45">
      <c r="A38" s="39">
        <v>28</v>
      </c>
      <c r="B38" s="47"/>
      <c r="C38" s="47"/>
      <c r="D38" s="47"/>
      <c r="E38" s="47"/>
      <c r="F38" s="47"/>
      <c r="G38" s="47"/>
      <c r="H38" s="48">
        <f t="shared" si="0"/>
        <v>0</v>
      </c>
      <c r="I38" s="3"/>
      <c r="J38" s="3">
        <f>H38</f>
        <v>0</v>
      </c>
      <c r="K38" s="3"/>
      <c r="L38" s="3"/>
      <c r="M38" s="115"/>
      <c r="N38" s="115"/>
      <c r="O38" s="115"/>
      <c r="P38" s="9"/>
    </row>
    <row r="39" spans="1:16" ht="18.75" customHeight="1" x14ac:dyDescent="0.45">
      <c r="A39" s="41">
        <v>29</v>
      </c>
      <c r="B39" s="2">
        <v>0.375</v>
      </c>
      <c r="C39" s="2">
        <v>0.54166666666666663</v>
      </c>
      <c r="D39" s="2"/>
      <c r="E39" s="2"/>
      <c r="F39" s="2"/>
      <c r="G39" s="2"/>
      <c r="H39" s="6">
        <f t="shared" si="0"/>
        <v>0.16666666666666663</v>
      </c>
      <c r="I39" s="3"/>
      <c r="J39" s="3"/>
      <c r="K39" s="3"/>
      <c r="L39" s="3"/>
      <c r="M39" s="115" t="s">
        <v>70</v>
      </c>
      <c r="N39" s="115"/>
      <c r="O39" s="115"/>
      <c r="P39" s="9"/>
    </row>
    <row r="40" spans="1:16" ht="18.75" customHeight="1" x14ac:dyDescent="0.45">
      <c r="A40" s="41">
        <v>30</v>
      </c>
      <c r="B40" s="2">
        <v>0.375</v>
      </c>
      <c r="C40" s="2">
        <v>0.54166666666666663</v>
      </c>
      <c r="D40" s="2"/>
      <c r="E40" s="2"/>
      <c r="F40" s="2"/>
      <c r="G40" s="2"/>
      <c r="H40" s="6">
        <f t="shared" si="0"/>
        <v>0.16666666666666663</v>
      </c>
      <c r="I40" s="3"/>
      <c r="J40" s="3"/>
      <c r="K40" s="3"/>
      <c r="L40" s="3"/>
      <c r="M40" s="115" t="s">
        <v>70</v>
      </c>
      <c r="N40" s="115"/>
      <c r="O40" s="115"/>
      <c r="P40" s="9"/>
    </row>
    <row r="41" spans="1:16" ht="23.25" customHeight="1" thickBot="1" x14ac:dyDescent="0.5">
      <c r="A41" s="43">
        <v>31</v>
      </c>
      <c r="B41" s="4">
        <v>0.375</v>
      </c>
      <c r="C41" s="4">
        <v>0.54166666666666663</v>
      </c>
      <c r="D41" s="4"/>
      <c r="E41" s="4"/>
      <c r="F41" s="4"/>
      <c r="G41" s="4"/>
      <c r="H41" s="11">
        <f t="shared" si="0"/>
        <v>0.16666666666666663</v>
      </c>
      <c r="I41" s="5"/>
      <c r="J41" s="5"/>
      <c r="K41" s="5"/>
      <c r="L41" s="5"/>
      <c r="M41" s="115" t="s">
        <v>70</v>
      </c>
      <c r="N41" s="115"/>
      <c r="O41" s="115"/>
      <c r="P41" s="12"/>
    </row>
    <row r="42" spans="1:16" ht="29.25" customHeight="1" x14ac:dyDescent="0.45">
      <c r="A42" s="18" t="s">
        <v>10</v>
      </c>
      <c r="B42" s="19"/>
      <c r="C42" s="19"/>
      <c r="D42" s="20"/>
      <c r="E42" s="20"/>
      <c r="F42" s="20"/>
      <c r="G42" s="20"/>
      <c r="H42" s="21">
        <f>SUM(H11:H41)</f>
        <v>2.9166666666666652</v>
      </c>
      <c r="I42" s="13">
        <f>SUM(I11:I41)</f>
        <v>0</v>
      </c>
      <c r="J42" s="13">
        <f>SUM(J11:J41)</f>
        <v>0</v>
      </c>
      <c r="K42" s="13">
        <f>SUM(K11:K41)</f>
        <v>0</v>
      </c>
      <c r="L42" s="13">
        <f>SUM(L11:L41)</f>
        <v>0</v>
      </c>
      <c r="M42" s="126" t="s">
        <v>34</v>
      </c>
      <c r="N42" s="127"/>
      <c r="O42" s="128">
        <f>H42*24</f>
        <v>69.999999999999972</v>
      </c>
      <c r="P42" s="129"/>
    </row>
    <row r="43" spans="1:16" s="37" customFormat="1" ht="18.75" customHeight="1" thickBot="1" x14ac:dyDescent="0.5">
      <c r="A43" s="33" t="s">
        <v>33</v>
      </c>
      <c r="B43" s="34"/>
      <c r="C43" s="34"/>
      <c r="D43" s="35"/>
      <c r="E43" s="35"/>
      <c r="F43" s="35"/>
      <c r="G43" s="35"/>
      <c r="H43" s="36">
        <f>(H42*24)*P2</f>
        <v>594.99999999999977</v>
      </c>
      <c r="I43" s="36">
        <f>(I42*24)*N5</f>
        <v>0</v>
      </c>
      <c r="J43" s="36">
        <f>(J42*24)*N6</f>
        <v>0</v>
      </c>
      <c r="K43" s="36">
        <f>K42*24*N4</f>
        <v>0</v>
      </c>
      <c r="L43" s="36">
        <f>L42*24*N7</f>
        <v>0</v>
      </c>
      <c r="M43" s="130" t="s">
        <v>12</v>
      </c>
      <c r="N43" s="131"/>
      <c r="O43" s="132">
        <f>H43+I43+J43+K43+L43</f>
        <v>594.99999999999977</v>
      </c>
      <c r="P43" s="133"/>
    </row>
    <row r="44" spans="1:16" s="8" customFormat="1" ht="33" customHeight="1" x14ac:dyDescent="0.45">
      <c r="A44" s="134" t="s">
        <v>8</v>
      </c>
      <c r="B44" s="135"/>
      <c r="C44" s="135" t="s">
        <v>13</v>
      </c>
      <c r="D44" s="135"/>
      <c r="E44" s="135"/>
      <c r="F44" s="135"/>
      <c r="G44" s="136" t="str">
        <f>I2</f>
        <v>Daria Loboda</v>
      </c>
      <c r="H44" s="136"/>
      <c r="I44" s="137"/>
      <c r="J44" s="137"/>
      <c r="K44" s="137"/>
      <c r="L44" s="137"/>
      <c r="M44" s="137"/>
      <c r="N44" s="135" t="s">
        <v>9</v>
      </c>
      <c r="O44" s="135"/>
      <c r="P44" s="138"/>
    </row>
    <row r="45" spans="1:16" s="8" customFormat="1" ht="33" customHeight="1" x14ac:dyDescent="0.45">
      <c r="A45" s="139" t="s">
        <v>16</v>
      </c>
      <c r="B45" s="140"/>
      <c r="C45" s="140" t="s">
        <v>13</v>
      </c>
      <c r="D45" s="140"/>
      <c r="E45" s="140"/>
      <c r="F45" s="140"/>
      <c r="G45" s="150" t="str">
        <f>'012024'!G45:H45</f>
        <v>Fáberová Lucia</v>
      </c>
      <c r="H45" s="150"/>
      <c r="I45" s="141"/>
      <c r="J45" s="141"/>
      <c r="K45" s="141"/>
      <c r="L45" s="141"/>
      <c r="M45" s="141"/>
      <c r="N45" s="140" t="s">
        <v>9</v>
      </c>
      <c r="O45" s="140"/>
      <c r="P45" s="142"/>
    </row>
    <row r="46" spans="1:16" s="8" customFormat="1" ht="41.25" customHeight="1" x14ac:dyDescent="0.45">
      <c r="A46" s="139" t="s">
        <v>17</v>
      </c>
      <c r="B46" s="140"/>
      <c r="C46" s="140" t="s">
        <v>13</v>
      </c>
      <c r="D46" s="140"/>
      <c r="E46" s="140"/>
      <c r="F46" s="140"/>
      <c r="G46" s="140" t="str">
        <f>'012024'!G46:H46</f>
        <v>Galandák Milan</v>
      </c>
      <c r="H46" s="140"/>
      <c r="I46" s="141"/>
      <c r="J46" s="141"/>
      <c r="K46" s="141"/>
      <c r="L46" s="141"/>
      <c r="M46" s="141"/>
      <c r="N46" s="140" t="s">
        <v>9</v>
      </c>
      <c r="O46" s="140"/>
      <c r="P46" s="142"/>
    </row>
    <row r="47" spans="1:16" s="8" customFormat="1" ht="33" customHeight="1" thickBot="1" x14ac:dyDescent="0.5">
      <c r="A47" s="143" t="s">
        <v>15</v>
      </c>
      <c r="B47" s="144"/>
      <c r="C47" s="144" t="s">
        <v>13</v>
      </c>
      <c r="D47" s="144"/>
      <c r="E47" s="144"/>
      <c r="F47" s="144"/>
      <c r="G47" s="144" t="str">
        <f>'012024'!G47:H47</f>
        <v>Mgr. Kantner Lenka</v>
      </c>
      <c r="H47" s="144"/>
      <c r="I47" s="145"/>
      <c r="J47" s="145"/>
      <c r="K47" s="145"/>
      <c r="L47" s="145"/>
      <c r="M47" s="145"/>
      <c r="N47" s="144" t="s">
        <v>9</v>
      </c>
      <c r="O47" s="144"/>
      <c r="P47" s="146"/>
    </row>
  </sheetData>
  <mergeCells count="90">
    <mergeCell ref="A47:B47"/>
    <mergeCell ref="C47:F47"/>
    <mergeCell ref="G47:H47"/>
    <mergeCell ref="I47:M47"/>
    <mergeCell ref="N47:P47"/>
    <mergeCell ref="A45:B45"/>
    <mergeCell ref="C45:F45"/>
    <mergeCell ref="G45:H45"/>
    <mergeCell ref="I45:M45"/>
    <mergeCell ref="N45:P45"/>
    <mergeCell ref="A46:B46"/>
    <mergeCell ref="C46:F46"/>
    <mergeCell ref="G46:H46"/>
    <mergeCell ref="I46:M46"/>
    <mergeCell ref="N46:P46"/>
    <mergeCell ref="M42:N42"/>
    <mergeCell ref="O42:P42"/>
    <mergeCell ref="M43:N43"/>
    <mergeCell ref="O43:P43"/>
    <mergeCell ref="A44:B44"/>
    <mergeCell ref="C44:F44"/>
    <mergeCell ref="G44:H44"/>
    <mergeCell ref="I44:M44"/>
    <mergeCell ref="N44:P44"/>
    <mergeCell ref="M41:O41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29:O29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17:O17"/>
    <mergeCell ref="J9:J10"/>
    <mergeCell ref="K9:K10"/>
    <mergeCell ref="L9:L10"/>
    <mergeCell ref="M9:O10"/>
    <mergeCell ref="M12:O12"/>
    <mergeCell ref="M13:O13"/>
    <mergeCell ref="M14:O14"/>
    <mergeCell ref="M15:O15"/>
    <mergeCell ref="M16:O16"/>
    <mergeCell ref="M11:O11"/>
    <mergeCell ref="A8:A10"/>
    <mergeCell ref="B8:G8"/>
    <mergeCell ref="H8:H10"/>
    <mergeCell ref="I8:L8"/>
    <mergeCell ref="M8:P8"/>
    <mergeCell ref="B9:C9"/>
    <mergeCell ref="D9:E9"/>
    <mergeCell ref="F9:G9"/>
    <mergeCell ref="I9:I10"/>
    <mergeCell ref="I6:K6"/>
    <mergeCell ref="L6:M6"/>
    <mergeCell ref="F7:H7"/>
    <mergeCell ref="I7:K7"/>
    <mergeCell ref="P9:P10"/>
    <mergeCell ref="L7:M7"/>
    <mergeCell ref="A1:P1"/>
    <mergeCell ref="A2:E7"/>
    <mergeCell ref="F2:H2"/>
    <mergeCell ref="I2:K2"/>
    <mergeCell ref="L2:M2"/>
    <mergeCell ref="F3:H3"/>
    <mergeCell ref="I3:K3"/>
    <mergeCell ref="L3:M3"/>
    <mergeCell ref="F4:H4"/>
    <mergeCell ref="I4:K4"/>
    <mergeCell ref="L4:M4"/>
    <mergeCell ref="O4:P7"/>
    <mergeCell ref="F5:H5"/>
    <mergeCell ref="I5:K5"/>
    <mergeCell ref="L5:M5"/>
    <mergeCell ref="F6:H6"/>
  </mergeCells>
  <dataValidations count="1">
    <dataValidation type="list" allowBlank="1" showInputMessage="1" showErrorMessage="1" sqref="P11:P41" xr:uid="{89A11155-7572-4A29-B3D3-754EDEC30C22}">
      <formula1>#REF!</formula1>
    </dataValidation>
  </dataValidations>
  <pageMargins left="0" right="0" top="0" bottom="0" header="0.31496062992125984" footer="0.31496062992125984"/>
  <pageSetup paperSize="9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854D-2A20-488E-BA79-F7B6996354CB}">
  <dimension ref="A1:Q47"/>
  <sheetViews>
    <sheetView topLeftCell="A46" zoomScaleNormal="100" workbookViewId="0">
      <selection activeCell="K19" sqref="K19"/>
    </sheetView>
  </sheetViews>
  <sheetFormatPr defaultRowHeight="18.5" x14ac:dyDescent="0.45"/>
  <cols>
    <col min="1" max="1" width="5.85546875" customWidth="1"/>
    <col min="2" max="7" width="5" customWidth="1"/>
    <col min="8" max="8" width="7" customWidth="1"/>
    <col min="9" max="9" width="4.92578125" bestFit="1" customWidth="1"/>
    <col min="10" max="10" width="4.640625" customWidth="1"/>
    <col min="11" max="11" width="5.5" customWidth="1"/>
    <col min="12" max="12" width="4.640625" customWidth="1"/>
    <col min="13" max="13" width="5.85546875" customWidth="1"/>
    <col min="14" max="14" width="11.640625" bestFit="1" customWidth="1"/>
    <col min="15" max="15" width="7.5703125" customWidth="1"/>
    <col min="16" max="16" width="4.35546875" customWidth="1"/>
  </cols>
  <sheetData>
    <row r="1" spans="1:17" ht="22.5" customHeight="1" thickBot="1" x14ac:dyDescent="0.5">
      <c r="A1" s="56" t="str">
        <f>'012024'!A1:P1</f>
        <v>Dochádzkový výkaz - DoBPŠ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7" s="8" customFormat="1" x14ac:dyDescent="0.45">
      <c r="A2" s="59" t="s">
        <v>19</v>
      </c>
      <c r="B2" s="60"/>
      <c r="C2" s="60"/>
      <c r="D2" s="60"/>
      <c r="E2" s="60"/>
      <c r="F2" s="63" t="s">
        <v>8</v>
      </c>
      <c r="G2" s="64"/>
      <c r="H2" s="64"/>
      <c r="I2" s="135" t="str">
        <f>'012024'!I2:K2</f>
        <v>Daria Loboda</v>
      </c>
      <c r="J2" s="135"/>
      <c r="K2" s="138"/>
      <c r="L2" s="67" t="s">
        <v>23</v>
      </c>
      <c r="M2" s="68"/>
      <c r="N2" s="24" t="str">
        <f>'012024'!N2</f>
        <v>IT podpora</v>
      </c>
      <c r="O2" s="25" t="s">
        <v>28</v>
      </c>
      <c r="P2" s="28">
        <f>'012024'!P2</f>
        <v>8.5</v>
      </c>
    </row>
    <row r="3" spans="1:17" s="8" customFormat="1" x14ac:dyDescent="0.45">
      <c r="A3" s="61"/>
      <c r="B3" s="62"/>
      <c r="C3" s="62"/>
      <c r="D3" s="62"/>
      <c r="E3" s="62"/>
      <c r="F3" s="69" t="str">
        <f>'012024'!F3:H3</f>
        <v>Dátum narodenia</v>
      </c>
      <c r="G3" s="70"/>
      <c r="H3" s="70"/>
      <c r="I3" s="147">
        <f>'012024'!I3:K3</f>
        <v>36481</v>
      </c>
      <c r="J3" s="140"/>
      <c r="K3" s="142"/>
      <c r="L3" s="74" t="s">
        <v>23</v>
      </c>
      <c r="M3" s="75"/>
      <c r="N3" s="26" t="str">
        <f>'012024'!N3</f>
        <v>N/A</v>
      </c>
      <c r="O3" s="27" t="s">
        <v>28</v>
      </c>
      <c r="P3" s="29" t="str">
        <f>'012024'!P3</f>
        <v>N/A</v>
      </c>
    </row>
    <row r="4" spans="1:17" s="8" customFormat="1" ht="24.75" customHeight="1" x14ac:dyDescent="0.45">
      <c r="A4" s="61"/>
      <c r="B4" s="62"/>
      <c r="C4" s="62"/>
      <c r="D4" s="62"/>
      <c r="E4" s="62"/>
      <c r="F4" s="69" t="s">
        <v>20</v>
      </c>
      <c r="G4" s="70"/>
      <c r="H4" s="70"/>
      <c r="I4" s="140" t="str">
        <f>'012024'!I4:K4</f>
        <v>17.6.2024- 31.12.2024</v>
      </c>
      <c r="J4" s="140"/>
      <c r="K4" s="142"/>
      <c r="L4" s="76" t="s">
        <v>24</v>
      </c>
      <c r="M4" s="77"/>
      <c r="N4" s="30">
        <v>1.724</v>
      </c>
      <c r="O4" s="78" t="s">
        <v>35</v>
      </c>
      <c r="P4" s="79"/>
    </row>
    <row r="5" spans="1:17" s="8" customFormat="1" x14ac:dyDescent="0.45">
      <c r="A5" s="61"/>
      <c r="B5" s="62"/>
      <c r="C5" s="62"/>
      <c r="D5" s="62"/>
      <c r="E5" s="62"/>
      <c r="F5" s="84" t="s">
        <v>18</v>
      </c>
      <c r="G5" s="85"/>
      <c r="H5" s="85"/>
      <c r="I5" s="148">
        <f>'012024'!I5:K5</f>
        <v>544</v>
      </c>
      <c r="J5" s="148"/>
      <c r="K5" s="149"/>
      <c r="L5" s="76" t="s">
        <v>25</v>
      </c>
      <c r="M5" s="77"/>
      <c r="N5" s="31">
        <v>2.1549999999999998</v>
      </c>
      <c r="O5" s="80"/>
      <c r="P5" s="81"/>
    </row>
    <row r="6" spans="1:17" s="8" customFormat="1" ht="27" customHeight="1" x14ac:dyDescent="0.45">
      <c r="A6" s="61"/>
      <c r="B6" s="62"/>
      <c r="C6" s="62"/>
      <c r="D6" s="62"/>
      <c r="E6" s="62"/>
      <c r="F6" s="88" t="s">
        <v>55</v>
      </c>
      <c r="G6" s="89"/>
      <c r="H6" s="89"/>
      <c r="I6" s="90">
        <f>'072024'!I6:K6-O42</f>
        <v>388</v>
      </c>
      <c r="J6" s="90"/>
      <c r="K6" s="91"/>
      <c r="L6" s="92" t="s">
        <v>26</v>
      </c>
      <c r="M6" s="93"/>
      <c r="N6" s="31">
        <v>4.3099999999999996</v>
      </c>
      <c r="O6" s="80"/>
      <c r="P6" s="81"/>
    </row>
    <row r="7" spans="1:17" s="8" customFormat="1" ht="19" thickBot="1" x14ac:dyDescent="0.5">
      <c r="A7" s="61"/>
      <c r="B7" s="62"/>
      <c r="C7" s="62"/>
      <c r="D7" s="62"/>
      <c r="E7" s="62"/>
      <c r="F7" s="94" t="s">
        <v>21</v>
      </c>
      <c r="G7" s="95"/>
      <c r="H7" s="95"/>
      <c r="I7" s="96" t="s">
        <v>56</v>
      </c>
      <c r="J7" s="96"/>
      <c r="K7" s="97"/>
      <c r="L7" s="100" t="s">
        <v>27</v>
      </c>
      <c r="M7" s="101"/>
      <c r="N7" s="32">
        <v>4.3099999999999996</v>
      </c>
      <c r="O7" s="82"/>
      <c r="P7" s="83"/>
    </row>
    <row r="8" spans="1:17" x14ac:dyDescent="0.45">
      <c r="A8" s="102" t="s">
        <v>0</v>
      </c>
      <c r="B8" s="105" t="s">
        <v>29</v>
      </c>
      <c r="C8" s="105"/>
      <c r="D8" s="105"/>
      <c r="E8" s="105"/>
      <c r="F8" s="105"/>
      <c r="G8" s="105"/>
      <c r="H8" s="106" t="s">
        <v>1</v>
      </c>
      <c r="I8" s="109" t="s">
        <v>2</v>
      </c>
      <c r="J8" s="109"/>
      <c r="K8" s="109"/>
      <c r="L8" s="109"/>
      <c r="M8" s="110" t="s">
        <v>3</v>
      </c>
      <c r="N8" s="110"/>
      <c r="O8" s="110"/>
      <c r="P8" s="111"/>
    </row>
    <row r="9" spans="1:17" ht="42" customHeight="1" x14ac:dyDescent="0.45">
      <c r="A9" s="103"/>
      <c r="B9" s="112" t="s">
        <v>30</v>
      </c>
      <c r="C9" s="112"/>
      <c r="D9" s="112" t="s">
        <v>31</v>
      </c>
      <c r="E9" s="112"/>
      <c r="F9" s="112" t="s">
        <v>32</v>
      </c>
      <c r="G9" s="112"/>
      <c r="H9" s="107"/>
      <c r="I9" s="113" t="s">
        <v>4</v>
      </c>
      <c r="J9" s="116" t="s">
        <v>5</v>
      </c>
      <c r="K9" s="118" t="s">
        <v>37</v>
      </c>
      <c r="L9" s="113" t="s">
        <v>14</v>
      </c>
      <c r="M9" s="120" t="s">
        <v>22</v>
      </c>
      <c r="N9" s="120"/>
      <c r="O9" s="120"/>
      <c r="P9" s="98" t="s">
        <v>11</v>
      </c>
    </row>
    <row r="10" spans="1:17" ht="26.25" customHeight="1" thickBot="1" x14ac:dyDescent="0.5">
      <c r="A10" s="104"/>
      <c r="B10" s="17" t="s">
        <v>6</v>
      </c>
      <c r="C10" s="17" t="s">
        <v>7</v>
      </c>
      <c r="D10" s="17" t="s">
        <v>6</v>
      </c>
      <c r="E10" s="17" t="s">
        <v>7</v>
      </c>
      <c r="F10" s="17" t="s">
        <v>6</v>
      </c>
      <c r="G10" s="17" t="s">
        <v>7</v>
      </c>
      <c r="H10" s="108"/>
      <c r="I10" s="114"/>
      <c r="J10" s="117"/>
      <c r="K10" s="119"/>
      <c r="L10" s="114"/>
      <c r="M10" s="121"/>
      <c r="N10" s="121"/>
      <c r="O10" s="121"/>
      <c r="P10" s="99"/>
      <c r="Q10" s="1"/>
    </row>
    <row r="11" spans="1:17" ht="18.75" customHeight="1" x14ac:dyDescent="0.45">
      <c r="A11" s="44">
        <v>1</v>
      </c>
      <c r="B11" s="52">
        <v>0.375</v>
      </c>
      <c r="C11" s="52">
        <v>0.54166666666666663</v>
      </c>
      <c r="D11" s="52"/>
      <c r="E11" s="52"/>
      <c r="F11" s="52"/>
      <c r="G11" s="52"/>
      <c r="H11" s="14">
        <f t="shared" ref="H11:H41" si="0">C11-B11+E11-D11+G11-F11</f>
        <v>0.16666666666666663</v>
      </c>
      <c r="I11" s="15"/>
      <c r="J11" s="15"/>
      <c r="K11" s="15"/>
      <c r="L11" s="15"/>
      <c r="M11" s="122"/>
      <c r="N11" s="122"/>
      <c r="O11" s="122"/>
      <c r="P11" s="16"/>
    </row>
    <row r="12" spans="1:17" ht="18.75" customHeight="1" x14ac:dyDescent="0.45">
      <c r="A12" s="41">
        <v>2</v>
      </c>
      <c r="B12" s="2">
        <v>0.375</v>
      </c>
      <c r="C12" s="2">
        <v>0.54166666666666663</v>
      </c>
      <c r="D12" s="2"/>
      <c r="E12" s="2"/>
      <c r="F12" s="2"/>
      <c r="G12" s="2"/>
      <c r="H12" s="6">
        <f t="shared" si="0"/>
        <v>0.16666666666666663</v>
      </c>
      <c r="I12" s="3"/>
      <c r="J12" s="3"/>
      <c r="K12" s="3"/>
      <c r="L12" s="3"/>
      <c r="M12" s="115"/>
      <c r="N12" s="115"/>
      <c r="O12" s="115"/>
      <c r="P12" s="9"/>
    </row>
    <row r="13" spans="1:17" ht="18.75" customHeight="1" x14ac:dyDescent="0.45">
      <c r="A13" s="39">
        <v>3</v>
      </c>
      <c r="B13" s="47"/>
      <c r="C13" s="47"/>
      <c r="D13" s="47"/>
      <c r="E13" s="47"/>
      <c r="F13" s="47"/>
      <c r="G13" s="47"/>
      <c r="H13" s="48">
        <f t="shared" si="0"/>
        <v>0</v>
      </c>
      <c r="I13" s="3">
        <f>H13</f>
        <v>0</v>
      </c>
      <c r="J13" s="3"/>
      <c r="K13" s="3"/>
      <c r="L13" s="3"/>
      <c r="M13" s="115"/>
      <c r="N13" s="115"/>
      <c r="O13" s="115"/>
      <c r="P13" s="9"/>
    </row>
    <row r="14" spans="1:17" ht="18.75" customHeight="1" x14ac:dyDescent="0.45">
      <c r="A14" s="39">
        <v>4</v>
      </c>
      <c r="B14" s="47"/>
      <c r="C14" s="47"/>
      <c r="D14" s="47"/>
      <c r="E14" s="47"/>
      <c r="F14" s="47"/>
      <c r="G14" s="47"/>
      <c r="H14" s="48">
        <f t="shared" si="0"/>
        <v>0</v>
      </c>
      <c r="I14" s="3"/>
      <c r="J14" s="3">
        <f>H14</f>
        <v>0</v>
      </c>
      <c r="K14" s="3"/>
      <c r="L14" s="3"/>
      <c r="M14" s="115"/>
      <c r="N14" s="115"/>
      <c r="O14" s="115"/>
      <c r="P14" s="9"/>
    </row>
    <row r="15" spans="1:17" ht="18.75" customHeight="1" x14ac:dyDescent="0.45">
      <c r="A15" s="41">
        <v>5</v>
      </c>
      <c r="B15" s="2">
        <v>0.41666666666666669</v>
      </c>
      <c r="C15" s="2">
        <v>0.58333333333333337</v>
      </c>
      <c r="D15" s="2"/>
      <c r="E15" s="2"/>
      <c r="F15" s="2"/>
      <c r="G15" s="2"/>
      <c r="H15" s="6">
        <f t="shared" si="0"/>
        <v>0.16666666666666669</v>
      </c>
      <c r="I15" s="3"/>
      <c r="J15" s="3"/>
      <c r="K15" s="3"/>
      <c r="L15" s="3"/>
      <c r="M15" s="115"/>
      <c r="N15" s="115"/>
      <c r="O15" s="115"/>
      <c r="P15" s="9"/>
    </row>
    <row r="16" spans="1:17" ht="18.75" customHeight="1" x14ac:dyDescent="0.45">
      <c r="A16" s="41">
        <v>6</v>
      </c>
      <c r="B16" s="2">
        <v>0.375</v>
      </c>
      <c r="C16" s="2">
        <v>0.54166666666666663</v>
      </c>
      <c r="D16" s="2"/>
      <c r="E16" s="2"/>
      <c r="F16" s="2"/>
      <c r="G16" s="2"/>
      <c r="H16" s="6">
        <f t="shared" si="0"/>
        <v>0.16666666666666663</v>
      </c>
      <c r="I16" s="3"/>
      <c r="J16" s="3"/>
      <c r="K16" s="3"/>
      <c r="L16" s="3"/>
      <c r="M16" s="115"/>
      <c r="N16" s="115"/>
      <c r="O16" s="115"/>
      <c r="P16" s="9"/>
    </row>
    <row r="17" spans="1:16" ht="18.75" customHeight="1" x14ac:dyDescent="0.45">
      <c r="A17" s="41">
        <v>7</v>
      </c>
      <c r="B17" s="2"/>
      <c r="C17" s="2"/>
      <c r="D17" s="2"/>
      <c r="E17" s="2"/>
      <c r="F17" s="2"/>
      <c r="G17" s="2"/>
      <c r="H17" s="6">
        <f t="shared" si="0"/>
        <v>0</v>
      </c>
      <c r="I17" s="3"/>
      <c r="J17" s="3"/>
      <c r="K17" s="3"/>
      <c r="L17" s="3"/>
      <c r="M17" s="115"/>
      <c r="N17" s="115"/>
      <c r="O17" s="115"/>
      <c r="P17" s="9"/>
    </row>
    <row r="18" spans="1:16" ht="18.75" customHeight="1" x14ac:dyDescent="0.45">
      <c r="A18" s="41">
        <v>8</v>
      </c>
      <c r="B18" s="2">
        <v>0.375</v>
      </c>
      <c r="C18" s="2">
        <v>0.45833333333333331</v>
      </c>
      <c r="D18" s="2"/>
      <c r="E18" s="2"/>
      <c r="F18" s="2"/>
      <c r="G18" s="2"/>
      <c r="H18" s="6">
        <f t="shared" si="0"/>
        <v>8.3333333333333315E-2</v>
      </c>
      <c r="I18" s="3"/>
      <c r="J18" s="3"/>
      <c r="K18" s="3"/>
      <c r="L18" s="3"/>
      <c r="M18" s="115"/>
      <c r="N18" s="115"/>
      <c r="O18" s="115"/>
      <c r="P18" s="9"/>
    </row>
    <row r="19" spans="1:16" ht="18.75" customHeight="1" x14ac:dyDescent="0.45">
      <c r="A19" s="41">
        <v>9</v>
      </c>
      <c r="B19" s="2">
        <v>0.375</v>
      </c>
      <c r="C19" s="2">
        <v>0.54166666666666663</v>
      </c>
      <c r="D19" s="2"/>
      <c r="E19" s="2"/>
      <c r="F19" s="2"/>
      <c r="G19" s="2"/>
      <c r="H19" s="6">
        <f t="shared" si="0"/>
        <v>0.16666666666666663</v>
      </c>
      <c r="I19" s="3"/>
      <c r="J19" s="3"/>
      <c r="K19" s="3"/>
      <c r="L19" s="3"/>
      <c r="M19" s="115"/>
      <c r="N19" s="115"/>
      <c r="O19" s="115"/>
      <c r="P19" s="9"/>
    </row>
    <row r="20" spans="1:16" ht="18.75" customHeight="1" x14ac:dyDescent="0.45">
      <c r="A20" s="39">
        <v>10</v>
      </c>
      <c r="B20" s="47"/>
      <c r="C20" s="47"/>
      <c r="D20" s="47"/>
      <c r="E20" s="47"/>
      <c r="F20" s="47"/>
      <c r="G20" s="47"/>
      <c r="H20" s="48">
        <f t="shared" si="0"/>
        <v>0</v>
      </c>
      <c r="I20" s="3">
        <f>H20</f>
        <v>0</v>
      </c>
      <c r="J20" s="3"/>
      <c r="K20" s="3"/>
      <c r="L20" s="3"/>
      <c r="M20" s="115"/>
      <c r="N20" s="115"/>
      <c r="O20" s="115"/>
      <c r="P20" s="9"/>
    </row>
    <row r="21" spans="1:16" ht="18.75" customHeight="1" x14ac:dyDescent="0.45">
      <c r="A21" s="39">
        <v>11</v>
      </c>
      <c r="B21" s="47"/>
      <c r="C21" s="47"/>
      <c r="D21" s="47"/>
      <c r="E21" s="47"/>
      <c r="F21" s="47"/>
      <c r="G21" s="47"/>
      <c r="H21" s="48">
        <f t="shared" si="0"/>
        <v>0</v>
      </c>
      <c r="I21" s="3"/>
      <c r="J21" s="3">
        <f>H21</f>
        <v>0</v>
      </c>
      <c r="K21" s="3"/>
      <c r="L21" s="3"/>
      <c r="M21" s="115"/>
      <c r="N21" s="115"/>
      <c r="O21" s="115"/>
      <c r="P21" s="9"/>
    </row>
    <row r="22" spans="1:16" ht="18.75" customHeight="1" x14ac:dyDescent="0.45">
      <c r="A22" s="41">
        <v>12</v>
      </c>
      <c r="B22" s="2"/>
      <c r="C22" s="2"/>
      <c r="D22" s="2"/>
      <c r="E22" s="2"/>
      <c r="F22" s="2"/>
      <c r="G22" s="2"/>
      <c r="H22" s="6">
        <f t="shared" si="0"/>
        <v>0</v>
      </c>
      <c r="I22" s="3"/>
      <c r="J22" s="3"/>
      <c r="K22" s="3"/>
      <c r="L22" s="3"/>
      <c r="M22" s="115"/>
      <c r="N22" s="115"/>
      <c r="O22" s="115"/>
      <c r="P22" s="9"/>
    </row>
    <row r="23" spans="1:16" ht="18.75" customHeight="1" x14ac:dyDescent="0.45">
      <c r="A23" s="41">
        <v>13</v>
      </c>
      <c r="B23" s="2">
        <v>0.375</v>
      </c>
      <c r="C23" s="2">
        <v>0.54166666666666663</v>
      </c>
      <c r="D23" s="2"/>
      <c r="E23" s="2"/>
      <c r="F23" s="2"/>
      <c r="G23" s="2"/>
      <c r="H23" s="6">
        <f t="shared" si="0"/>
        <v>0.16666666666666663</v>
      </c>
      <c r="I23" s="3"/>
      <c r="J23" s="3"/>
      <c r="K23" s="3"/>
      <c r="L23" s="3"/>
      <c r="M23" s="115"/>
      <c r="N23" s="115"/>
      <c r="O23" s="115"/>
      <c r="P23" s="9"/>
    </row>
    <row r="24" spans="1:16" ht="18.75" customHeight="1" x14ac:dyDescent="0.45">
      <c r="A24" s="41">
        <v>14</v>
      </c>
      <c r="B24" s="2">
        <v>0.375</v>
      </c>
      <c r="C24" s="2">
        <v>0.58333333333333337</v>
      </c>
      <c r="D24" s="2"/>
      <c r="E24" s="2"/>
      <c r="F24" s="2"/>
      <c r="G24" s="2"/>
      <c r="H24" s="6">
        <f t="shared" si="0"/>
        <v>0.20833333333333337</v>
      </c>
      <c r="I24" s="3"/>
      <c r="J24" s="3"/>
      <c r="K24" s="3"/>
      <c r="L24" s="3"/>
      <c r="M24" s="115"/>
      <c r="N24" s="115"/>
      <c r="O24" s="115"/>
      <c r="P24" s="9"/>
    </row>
    <row r="25" spans="1:16" ht="18.75" customHeight="1" x14ac:dyDescent="0.45">
      <c r="A25" s="41">
        <v>15</v>
      </c>
      <c r="B25" s="2">
        <v>0.375</v>
      </c>
      <c r="C25" s="2">
        <v>0.54166666666666663</v>
      </c>
      <c r="D25" s="2"/>
      <c r="E25" s="2"/>
      <c r="F25" s="2"/>
      <c r="G25" s="2"/>
      <c r="H25" s="6">
        <f t="shared" si="0"/>
        <v>0.16666666666666663</v>
      </c>
      <c r="I25" s="3"/>
      <c r="J25" s="3"/>
      <c r="K25" s="3"/>
      <c r="L25" s="3"/>
      <c r="M25" s="115"/>
      <c r="N25" s="115"/>
      <c r="O25" s="115"/>
      <c r="P25" s="9"/>
    </row>
    <row r="26" spans="1:16" ht="18.75" customHeight="1" x14ac:dyDescent="0.45">
      <c r="A26" s="41">
        <v>16</v>
      </c>
      <c r="B26" s="2"/>
      <c r="C26" s="2"/>
      <c r="D26" s="2"/>
      <c r="E26" s="2"/>
      <c r="F26" s="2"/>
      <c r="G26" s="2"/>
      <c r="H26" s="6">
        <f t="shared" si="0"/>
        <v>0</v>
      </c>
      <c r="I26" s="3"/>
      <c r="J26" s="3"/>
      <c r="K26" s="3"/>
      <c r="L26" s="3"/>
      <c r="M26" s="115"/>
      <c r="N26" s="115"/>
      <c r="O26" s="115"/>
      <c r="P26" s="9"/>
    </row>
    <row r="27" spans="1:16" ht="18.75" customHeight="1" x14ac:dyDescent="0.45">
      <c r="A27" s="39">
        <v>17</v>
      </c>
      <c r="B27" s="47"/>
      <c r="C27" s="47"/>
      <c r="D27" s="47"/>
      <c r="E27" s="47"/>
      <c r="F27" s="47"/>
      <c r="G27" s="47"/>
      <c r="H27" s="48">
        <f t="shared" si="0"/>
        <v>0</v>
      </c>
      <c r="I27" s="3">
        <f>H27</f>
        <v>0</v>
      </c>
      <c r="J27" s="3"/>
      <c r="K27" s="3"/>
      <c r="L27" s="3"/>
      <c r="M27" s="115"/>
      <c r="N27" s="115"/>
      <c r="O27" s="115"/>
      <c r="P27" s="9"/>
    </row>
    <row r="28" spans="1:16" ht="18.75" customHeight="1" x14ac:dyDescent="0.45">
      <c r="A28" s="39">
        <v>18</v>
      </c>
      <c r="B28" s="47"/>
      <c r="C28" s="47"/>
      <c r="D28" s="47"/>
      <c r="E28" s="47"/>
      <c r="F28" s="47"/>
      <c r="G28" s="47"/>
      <c r="H28" s="48">
        <f t="shared" si="0"/>
        <v>0</v>
      </c>
      <c r="I28" s="3"/>
      <c r="J28" s="3">
        <f>H28</f>
        <v>0</v>
      </c>
      <c r="K28" s="3"/>
      <c r="L28" s="3"/>
      <c r="M28" s="115"/>
      <c r="N28" s="115"/>
      <c r="O28" s="115"/>
      <c r="P28" s="9"/>
    </row>
    <row r="29" spans="1:16" ht="18.75" customHeight="1" x14ac:dyDescent="0.45">
      <c r="A29" s="41">
        <v>19</v>
      </c>
      <c r="B29" s="2">
        <v>0.375</v>
      </c>
      <c r="C29" s="2">
        <v>0.54166666666666663</v>
      </c>
      <c r="D29" s="2"/>
      <c r="E29" s="2"/>
      <c r="F29" s="2"/>
      <c r="G29" s="2"/>
      <c r="H29" s="6">
        <f t="shared" si="0"/>
        <v>0.16666666666666663</v>
      </c>
      <c r="I29" s="3"/>
      <c r="J29" s="3"/>
      <c r="K29" s="3"/>
      <c r="L29" s="3"/>
      <c r="M29" s="115"/>
      <c r="N29" s="115"/>
      <c r="O29" s="115"/>
      <c r="P29" s="9"/>
    </row>
    <row r="30" spans="1:16" ht="18.75" customHeight="1" x14ac:dyDescent="0.45">
      <c r="A30" s="41">
        <v>20</v>
      </c>
      <c r="B30" s="2">
        <v>0.375</v>
      </c>
      <c r="C30" s="2">
        <v>0.54166666666666663</v>
      </c>
      <c r="D30" s="2"/>
      <c r="E30" s="2"/>
      <c r="F30" s="2"/>
      <c r="G30" s="2"/>
      <c r="H30" s="6">
        <f t="shared" si="0"/>
        <v>0.16666666666666663</v>
      </c>
      <c r="I30" s="3"/>
      <c r="J30" s="3"/>
      <c r="K30" s="3"/>
      <c r="L30" s="3"/>
      <c r="M30" s="115"/>
      <c r="N30" s="115"/>
      <c r="O30" s="115"/>
      <c r="P30" s="9"/>
    </row>
    <row r="31" spans="1:16" ht="18.75" customHeight="1" x14ac:dyDescent="0.45">
      <c r="A31" s="41">
        <v>21</v>
      </c>
      <c r="B31" s="2">
        <v>0.375</v>
      </c>
      <c r="C31" s="2">
        <v>0.54166666666666663</v>
      </c>
      <c r="D31" s="2"/>
      <c r="E31" s="2"/>
      <c r="F31" s="2"/>
      <c r="G31" s="2"/>
      <c r="H31" s="6">
        <f t="shared" si="0"/>
        <v>0.16666666666666663</v>
      </c>
      <c r="I31" s="3"/>
      <c r="J31" s="3"/>
      <c r="K31" s="3"/>
      <c r="L31" s="3"/>
      <c r="M31" s="115"/>
      <c r="N31" s="115"/>
      <c r="O31" s="115"/>
      <c r="P31" s="9"/>
    </row>
    <row r="32" spans="1:16" ht="18.75" customHeight="1" x14ac:dyDescent="0.45">
      <c r="A32" s="41">
        <v>22</v>
      </c>
      <c r="B32" s="2">
        <v>0.375</v>
      </c>
      <c r="C32" s="2">
        <v>0.54166666666666663</v>
      </c>
      <c r="D32" s="2"/>
      <c r="E32" s="2"/>
      <c r="F32" s="2"/>
      <c r="G32" s="2"/>
      <c r="H32" s="6">
        <f t="shared" si="0"/>
        <v>0.16666666666666663</v>
      </c>
      <c r="I32" s="3"/>
      <c r="J32" s="3"/>
      <c r="K32" s="3"/>
      <c r="L32" s="3"/>
      <c r="M32" s="115"/>
      <c r="N32" s="115"/>
      <c r="O32" s="115"/>
      <c r="P32" s="9"/>
    </row>
    <row r="33" spans="1:16" ht="18.75" customHeight="1" x14ac:dyDescent="0.45">
      <c r="A33" s="41">
        <v>23</v>
      </c>
      <c r="B33" s="2">
        <v>0.375</v>
      </c>
      <c r="C33" s="2">
        <v>0.54166666666666663</v>
      </c>
      <c r="D33" s="2"/>
      <c r="E33" s="2"/>
      <c r="F33" s="2"/>
      <c r="G33" s="2"/>
      <c r="H33" s="6">
        <f t="shared" si="0"/>
        <v>0.16666666666666663</v>
      </c>
      <c r="I33" s="3"/>
      <c r="J33" s="3"/>
      <c r="K33" s="3"/>
      <c r="L33" s="3"/>
      <c r="M33" s="115"/>
      <c r="N33" s="115"/>
      <c r="O33" s="115"/>
      <c r="P33" s="9"/>
    </row>
    <row r="34" spans="1:16" ht="18.75" customHeight="1" x14ac:dyDescent="0.45">
      <c r="A34" s="39">
        <v>24</v>
      </c>
      <c r="B34" s="47"/>
      <c r="C34" s="47"/>
      <c r="D34" s="47"/>
      <c r="E34" s="47"/>
      <c r="F34" s="47"/>
      <c r="G34" s="47"/>
      <c r="H34" s="48">
        <f t="shared" si="0"/>
        <v>0</v>
      </c>
      <c r="I34" s="3">
        <f>H34</f>
        <v>0</v>
      </c>
      <c r="J34" s="3"/>
      <c r="K34" s="3"/>
      <c r="L34" s="3"/>
      <c r="M34" s="115"/>
      <c r="N34" s="115"/>
      <c r="O34" s="115"/>
      <c r="P34" s="9"/>
    </row>
    <row r="35" spans="1:16" ht="18.75" customHeight="1" x14ac:dyDescent="0.45">
      <c r="A35" s="39">
        <v>25</v>
      </c>
      <c r="B35" s="47"/>
      <c r="C35" s="47"/>
      <c r="D35" s="47"/>
      <c r="E35" s="47"/>
      <c r="F35" s="47"/>
      <c r="G35" s="47"/>
      <c r="H35" s="48">
        <f t="shared" si="0"/>
        <v>0</v>
      </c>
      <c r="I35" s="3"/>
      <c r="J35" s="3">
        <f>H35</f>
        <v>0</v>
      </c>
      <c r="K35" s="3"/>
      <c r="L35" s="3"/>
      <c r="M35" s="115"/>
      <c r="N35" s="115"/>
      <c r="O35" s="115"/>
      <c r="P35" s="9"/>
    </row>
    <row r="36" spans="1:16" ht="18.75" customHeight="1" x14ac:dyDescent="0.45">
      <c r="A36" s="41">
        <v>26</v>
      </c>
      <c r="B36" s="2"/>
      <c r="C36" s="2"/>
      <c r="D36" s="2"/>
      <c r="E36" s="2"/>
      <c r="F36" s="2"/>
      <c r="G36" s="2"/>
      <c r="H36" s="6">
        <f t="shared" si="0"/>
        <v>0</v>
      </c>
      <c r="I36" s="3"/>
      <c r="J36" s="3"/>
      <c r="K36" s="3"/>
      <c r="L36" s="3"/>
      <c r="M36" s="115"/>
      <c r="N36" s="115"/>
      <c r="O36" s="115"/>
      <c r="P36" s="9"/>
    </row>
    <row r="37" spans="1:16" ht="18.75" customHeight="1" x14ac:dyDescent="0.45">
      <c r="A37" s="41">
        <v>27</v>
      </c>
      <c r="B37" s="2"/>
      <c r="C37" s="2"/>
      <c r="D37" s="2"/>
      <c r="E37" s="2"/>
      <c r="F37" s="2"/>
      <c r="G37" s="2"/>
      <c r="H37" s="6">
        <f t="shared" si="0"/>
        <v>0</v>
      </c>
      <c r="I37" s="3"/>
      <c r="J37" s="3"/>
      <c r="K37" s="3"/>
      <c r="L37" s="3"/>
      <c r="M37" s="115"/>
      <c r="N37" s="115"/>
      <c r="O37" s="115"/>
      <c r="P37" s="9"/>
    </row>
    <row r="38" spans="1:16" ht="18.75" customHeight="1" x14ac:dyDescent="0.45">
      <c r="A38" s="41">
        <v>28</v>
      </c>
      <c r="B38" s="2"/>
      <c r="C38" s="2"/>
      <c r="D38" s="2"/>
      <c r="E38" s="2"/>
      <c r="F38" s="2"/>
      <c r="G38" s="2"/>
      <c r="H38" s="6">
        <f t="shared" si="0"/>
        <v>0</v>
      </c>
      <c r="I38" s="3"/>
      <c r="J38" s="3"/>
      <c r="K38" s="3"/>
      <c r="L38" s="3"/>
      <c r="M38" s="115"/>
      <c r="N38" s="115"/>
      <c r="O38" s="115"/>
      <c r="P38" s="9"/>
    </row>
    <row r="39" spans="1:16" ht="18.75" customHeight="1" x14ac:dyDescent="0.45">
      <c r="A39" s="39">
        <v>29</v>
      </c>
      <c r="B39" s="47"/>
      <c r="C39" s="47"/>
      <c r="D39" s="47"/>
      <c r="E39" s="47"/>
      <c r="F39" s="47"/>
      <c r="G39" s="47"/>
      <c r="H39" s="48">
        <f t="shared" si="0"/>
        <v>0</v>
      </c>
      <c r="I39" s="3"/>
      <c r="J39" s="3"/>
      <c r="K39" s="3"/>
      <c r="L39" s="3">
        <f>H39</f>
        <v>0</v>
      </c>
      <c r="M39" s="115"/>
      <c r="N39" s="115"/>
      <c r="O39" s="115"/>
      <c r="P39" s="9"/>
    </row>
    <row r="40" spans="1:16" ht="18.75" customHeight="1" x14ac:dyDescent="0.45">
      <c r="A40" s="41">
        <v>30</v>
      </c>
      <c r="B40" s="2">
        <v>0.375</v>
      </c>
      <c r="C40" s="2">
        <v>0.54166666666666663</v>
      </c>
      <c r="D40" s="2"/>
      <c r="E40" s="2"/>
      <c r="F40" s="2"/>
      <c r="G40" s="2"/>
      <c r="H40" s="6">
        <f t="shared" si="0"/>
        <v>0.16666666666666663</v>
      </c>
      <c r="I40" s="3"/>
      <c r="J40" s="3"/>
      <c r="K40" s="3"/>
      <c r="L40" s="3"/>
      <c r="M40" s="115"/>
      <c r="N40" s="115"/>
      <c r="O40" s="115"/>
      <c r="P40" s="9"/>
    </row>
    <row r="41" spans="1:16" ht="23.25" customHeight="1" thickBot="1" x14ac:dyDescent="0.5">
      <c r="A41" s="40">
        <v>31</v>
      </c>
      <c r="B41" s="54"/>
      <c r="C41" s="54"/>
      <c r="D41" s="54"/>
      <c r="E41" s="54"/>
      <c r="F41" s="54"/>
      <c r="G41" s="54"/>
      <c r="H41" s="55">
        <f t="shared" si="0"/>
        <v>0</v>
      </c>
      <c r="I41" s="5">
        <f>H41</f>
        <v>0</v>
      </c>
      <c r="J41" s="5"/>
      <c r="K41" s="5"/>
      <c r="L41" s="5"/>
      <c r="M41" s="124"/>
      <c r="N41" s="124"/>
      <c r="O41" s="124"/>
      <c r="P41" s="12"/>
    </row>
    <row r="42" spans="1:16" ht="29.25" customHeight="1" x14ac:dyDescent="0.45">
      <c r="A42" s="18" t="s">
        <v>10</v>
      </c>
      <c r="B42" s="19"/>
      <c r="C42" s="19"/>
      <c r="D42" s="20"/>
      <c r="E42" s="20"/>
      <c r="F42" s="20"/>
      <c r="G42" s="20"/>
      <c r="H42" s="21">
        <f>SUM(H11:H41)</f>
        <v>2.4583333333333321</v>
      </c>
      <c r="I42" s="13">
        <f>SUM(I11:I41)</f>
        <v>0</v>
      </c>
      <c r="J42" s="13">
        <f>SUM(J11:J41)</f>
        <v>0</v>
      </c>
      <c r="K42" s="13">
        <f>SUM(K11:K41)</f>
        <v>0</v>
      </c>
      <c r="L42" s="13">
        <f>SUM(L11:L41)</f>
        <v>0</v>
      </c>
      <c r="M42" s="126" t="s">
        <v>34</v>
      </c>
      <c r="N42" s="127"/>
      <c r="O42" s="128">
        <f>H42*24</f>
        <v>58.999999999999972</v>
      </c>
      <c r="P42" s="129"/>
    </row>
    <row r="43" spans="1:16" s="37" customFormat="1" ht="18.75" customHeight="1" thickBot="1" x14ac:dyDescent="0.5">
      <c r="A43" s="33" t="s">
        <v>33</v>
      </c>
      <c r="B43" s="34"/>
      <c r="C43" s="34"/>
      <c r="D43" s="35"/>
      <c r="E43" s="35"/>
      <c r="F43" s="35"/>
      <c r="G43" s="35"/>
      <c r="H43" s="36">
        <f>(H42*24)*P2</f>
        <v>501.49999999999977</v>
      </c>
      <c r="I43" s="36">
        <f>(I42*24)*N5</f>
        <v>0</v>
      </c>
      <c r="J43" s="36">
        <f>(J42*24)*N6</f>
        <v>0</v>
      </c>
      <c r="K43" s="36">
        <f>K42*24*N4</f>
        <v>0</v>
      </c>
      <c r="L43" s="36">
        <f>L42*24*N7</f>
        <v>0</v>
      </c>
      <c r="M43" s="130" t="s">
        <v>12</v>
      </c>
      <c r="N43" s="131"/>
      <c r="O43" s="132">
        <f>H43+I43+J43+K43+L43</f>
        <v>501.49999999999977</v>
      </c>
      <c r="P43" s="133"/>
    </row>
    <row r="44" spans="1:16" s="8" customFormat="1" ht="33" customHeight="1" x14ac:dyDescent="0.45">
      <c r="A44" s="134" t="s">
        <v>8</v>
      </c>
      <c r="B44" s="135"/>
      <c r="C44" s="135" t="s">
        <v>13</v>
      </c>
      <c r="D44" s="135"/>
      <c r="E44" s="135"/>
      <c r="F44" s="135"/>
      <c r="G44" s="136" t="str">
        <f>I2</f>
        <v>Daria Loboda</v>
      </c>
      <c r="H44" s="136"/>
      <c r="I44" s="137"/>
      <c r="J44" s="137"/>
      <c r="K44" s="137"/>
      <c r="L44" s="137"/>
      <c r="M44" s="137"/>
      <c r="N44" s="135" t="s">
        <v>9</v>
      </c>
      <c r="O44" s="135"/>
      <c r="P44" s="138"/>
    </row>
    <row r="45" spans="1:16" s="8" customFormat="1" ht="33" customHeight="1" x14ac:dyDescent="0.45">
      <c r="A45" s="139" t="s">
        <v>16</v>
      </c>
      <c r="B45" s="140"/>
      <c r="C45" s="140" t="s">
        <v>13</v>
      </c>
      <c r="D45" s="140"/>
      <c r="E45" s="140"/>
      <c r="F45" s="140"/>
      <c r="G45" s="150" t="str">
        <f>'012024'!G45:H45</f>
        <v>Fáberová Lucia</v>
      </c>
      <c r="H45" s="150"/>
      <c r="I45" s="141"/>
      <c r="J45" s="141"/>
      <c r="K45" s="141"/>
      <c r="L45" s="141"/>
      <c r="M45" s="141"/>
      <c r="N45" s="140" t="s">
        <v>9</v>
      </c>
      <c r="O45" s="140"/>
      <c r="P45" s="142"/>
    </row>
    <row r="46" spans="1:16" s="8" customFormat="1" ht="41.25" customHeight="1" x14ac:dyDescent="0.45">
      <c r="A46" s="139" t="s">
        <v>17</v>
      </c>
      <c r="B46" s="140"/>
      <c r="C46" s="140" t="s">
        <v>13</v>
      </c>
      <c r="D46" s="140"/>
      <c r="E46" s="140"/>
      <c r="F46" s="140"/>
      <c r="G46" s="140" t="str">
        <f>'012024'!G46:H46</f>
        <v>Galandák Milan</v>
      </c>
      <c r="H46" s="140"/>
      <c r="I46" s="141"/>
      <c r="J46" s="141"/>
      <c r="K46" s="141"/>
      <c r="L46" s="141"/>
      <c r="M46" s="141"/>
      <c r="N46" s="140" t="s">
        <v>9</v>
      </c>
      <c r="O46" s="140"/>
      <c r="P46" s="142"/>
    </row>
    <row r="47" spans="1:16" s="8" customFormat="1" ht="33" customHeight="1" thickBot="1" x14ac:dyDescent="0.5">
      <c r="A47" s="143" t="s">
        <v>15</v>
      </c>
      <c r="B47" s="144"/>
      <c r="C47" s="144" t="s">
        <v>13</v>
      </c>
      <c r="D47" s="144"/>
      <c r="E47" s="144"/>
      <c r="F47" s="144"/>
      <c r="G47" s="144" t="str">
        <f>'012024'!G47:H47</f>
        <v>Mgr. Kantner Lenka</v>
      </c>
      <c r="H47" s="144"/>
      <c r="I47" s="145"/>
      <c r="J47" s="145"/>
      <c r="K47" s="145"/>
      <c r="L47" s="145"/>
      <c r="M47" s="145"/>
      <c r="N47" s="144" t="s">
        <v>9</v>
      </c>
      <c r="O47" s="144"/>
      <c r="P47" s="146"/>
    </row>
  </sheetData>
  <mergeCells count="90">
    <mergeCell ref="A47:B47"/>
    <mergeCell ref="C47:F47"/>
    <mergeCell ref="G47:H47"/>
    <mergeCell ref="I47:M47"/>
    <mergeCell ref="N47:P47"/>
    <mergeCell ref="A45:B45"/>
    <mergeCell ref="C45:F45"/>
    <mergeCell ref="G45:H45"/>
    <mergeCell ref="I45:M45"/>
    <mergeCell ref="N45:P45"/>
    <mergeCell ref="A46:B46"/>
    <mergeCell ref="C46:F46"/>
    <mergeCell ref="G46:H46"/>
    <mergeCell ref="I46:M46"/>
    <mergeCell ref="N46:P46"/>
    <mergeCell ref="M42:N42"/>
    <mergeCell ref="O42:P42"/>
    <mergeCell ref="M43:N43"/>
    <mergeCell ref="O43:P43"/>
    <mergeCell ref="A44:B44"/>
    <mergeCell ref="C44:F44"/>
    <mergeCell ref="G44:H44"/>
    <mergeCell ref="I44:M44"/>
    <mergeCell ref="N44:P44"/>
    <mergeCell ref="M41:O41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29:O29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17:O17"/>
    <mergeCell ref="J9:J10"/>
    <mergeCell ref="K9:K10"/>
    <mergeCell ref="L9:L10"/>
    <mergeCell ref="M9:O10"/>
    <mergeCell ref="M12:O12"/>
    <mergeCell ref="M13:O13"/>
    <mergeCell ref="M14:O14"/>
    <mergeCell ref="M15:O15"/>
    <mergeCell ref="M16:O16"/>
    <mergeCell ref="M11:O11"/>
    <mergeCell ref="A8:A10"/>
    <mergeCell ref="B8:G8"/>
    <mergeCell ref="H8:H10"/>
    <mergeCell ref="I8:L8"/>
    <mergeCell ref="M8:P8"/>
    <mergeCell ref="B9:C9"/>
    <mergeCell ref="D9:E9"/>
    <mergeCell ref="F9:G9"/>
    <mergeCell ref="I9:I10"/>
    <mergeCell ref="I6:K6"/>
    <mergeCell ref="L6:M6"/>
    <mergeCell ref="F7:H7"/>
    <mergeCell ref="I7:K7"/>
    <mergeCell ref="P9:P10"/>
    <mergeCell ref="L7:M7"/>
    <mergeCell ref="A1:P1"/>
    <mergeCell ref="A2:E7"/>
    <mergeCell ref="F2:H2"/>
    <mergeCell ref="I2:K2"/>
    <mergeCell ref="L2:M2"/>
    <mergeCell ref="F3:H3"/>
    <mergeCell ref="I3:K3"/>
    <mergeCell ref="L3:M3"/>
    <mergeCell ref="F4:H4"/>
    <mergeCell ref="I4:K4"/>
    <mergeCell ref="L4:M4"/>
    <mergeCell ref="O4:P7"/>
    <mergeCell ref="F5:H5"/>
    <mergeCell ref="I5:K5"/>
    <mergeCell ref="L5:M5"/>
    <mergeCell ref="F6:H6"/>
  </mergeCells>
  <dataValidations count="1">
    <dataValidation type="list" allowBlank="1" showInputMessage="1" showErrorMessage="1" sqref="P11:P41" xr:uid="{B783B485-F0CB-4559-8D78-97FB07FB01F5}">
      <formula1>#REF!</formula1>
    </dataValidation>
  </dataValidations>
  <pageMargins left="0" right="0" top="0" bottom="0" header="0.31496062992125984" footer="0.31496062992125984"/>
  <pageSetup paperSize="9"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19D6-3E9C-487D-88DC-990271D4BAD8}">
  <dimension ref="A1:Q47"/>
  <sheetViews>
    <sheetView tabSelected="1" topLeftCell="A3" zoomScale="85" zoomScaleNormal="85" workbookViewId="0">
      <selection activeCell="U26" sqref="U26"/>
    </sheetView>
  </sheetViews>
  <sheetFormatPr defaultRowHeight="18.5" x14ac:dyDescent="0.45"/>
  <cols>
    <col min="1" max="1" width="5.85546875" customWidth="1"/>
    <col min="2" max="7" width="4.85546875" customWidth="1"/>
    <col min="8" max="8" width="7" customWidth="1"/>
    <col min="9" max="9" width="4.92578125" bestFit="1" customWidth="1"/>
    <col min="10" max="10" width="4.640625" customWidth="1"/>
    <col min="11" max="11" width="5.5" customWidth="1"/>
    <col min="12" max="12" width="4.640625" customWidth="1"/>
    <col min="13" max="13" width="5.85546875" customWidth="1"/>
    <col min="14" max="14" width="11.85546875" bestFit="1" customWidth="1"/>
    <col min="15" max="15" width="7.5703125" customWidth="1"/>
    <col min="16" max="16" width="4.35546875" customWidth="1"/>
  </cols>
  <sheetData>
    <row r="1" spans="1:17" ht="22.5" customHeight="1" thickBot="1" x14ac:dyDescent="0.5">
      <c r="A1" s="56" t="str">
        <f>'012024'!A1:P1</f>
        <v>Dochádzkový výkaz - DoBPŠ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7" s="8" customFormat="1" x14ac:dyDescent="0.45">
      <c r="A2" s="59" t="s">
        <v>19</v>
      </c>
      <c r="B2" s="60"/>
      <c r="C2" s="60"/>
      <c r="D2" s="60"/>
      <c r="E2" s="60"/>
      <c r="F2" s="63" t="s">
        <v>8</v>
      </c>
      <c r="G2" s="64"/>
      <c r="H2" s="64"/>
      <c r="I2" s="135" t="str">
        <f>'012024'!I2:K2</f>
        <v>Daria Loboda</v>
      </c>
      <c r="J2" s="135"/>
      <c r="K2" s="138"/>
      <c r="L2" s="67" t="s">
        <v>23</v>
      </c>
      <c r="M2" s="68"/>
      <c r="N2" s="24" t="str">
        <f>'012024'!N2</f>
        <v>IT podpora</v>
      </c>
      <c r="O2" s="25" t="s">
        <v>28</v>
      </c>
      <c r="P2" s="28">
        <f>'012024'!P2</f>
        <v>8.5</v>
      </c>
    </row>
    <row r="3" spans="1:17" s="8" customFormat="1" x14ac:dyDescent="0.45">
      <c r="A3" s="61"/>
      <c r="B3" s="62"/>
      <c r="C3" s="62"/>
      <c r="D3" s="62"/>
      <c r="E3" s="62"/>
      <c r="F3" s="69" t="str">
        <f>'012024'!F3:H3</f>
        <v>Dátum narodenia</v>
      </c>
      <c r="G3" s="70"/>
      <c r="H3" s="70"/>
      <c r="I3" s="147">
        <f>'012024'!I3:K3</f>
        <v>36481</v>
      </c>
      <c r="J3" s="140"/>
      <c r="K3" s="142"/>
      <c r="L3" s="74" t="s">
        <v>23</v>
      </c>
      <c r="M3" s="75"/>
      <c r="N3" s="26" t="str">
        <f>'012024'!N3</f>
        <v>N/A</v>
      </c>
      <c r="O3" s="27" t="s">
        <v>28</v>
      </c>
      <c r="P3" s="29" t="str">
        <f>'012024'!P3</f>
        <v>N/A</v>
      </c>
    </row>
    <row r="4" spans="1:17" s="8" customFormat="1" ht="18.75" customHeight="1" x14ac:dyDescent="0.45">
      <c r="A4" s="61"/>
      <c r="B4" s="62"/>
      <c r="C4" s="62"/>
      <c r="D4" s="62"/>
      <c r="E4" s="62"/>
      <c r="F4" s="69" t="s">
        <v>20</v>
      </c>
      <c r="G4" s="70"/>
      <c r="H4" s="70"/>
      <c r="I4" s="140" t="str">
        <f>'012024'!I4:K4</f>
        <v>17.6.2024- 31.12.2024</v>
      </c>
      <c r="J4" s="140"/>
      <c r="K4" s="142"/>
      <c r="L4" s="76" t="s">
        <v>24</v>
      </c>
      <c r="M4" s="77"/>
      <c r="N4" s="30">
        <v>1.724</v>
      </c>
      <c r="O4" s="78" t="s">
        <v>35</v>
      </c>
      <c r="P4" s="79"/>
    </row>
    <row r="5" spans="1:17" s="8" customFormat="1" x14ac:dyDescent="0.45">
      <c r="A5" s="61"/>
      <c r="B5" s="62"/>
      <c r="C5" s="62"/>
      <c r="D5" s="62"/>
      <c r="E5" s="62"/>
      <c r="F5" s="84" t="s">
        <v>18</v>
      </c>
      <c r="G5" s="85"/>
      <c r="H5" s="85"/>
      <c r="I5" s="148">
        <f>'012024'!I5:K5</f>
        <v>544</v>
      </c>
      <c r="J5" s="151"/>
      <c r="K5" s="152"/>
      <c r="L5" s="76" t="s">
        <v>25</v>
      </c>
      <c r="M5" s="77"/>
      <c r="N5" s="31">
        <v>2.1549999999999998</v>
      </c>
      <c r="O5" s="80"/>
      <c r="P5" s="81"/>
    </row>
    <row r="6" spans="1:17" s="8" customFormat="1" ht="26.25" customHeight="1" x14ac:dyDescent="0.45">
      <c r="A6" s="61"/>
      <c r="B6" s="62"/>
      <c r="C6" s="62"/>
      <c r="D6" s="62"/>
      <c r="E6" s="62"/>
      <c r="F6" s="88" t="s">
        <v>63</v>
      </c>
      <c r="G6" s="89"/>
      <c r="H6" s="89"/>
      <c r="I6" s="90">
        <f>'112024'!I6:K6-O42</f>
        <v>165.00000000000003</v>
      </c>
      <c r="J6" s="90"/>
      <c r="K6" s="91"/>
      <c r="L6" s="92" t="s">
        <v>26</v>
      </c>
      <c r="M6" s="93"/>
      <c r="N6" s="31">
        <v>4.3099999999999996</v>
      </c>
      <c r="O6" s="80"/>
      <c r="P6" s="81"/>
    </row>
    <row r="7" spans="1:17" s="8" customFormat="1" ht="27" customHeight="1" thickBot="1" x14ac:dyDescent="0.5">
      <c r="A7" s="61"/>
      <c r="B7" s="62"/>
      <c r="C7" s="62"/>
      <c r="D7" s="62"/>
      <c r="E7" s="62"/>
      <c r="F7" s="94" t="s">
        <v>21</v>
      </c>
      <c r="G7" s="95"/>
      <c r="H7" s="95"/>
      <c r="I7" s="96" t="s">
        <v>64</v>
      </c>
      <c r="J7" s="96"/>
      <c r="K7" s="97"/>
      <c r="L7" s="100" t="s">
        <v>27</v>
      </c>
      <c r="M7" s="101"/>
      <c r="N7" s="32">
        <v>4.3099999999999996</v>
      </c>
      <c r="O7" s="82"/>
      <c r="P7" s="83"/>
    </row>
    <row r="8" spans="1:17" ht="27.75" customHeight="1" x14ac:dyDescent="0.45">
      <c r="A8" s="102" t="s">
        <v>0</v>
      </c>
      <c r="B8" s="105" t="s">
        <v>29</v>
      </c>
      <c r="C8" s="105"/>
      <c r="D8" s="105"/>
      <c r="E8" s="105"/>
      <c r="F8" s="105"/>
      <c r="G8" s="105"/>
      <c r="H8" s="106" t="s">
        <v>1</v>
      </c>
      <c r="I8" s="109" t="s">
        <v>2</v>
      </c>
      <c r="J8" s="109"/>
      <c r="K8" s="109"/>
      <c r="L8" s="109"/>
      <c r="M8" s="110" t="s">
        <v>3</v>
      </c>
      <c r="N8" s="110"/>
      <c r="O8" s="110"/>
      <c r="P8" s="111"/>
    </row>
    <row r="9" spans="1:17" ht="42" customHeight="1" x14ac:dyDescent="0.45">
      <c r="A9" s="103"/>
      <c r="B9" s="112" t="s">
        <v>30</v>
      </c>
      <c r="C9" s="112"/>
      <c r="D9" s="112" t="s">
        <v>31</v>
      </c>
      <c r="E9" s="112"/>
      <c r="F9" s="112" t="s">
        <v>32</v>
      </c>
      <c r="G9" s="112"/>
      <c r="H9" s="107"/>
      <c r="I9" s="113" t="s">
        <v>4</v>
      </c>
      <c r="J9" s="116" t="s">
        <v>5</v>
      </c>
      <c r="K9" s="118" t="s">
        <v>37</v>
      </c>
      <c r="L9" s="113" t="s">
        <v>14</v>
      </c>
      <c r="M9" s="120" t="s">
        <v>22</v>
      </c>
      <c r="N9" s="120"/>
      <c r="O9" s="120"/>
      <c r="P9" s="98" t="s">
        <v>11</v>
      </c>
    </row>
    <row r="10" spans="1:17" ht="26.25" customHeight="1" thickBot="1" x14ac:dyDescent="0.5">
      <c r="A10" s="104"/>
      <c r="B10" s="17" t="s">
        <v>6</v>
      </c>
      <c r="C10" s="17" t="s">
        <v>7</v>
      </c>
      <c r="D10" s="17" t="s">
        <v>6</v>
      </c>
      <c r="E10" s="17" t="s">
        <v>7</v>
      </c>
      <c r="F10" s="17" t="s">
        <v>6</v>
      </c>
      <c r="G10" s="17" t="s">
        <v>7</v>
      </c>
      <c r="H10" s="108"/>
      <c r="I10" s="114"/>
      <c r="J10" s="117"/>
      <c r="K10" s="119"/>
      <c r="L10" s="114"/>
      <c r="M10" s="121"/>
      <c r="N10" s="121"/>
      <c r="O10" s="121"/>
      <c r="P10" s="99"/>
      <c r="Q10" s="1"/>
    </row>
    <row r="11" spans="1:17" ht="18.75" customHeight="1" x14ac:dyDescent="0.45">
      <c r="A11" s="38">
        <v>1</v>
      </c>
      <c r="B11" s="45"/>
      <c r="C11" s="45"/>
      <c r="D11" s="45"/>
      <c r="E11" s="45"/>
      <c r="F11" s="45"/>
      <c r="G11" s="45"/>
      <c r="H11" s="46">
        <f t="shared" ref="H11:H41" si="0">C11-B11+E11-D11+G11-F11</f>
        <v>0</v>
      </c>
      <c r="I11" s="15"/>
      <c r="J11" s="15">
        <f>H11</f>
        <v>0</v>
      </c>
      <c r="K11" s="15"/>
      <c r="L11" s="15"/>
      <c r="M11" s="122"/>
      <c r="N11" s="122"/>
      <c r="O11" s="122"/>
      <c r="P11" s="16"/>
    </row>
    <row r="12" spans="1:17" ht="18.75" customHeight="1" x14ac:dyDescent="0.45">
      <c r="A12" s="41">
        <v>2</v>
      </c>
      <c r="B12" s="2">
        <v>0.375</v>
      </c>
      <c r="C12" s="2">
        <v>0.54166666666666663</v>
      </c>
      <c r="D12" s="2"/>
      <c r="E12" s="2"/>
      <c r="F12" s="2"/>
      <c r="G12" s="2"/>
      <c r="H12" s="6">
        <f t="shared" si="0"/>
        <v>0.16666666666666663</v>
      </c>
      <c r="I12" s="3"/>
      <c r="J12" s="3"/>
      <c r="K12" s="3"/>
      <c r="L12" s="3"/>
      <c r="M12" s="115" t="s">
        <v>70</v>
      </c>
      <c r="N12" s="115"/>
      <c r="O12" s="115"/>
      <c r="P12" s="9"/>
    </row>
    <row r="13" spans="1:17" ht="18.75" customHeight="1" x14ac:dyDescent="0.45">
      <c r="A13" s="41">
        <v>3</v>
      </c>
      <c r="B13" s="2">
        <v>0.375</v>
      </c>
      <c r="C13" s="2">
        <v>0.54166666666666663</v>
      </c>
      <c r="D13" s="2"/>
      <c r="E13" s="2"/>
      <c r="F13" s="2"/>
      <c r="G13" s="2"/>
      <c r="H13" s="6">
        <f t="shared" si="0"/>
        <v>0.16666666666666663</v>
      </c>
      <c r="I13" s="3"/>
      <c r="J13" s="3"/>
      <c r="K13" s="3"/>
      <c r="L13" s="3"/>
      <c r="M13" s="115" t="s">
        <v>70</v>
      </c>
      <c r="N13" s="115"/>
      <c r="O13" s="115"/>
      <c r="P13" s="9"/>
    </row>
    <row r="14" spans="1:17" ht="18.75" customHeight="1" x14ac:dyDescent="0.45">
      <c r="A14" s="41">
        <v>4</v>
      </c>
      <c r="B14" s="2">
        <v>0.375</v>
      </c>
      <c r="C14" s="2">
        <v>0.54166666666666663</v>
      </c>
      <c r="D14" s="2"/>
      <c r="E14" s="2"/>
      <c r="F14" s="2"/>
      <c r="G14" s="2"/>
      <c r="H14" s="6">
        <f t="shared" si="0"/>
        <v>0.16666666666666663</v>
      </c>
      <c r="I14" s="3"/>
      <c r="J14" s="3"/>
      <c r="K14" s="3"/>
      <c r="L14" s="3"/>
      <c r="M14" s="115" t="s">
        <v>70</v>
      </c>
      <c r="N14" s="115"/>
      <c r="O14" s="115"/>
      <c r="P14" s="9"/>
    </row>
    <row r="15" spans="1:17" ht="18.75" customHeight="1" x14ac:dyDescent="0.45">
      <c r="A15" s="41">
        <v>5</v>
      </c>
      <c r="B15" s="2">
        <v>0.4375</v>
      </c>
      <c r="C15" s="2">
        <v>0.60416666666666663</v>
      </c>
      <c r="D15" s="2"/>
      <c r="E15" s="2"/>
      <c r="F15" s="2"/>
      <c r="G15" s="2"/>
      <c r="H15" s="6">
        <f t="shared" si="0"/>
        <v>0.16666666666666663</v>
      </c>
      <c r="I15" s="3"/>
      <c r="J15" s="3"/>
      <c r="K15" s="3"/>
      <c r="L15" s="3"/>
      <c r="M15" s="115" t="s">
        <v>70</v>
      </c>
      <c r="N15" s="115"/>
      <c r="O15" s="115"/>
      <c r="P15" s="9"/>
    </row>
    <row r="16" spans="1:17" ht="18.75" customHeight="1" x14ac:dyDescent="0.45">
      <c r="A16" s="41">
        <v>6</v>
      </c>
      <c r="B16" s="2">
        <v>0.375</v>
      </c>
      <c r="C16" s="2">
        <v>0.54166666666666663</v>
      </c>
      <c r="D16" s="2"/>
      <c r="E16" s="2"/>
      <c r="F16" s="2"/>
      <c r="G16" s="2"/>
      <c r="H16" s="6">
        <f t="shared" si="0"/>
        <v>0.16666666666666663</v>
      </c>
      <c r="I16" s="3"/>
      <c r="J16" s="3"/>
      <c r="K16" s="3"/>
      <c r="L16" s="3"/>
      <c r="M16" s="115" t="s">
        <v>70</v>
      </c>
      <c r="N16" s="115"/>
      <c r="O16" s="115"/>
      <c r="P16" s="9"/>
    </row>
    <row r="17" spans="1:16" ht="18.75" customHeight="1" x14ac:dyDescent="0.45">
      <c r="A17" s="39">
        <v>7</v>
      </c>
      <c r="B17" s="47"/>
      <c r="C17" s="47"/>
      <c r="D17" s="47"/>
      <c r="E17" s="47"/>
      <c r="F17" s="47"/>
      <c r="G17" s="47"/>
      <c r="H17" s="48">
        <f t="shared" si="0"/>
        <v>0</v>
      </c>
      <c r="I17" s="3">
        <f>H17</f>
        <v>0</v>
      </c>
      <c r="J17" s="3"/>
      <c r="K17" s="3"/>
      <c r="L17" s="3"/>
      <c r="M17" s="115"/>
      <c r="N17" s="115"/>
      <c r="O17" s="115"/>
      <c r="P17" s="9"/>
    </row>
    <row r="18" spans="1:16" ht="18.75" customHeight="1" x14ac:dyDescent="0.45">
      <c r="A18" s="39">
        <v>8</v>
      </c>
      <c r="B18" s="47"/>
      <c r="C18" s="47"/>
      <c r="D18" s="47"/>
      <c r="E18" s="47"/>
      <c r="F18" s="47"/>
      <c r="G18" s="47"/>
      <c r="H18" s="48">
        <f t="shared" si="0"/>
        <v>0</v>
      </c>
      <c r="I18" s="3"/>
      <c r="J18" s="3">
        <f>H18</f>
        <v>0</v>
      </c>
      <c r="K18" s="3"/>
      <c r="L18" s="3"/>
      <c r="M18" s="115"/>
      <c r="N18" s="115"/>
      <c r="O18" s="115"/>
      <c r="P18" s="9"/>
    </row>
    <row r="19" spans="1:16" ht="18.75" customHeight="1" x14ac:dyDescent="0.45">
      <c r="A19" s="41">
        <v>9</v>
      </c>
      <c r="B19" s="2">
        <v>0.375</v>
      </c>
      <c r="C19" s="2">
        <v>0.54166666666666663</v>
      </c>
      <c r="D19" s="2"/>
      <c r="E19" s="2"/>
      <c r="F19" s="2"/>
      <c r="G19" s="2"/>
      <c r="H19" s="6">
        <f t="shared" si="0"/>
        <v>0.16666666666666663</v>
      </c>
      <c r="I19" s="3"/>
      <c r="J19" s="3"/>
      <c r="K19" s="3"/>
      <c r="L19" s="3"/>
      <c r="M19" s="115" t="s">
        <v>70</v>
      </c>
      <c r="N19" s="115"/>
      <c r="O19" s="115"/>
      <c r="P19" s="9"/>
    </row>
    <row r="20" spans="1:16" ht="18.75" customHeight="1" x14ac:dyDescent="0.45">
      <c r="A20" s="41">
        <v>10</v>
      </c>
      <c r="B20" s="2">
        <v>0.375</v>
      </c>
      <c r="C20" s="2">
        <v>0.54166666666666663</v>
      </c>
      <c r="D20" s="2"/>
      <c r="E20" s="2"/>
      <c r="F20" s="2"/>
      <c r="G20" s="2"/>
      <c r="H20" s="6">
        <f t="shared" si="0"/>
        <v>0.16666666666666663</v>
      </c>
      <c r="I20" s="3"/>
      <c r="J20" s="3"/>
      <c r="K20" s="3"/>
      <c r="L20" s="3"/>
      <c r="M20" s="115" t="s">
        <v>70</v>
      </c>
      <c r="N20" s="115"/>
      <c r="O20" s="115"/>
      <c r="P20" s="9"/>
    </row>
    <row r="21" spans="1:16" ht="18.75" customHeight="1" x14ac:dyDescent="0.45">
      <c r="A21" s="41">
        <v>11</v>
      </c>
      <c r="B21" s="2">
        <v>0.375</v>
      </c>
      <c r="C21" s="2">
        <v>0.54166666666666663</v>
      </c>
      <c r="D21" s="2"/>
      <c r="E21" s="2"/>
      <c r="F21" s="2"/>
      <c r="G21" s="2"/>
      <c r="H21" s="6">
        <f t="shared" si="0"/>
        <v>0.16666666666666663</v>
      </c>
      <c r="I21" s="3"/>
      <c r="J21" s="3"/>
      <c r="K21" s="3"/>
      <c r="L21" s="3"/>
      <c r="M21" s="115" t="s">
        <v>70</v>
      </c>
      <c r="N21" s="115"/>
      <c r="O21" s="115"/>
      <c r="P21" s="9"/>
    </row>
    <row r="22" spans="1:16" ht="18.75" customHeight="1" x14ac:dyDescent="0.45">
      <c r="A22" s="41">
        <v>12</v>
      </c>
      <c r="B22" s="2">
        <v>0.375</v>
      </c>
      <c r="C22" s="2">
        <v>0.54166666666666663</v>
      </c>
      <c r="D22" s="2"/>
      <c r="E22" s="2"/>
      <c r="F22" s="2"/>
      <c r="G22" s="2"/>
      <c r="H22" s="6">
        <f t="shared" si="0"/>
        <v>0.16666666666666663</v>
      </c>
      <c r="I22" s="3"/>
      <c r="J22" s="3"/>
      <c r="K22" s="3"/>
      <c r="L22" s="3"/>
      <c r="M22" s="115" t="s">
        <v>70</v>
      </c>
      <c r="N22" s="115"/>
      <c r="O22" s="115"/>
      <c r="P22" s="9"/>
    </row>
    <row r="23" spans="1:16" ht="18.75" customHeight="1" x14ac:dyDescent="0.45">
      <c r="A23" s="41">
        <v>13</v>
      </c>
      <c r="B23" s="2">
        <v>0.375</v>
      </c>
      <c r="C23" s="2">
        <v>0.54166666666666663</v>
      </c>
      <c r="D23" s="2"/>
      <c r="E23" s="2"/>
      <c r="F23" s="2"/>
      <c r="G23" s="2"/>
      <c r="H23" s="6">
        <f t="shared" si="0"/>
        <v>0.16666666666666663</v>
      </c>
      <c r="I23" s="3"/>
      <c r="J23" s="3"/>
      <c r="K23" s="3"/>
      <c r="L23" s="3"/>
      <c r="M23" s="115" t="s">
        <v>70</v>
      </c>
      <c r="N23" s="115"/>
      <c r="O23" s="115"/>
      <c r="P23" s="9"/>
    </row>
    <row r="24" spans="1:16" ht="18.75" customHeight="1" x14ac:dyDescent="0.45">
      <c r="A24" s="39">
        <v>14</v>
      </c>
      <c r="B24" s="47"/>
      <c r="C24" s="47"/>
      <c r="D24" s="47"/>
      <c r="E24" s="47"/>
      <c r="F24" s="47"/>
      <c r="G24" s="47"/>
      <c r="H24" s="48">
        <f t="shared" si="0"/>
        <v>0</v>
      </c>
      <c r="I24" s="3">
        <f>H24</f>
        <v>0</v>
      </c>
      <c r="J24" s="3"/>
      <c r="K24" s="3"/>
      <c r="L24" s="3"/>
      <c r="M24" s="115"/>
      <c r="N24" s="115"/>
      <c r="O24" s="115"/>
      <c r="P24" s="9"/>
    </row>
    <row r="25" spans="1:16" ht="18.75" customHeight="1" x14ac:dyDescent="0.45">
      <c r="A25" s="39">
        <v>15</v>
      </c>
      <c r="B25" s="47"/>
      <c r="C25" s="47"/>
      <c r="D25" s="47"/>
      <c r="E25" s="47"/>
      <c r="F25" s="47"/>
      <c r="G25" s="47"/>
      <c r="H25" s="48">
        <f t="shared" si="0"/>
        <v>0</v>
      </c>
      <c r="I25" s="3"/>
      <c r="J25" s="3">
        <f>H25</f>
        <v>0</v>
      </c>
      <c r="K25" s="3"/>
      <c r="L25" s="3"/>
      <c r="M25" s="115"/>
      <c r="N25" s="115"/>
      <c r="O25" s="115"/>
      <c r="P25" s="9"/>
    </row>
    <row r="26" spans="1:16" ht="18.75" customHeight="1" x14ac:dyDescent="0.45">
      <c r="A26" s="41">
        <v>16</v>
      </c>
      <c r="B26" s="2">
        <v>0.375</v>
      </c>
      <c r="C26" s="2">
        <v>0.54166666666666663</v>
      </c>
      <c r="D26" s="2"/>
      <c r="E26" s="2"/>
      <c r="F26" s="2"/>
      <c r="G26" s="2"/>
      <c r="H26" s="6">
        <f t="shared" si="0"/>
        <v>0.16666666666666663</v>
      </c>
      <c r="I26" s="3"/>
      <c r="J26" s="3"/>
      <c r="K26" s="3"/>
      <c r="L26" s="3"/>
      <c r="M26" s="115" t="s">
        <v>70</v>
      </c>
      <c r="N26" s="115"/>
      <c r="O26" s="115"/>
      <c r="P26" s="9"/>
    </row>
    <row r="27" spans="1:16" ht="18.75" customHeight="1" x14ac:dyDescent="0.45">
      <c r="A27" s="41">
        <v>17</v>
      </c>
      <c r="B27" s="2">
        <v>0.375</v>
      </c>
      <c r="C27" s="2">
        <v>0.54166666666666663</v>
      </c>
      <c r="D27" s="2"/>
      <c r="E27" s="2"/>
      <c r="F27" s="2"/>
      <c r="G27" s="2"/>
      <c r="H27" s="6">
        <f t="shared" si="0"/>
        <v>0.16666666666666663</v>
      </c>
      <c r="I27" s="3"/>
      <c r="J27" s="3"/>
      <c r="K27" s="3"/>
      <c r="L27" s="3"/>
      <c r="M27" s="115" t="s">
        <v>70</v>
      </c>
      <c r="N27" s="115"/>
      <c r="O27" s="115"/>
      <c r="P27" s="9"/>
    </row>
    <row r="28" spans="1:16" ht="18.75" customHeight="1" x14ac:dyDescent="0.45">
      <c r="A28" s="41">
        <v>18</v>
      </c>
      <c r="B28" s="2">
        <v>0.375</v>
      </c>
      <c r="C28" s="2">
        <v>0.54166666666666663</v>
      </c>
      <c r="D28" s="2"/>
      <c r="E28" s="2"/>
      <c r="F28" s="2"/>
      <c r="G28" s="2"/>
      <c r="H28" s="6">
        <f t="shared" si="0"/>
        <v>0.16666666666666663</v>
      </c>
      <c r="I28" s="3"/>
      <c r="J28" s="3"/>
      <c r="K28" s="3"/>
      <c r="L28" s="3"/>
      <c r="M28" s="115" t="s">
        <v>70</v>
      </c>
      <c r="N28" s="115"/>
      <c r="O28" s="115"/>
      <c r="P28" s="9"/>
    </row>
    <row r="29" spans="1:16" ht="18.75" customHeight="1" x14ac:dyDescent="0.45">
      <c r="A29" s="41">
        <v>19</v>
      </c>
      <c r="B29" s="2">
        <v>0.375</v>
      </c>
      <c r="C29" s="2">
        <v>0.54166666666666663</v>
      </c>
      <c r="D29" s="2"/>
      <c r="E29" s="2"/>
      <c r="F29" s="2"/>
      <c r="G29" s="2"/>
      <c r="H29" s="6">
        <f t="shared" si="0"/>
        <v>0.16666666666666663</v>
      </c>
      <c r="I29" s="3"/>
      <c r="J29" s="3"/>
      <c r="K29" s="3"/>
      <c r="L29" s="3"/>
      <c r="M29" s="115" t="s">
        <v>70</v>
      </c>
      <c r="N29" s="115"/>
      <c r="O29" s="115"/>
      <c r="P29" s="9"/>
    </row>
    <row r="30" spans="1:16" ht="18.75" customHeight="1" x14ac:dyDescent="0.45">
      <c r="A30" s="41">
        <v>20</v>
      </c>
      <c r="B30" s="2">
        <v>0.375</v>
      </c>
      <c r="C30" s="2">
        <v>0.54166666666666663</v>
      </c>
      <c r="D30" s="2"/>
      <c r="E30" s="2"/>
      <c r="F30" s="2"/>
      <c r="G30" s="2"/>
      <c r="H30" s="6">
        <f t="shared" si="0"/>
        <v>0.16666666666666663</v>
      </c>
      <c r="I30" s="3"/>
      <c r="J30" s="3"/>
      <c r="K30" s="3"/>
      <c r="L30" s="3"/>
      <c r="M30" s="115" t="s">
        <v>70</v>
      </c>
      <c r="N30" s="115"/>
      <c r="O30" s="115"/>
      <c r="P30" s="9"/>
    </row>
    <row r="31" spans="1:16" ht="18.75" customHeight="1" x14ac:dyDescent="0.45">
      <c r="A31" s="39">
        <v>21</v>
      </c>
      <c r="B31" s="47"/>
      <c r="C31" s="47"/>
      <c r="D31" s="47"/>
      <c r="E31" s="47"/>
      <c r="F31" s="47"/>
      <c r="G31" s="47"/>
      <c r="H31" s="48">
        <f t="shared" si="0"/>
        <v>0</v>
      </c>
      <c r="I31" s="3">
        <f>H31</f>
        <v>0</v>
      </c>
      <c r="J31" s="3"/>
      <c r="K31" s="3"/>
      <c r="L31" s="3"/>
      <c r="M31" s="115"/>
      <c r="N31" s="115"/>
      <c r="O31" s="115"/>
      <c r="P31" s="9"/>
    </row>
    <row r="32" spans="1:16" ht="18.75" customHeight="1" x14ac:dyDescent="0.45">
      <c r="A32" s="39">
        <v>22</v>
      </c>
      <c r="B32" s="47"/>
      <c r="C32" s="47"/>
      <c r="D32" s="47"/>
      <c r="E32" s="47"/>
      <c r="F32" s="47"/>
      <c r="G32" s="47"/>
      <c r="H32" s="48">
        <f t="shared" si="0"/>
        <v>0</v>
      </c>
      <c r="I32" s="3"/>
      <c r="J32" s="3">
        <f>H32</f>
        <v>0</v>
      </c>
      <c r="K32" s="3"/>
      <c r="L32" s="3"/>
      <c r="M32" s="115"/>
      <c r="N32" s="115"/>
      <c r="O32" s="115"/>
      <c r="P32" s="9"/>
    </row>
    <row r="33" spans="1:16" ht="18.75" customHeight="1" x14ac:dyDescent="0.45">
      <c r="A33" s="41">
        <v>23</v>
      </c>
      <c r="B33" s="2"/>
      <c r="C33" s="2"/>
      <c r="D33" s="2"/>
      <c r="E33" s="2"/>
      <c r="F33" s="2"/>
      <c r="G33" s="2"/>
      <c r="H33" s="6">
        <f t="shared" si="0"/>
        <v>0</v>
      </c>
      <c r="I33" s="3"/>
      <c r="J33" s="3"/>
      <c r="K33" s="3"/>
      <c r="L33" s="3"/>
      <c r="M33" s="115"/>
      <c r="N33" s="115"/>
      <c r="O33" s="115"/>
      <c r="P33" s="9"/>
    </row>
    <row r="34" spans="1:16" ht="18.75" customHeight="1" x14ac:dyDescent="0.45">
      <c r="A34" s="39">
        <v>24</v>
      </c>
      <c r="B34" s="47"/>
      <c r="C34" s="47"/>
      <c r="D34" s="47"/>
      <c r="E34" s="47"/>
      <c r="F34" s="47"/>
      <c r="G34" s="47"/>
      <c r="H34" s="48">
        <f t="shared" si="0"/>
        <v>0</v>
      </c>
      <c r="I34" s="3"/>
      <c r="J34" s="3"/>
      <c r="K34" s="3"/>
      <c r="L34" s="3">
        <f>H34</f>
        <v>0</v>
      </c>
      <c r="M34" s="115"/>
      <c r="N34" s="115"/>
      <c r="O34" s="115"/>
      <c r="P34" s="9"/>
    </row>
    <row r="35" spans="1:16" ht="18.75" customHeight="1" x14ac:dyDescent="0.45">
      <c r="A35" s="39">
        <v>25</v>
      </c>
      <c r="B35" s="47"/>
      <c r="C35" s="47"/>
      <c r="D35" s="47"/>
      <c r="E35" s="47"/>
      <c r="F35" s="47"/>
      <c r="G35" s="47"/>
      <c r="H35" s="48">
        <f t="shared" si="0"/>
        <v>0</v>
      </c>
      <c r="I35" s="3"/>
      <c r="J35" s="3"/>
      <c r="K35" s="3"/>
      <c r="L35" s="3">
        <f>H35</f>
        <v>0</v>
      </c>
      <c r="M35" s="115"/>
      <c r="N35" s="115"/>
      <c r="O35" s="115"/>
      <c r="P35" s="9"/>
    </row>
    <row r="36" spans="1:16" ht="18.75" customHeight="1" x14ac:dyDescent="0.45">
      <c r="A36" s="39">
        <v>26</v>
      </c>
      <c r="B36" s="47"/>
      <c r="C36" s="47"/>
      <c r="D36" s="47"/>
      <c r="E36" s="47"/>
      <c r="F36" s="47"/>
      <c r="G36" s="47"/>
      <c r="H36" s="48">
        <f t="shared" si="0"/>
        <v>0</v>
      </c>
      <c r="I36" s="3"/>
      <c r="J36" s="3"/>
      <c r="K36" s="3"/>
      <c r="L36" s="3">
        <f>H36</f>
        <v>0</v>
      </c>
      <c r="M36" s="115"/>
      <c r="N36" s="115"/>
      <c r="O36" s="115"/>
      <c r="P36" s="9"/>
    </row>
    <row r="37" spans="1:16" ht="18.75" customHeight="1" x14ac:dyDescent="0.45">
      <c r="A37" s="41">
        <v>27</v>
      </c>
      <c r="B37" s="2"/>
      <c r="C37" s="2"/>
      <c r="D37" s="2"/>
      <c r="E37" s="2"/>
      <c r="F37" s="2"/>
      <c r="G37" s="2"/>
      <c r="H37" s="6">
        <f t="shared" si="0"/>
        <v>0</v>
      </c>
      <c r="I37" s="3"/>
      <c r="J37" s="3"/>
      <c r="K37" s="3"/>
      <c r="L37" s="3"/>
      <c r="M37" s="115"/>
      <c r="N37" s="115"/>
      <c r="O37" s="115"/>
      <c r="P37" s="9"/>
    </row>
    <row r="38" spans="1:16" ht="18.75" customHeight="1" x14ac:dyDescent="0.45">
      <c r="A38" s="39">
        <v>28</v>
      </c>
      <c r="B38" s="47"/>
      <c r="C38" s="47"/>
      <c r="D38" s="47"/>
      <c r="E38" s="47"/>
      <c r="F38" s="47"/>
      <c r="G38" s="47"/>
      <c r="H38" s="48">
        <f t="shared" si="0"/>
        <v>0</v>
      </c>
      <c r="I38" s="3">
        <f>H38</f>
        <v>0</v>
      </c>
      <c r="J38" s="3"/>
      <c r="K38" s="3"/>
      <c r="L38" s="3"/>
      <c r="M38" s="115"/>
      <c r="N38" s="115"/>
      <c r="O38" s="115"/>
      <c r="P38" s="9"/>
    </row>
    <row r="39" spans="1:16" ht="18.75" customHeight="1" x14ac:dyDescent="0.45">
      <c r="A39" s="39">
        <v>29</v>
      </c>
      <c r="B39" s="47"/>
      <c r="C39" s="47"/>
      <c r="D39" s="47"/>
      <c r="E39" s="47"/>
      <c r="F39" s="47"/>
      <c r="G39" s="47"/>
      <c r="H39" s="48">
        <f t="shared" si="0"/>
        <v>0</v>
      </c>
      <c r="I39" s="3"/>
      <c r="J39" s="3">
        <f>H39</f>
        <v>0</v>
      </c>
      <c r="K39" s="3"/>
      <c r="L39" s="3"/>
      <c r="M39" s="115"/>
      <c r="N39" s="115"/>
      <c r="O39" s="115"/>
      <c r="P39" s="9"/>
    </row>
    <row r="40" spans="1:16" ht="18.75" customHeight="1" x14ac:dyDescent="0.45">
      <c r="A40" s="41">
        <v>30</v>
      </c>
      <c r="B40" s="2"/>
      <c r="C40" s="2"/>
      <c r="D40" s="2"/>
      <c r="E40" s="2"/>
      <c r="F40" s="2"/>
      <c r="G40" s="2"/>
      <c r="H40" s="6">
        <f t="shared" si="0"/>
        <v>0</v>
      </c>
      <c r="I40" s="3"/>
      <c r="J40" s="3"/>
      <c r="K40" s="3"/>
      <c r="L40" s="3"/>
      <c r="M40" s="115"/>
      <c r="N40" s="115"/>
      <c r="O40" s="115"/>
      <c r="P40" s="9"/>
    </row>
    <row r="41" spans="1:16" ht="23.25" customHeight="1" thickBot="1" x14ac:dyDescent="0.5">
      <c r="A41" s="43">
        <v>31</v>
      </c>
      <c r="B41" s="4"/>
      <c r="C41" s="4"/>
      <c r="D41" s="4"/>
      <c r="E41" s="4"/>
      <c r="F41" s="4"/>
      <c r="G41" s="4"/>
      <c r="H41" s="11">
        <f t="shared" si="0"/>
        <v>0</v>
      </c>
      <c r="I41" s="5"/>
      <c r="J41" s="5"/>
      <c r="K41" s="5"/>
      <c r="L41" s="5"/>
      <c r="M41" s="124"/>
      <c r="N41" s="124"/>
      <c r="O41" s="124"/>
      <c r="P41" s="12"/>
    </row>
    <row r="42" spans="1:16" ht="29.25" customHeight="1" x14ac:dyDescent="0.45">
      <c r="A42" s="18" t="s">
        <v>10</v>
      </c>
      <c r="B42" s="19"/>
      <c r="C42" s="19"/>
      <c r="D42" s="20"/>
      <c r="E42" s="20"/>
      <c r="F42" s="20"/>
      <c r="G42" s="20"/>
      <c r="H42" s="21">
        <f>SUM(H11:H41)</f>
        <v>2.4999999999999987</v>
      </c>
      <c r="I42" s="13">
        <f>SUM(I11:I41)</f>
        <v>0</v>
      </c>
      <c r="J42" s="13">
        <f>SUM(J11:J41)</f>
        <v>0</v>
      </c>
      <c r="K42" s="13">
        <f>SUM(K11:K41)</f>
        <v>0</v>
      </c>
      <c r="L42" s="13">
        <f>SUM(L11:L41)</f>
        <v>0</v>
      </c>
      <c r="M42" s="126" t="s">
        <v>34</v>
      </c>
      <c r="N42" s="127"/>
      <c r="O42" s="128">
        <f>H42*24</f>
        <v>59.999999999999972</v>
      </c>
      <c r="P42" s="129"/>
    </row>
    <row r="43" spans="1:16" s="37" customFormat="1" ht="18.75" customHeight="1" thickBot="1" x14ac:dyDescent="0.5">
      <c r="A43" s="33" t="s">
        <v>33</v>
      </c>
      <c r="B43" s="34"/>
      <c r="C43" s="34"/>
      <c r="D43" s="35"/>
      <c r="E43" s="35"/>
      <c r="F43" s="35"/>
      <c r="G43" s="35"/>
      <c r="H43" s="36">
        <f>(H42*24)*P2</f>
        <v>509.99999999999977</v>
      </c>
      <c r="I43" s="36">
        <f>(I42*24)*N5</f>
        <v>0</v>
      </c>
      <c r="J43" s="36">
        <f>(J42*24)*N6</f>
        <v>0</v>
      </c>
      <c r="K43" s="36">
        <f>K42*24*N4</f>
        <v>0</v>
      </c>
      <c r="L43" s="36">
        <f>L42*24*N7</f>
        <v>0</v>
      </c>
      <c r="M43" s="130" t="s">
        <v>12</v>
      </c>
      <c r="N43" s="131"/>
      <c r="O43" s="132">
        <f>H43+I43+J43+K43+L43</f>
        <v>509.99999999999977</v>
      </c>
      <c r="P43" s="133"/>
    </row>
    <row r="44" spans="1:16" s="8" customFormat="1" ht="33" customHeight="1" x14ac:dyDescent="0.45">
      <c r="A44" s="134" t="s">
        <v>8</v>
      </c>
      <c r="B44" s="135"/>
      <c r="C44" s="135" t="s">
        <v>13</v>
      </c>
      <c r="D44" s="135"/>
      <c r="E44" s="135"/>
      <c r="F44" s="135"/>
      <c r="G44" s="136" t="str">
        <f>I2</f>
        <v>Daria Loboda</v>
      </c>
      <c r="H44" s="136"/>
      <c r="I44" s="137"/>
      <c r="J44" s="137"/>
      <c r="K44" s="137"/>
      <c r="L44" s="137"/>
      <c r="M44" s="137"/>
      <c r="N44" s="135" t="s">
        <v>9</v>
      </c>
      <c r="O44" s="135"/>
      <c r="P44" s="138"/>
    </row>
    <row r="45" spans="1:16" s="8" customFormat="1" ht="33" customHeight="1" x14ac:dyDescent="0.45">
      <c r="A45" s="139" t="s">
        <v>16</v>
      </c>
      <c r="B45" s="140"/>
      <c r="C45" s="140" t="s">
        <v>13</v>
      </c>
      <c r="D45" s="140"/>
      <c r="E45" s="140"/>
      <c r="F45" s="140"/>
      <c r="G45" s="150" t="s">
        <v>72</v>
      </c>
      <c r="H45" s="150"/>
      <c r="I45" s="141"/>
      <c r="J45" s="141"/>
      <c r="K45" s="141"/>
      <c r="L45" s="141"/>
      <c r="M45" s="141"/>
      <c r="N45" s="140" t="s">
        <v>9</v>
      </c>
      <c r="O45" s="140"/>
      <c r="P45" s="142"/>
    </row>
    <row r="46" spans="1:16" s="8" customFormat="1" ht="41.25" customHeight="1" x14ac:dyDescent="0.45">
      <c r="A46" s="139" t="s">
        <v>17</v>
      </c>
      <c r="B46" s="140"/>
      <c r="C46" s="140" t="s">
        <v>13</v>
      </c>
      <c r="D46" s="140"/>
      <c r="E46" s="140"/>
      <c r="F46" s="140"/>
      <c r="G46" s="140" t="str">
        <f>'012024'!G46:H46</f>
        <v>Galandák Milan</v>
      </c>
      <c r="H46" s="140"/>
      <c r="I46" s="141"/>
      <c r="J46" s="141"/>
      <c r="K46" s="141"/>
      <c r="L46" s="141"/>
      <c r="M46" s="141"/>
      <c r="N46" s="140" t="s">
        <v>9</v>
      </c>
      <c r="O46" s="140"/>
      <c r="P46" s="142"/>
    </row>
    <row r="47" spans="1:16" s="8" customFormat="1" ht="33" customHeight="1" thickBot="1" x14ac:dyDescent="0.5">
      <c r="A47" s="143" t="s">
        <v>15</v>
      </c>
      <c r="B47" s="144"/>
      <c r="C47" s="144" t="s">
        <v>13</v>
      </c>
      <c r="D47" s="144"/>
      <c r="E47" s="144"/>
      <c r="F47" s="144"/>
      <c r="G47" s="144" t="str">
        <f>'012024'!G47:H47</f>
        <v>Mgr. Kantner Lenka</v>
      </c>
      <c r="H47" s="144"/>
      <c r="I47" s="145"/>
      <c r="J47" s="145"/>
      <c r="K47" s="145"/>
      <c r="L47" s="145"/>
      <c r="M47" s="145"/>
      <c r="N47" s="144" t="s">
        <v>9</v>
      </c>
      <c r="O47" s="144"/>
      <c r="P47" s="146"/>
    </row>
  </sheetData>
  <mergeCells count="90">
    <mergeCell ref="A46:B46"/>
    <mergeCell ref="C46:F46"/>
    <mergeCell ref="G46:H46"/>
    <mergeCell ref="I46:M46"/>
    <mergeCell ref="M43:N43"/>
    <mergeCell ref="N46:P46"/>
    <mergeCell ref="A45:B45"/>
    <mergeCell ref="C45:F45"/>
    <mergeCell ref="G45:H45"/>
    <mergeCell ref="I45:M45"/>
    <mergeCell ref="N45:P45"/>
    <mergeCell ref="A47:B47"/>
    <mergeCell ref="C47:F47"/>
    <mergeCell ref="G47:H47"/>
    <mergeCell ref="I47:M47"/>
    <mergeCell ref="N47:P47"/>
    <mergeCell ref="M40:O40"/>
    <mergeCell ref="M41:O41"/>
    <mergeCell ref="A44:B44"/>
    <mergeCell ref="C44:F44"/>
    <mergeCell ref="G44:H44"/>
    <mergeCell ref="I44:M44"/>
    <mergeCell ref="N44:P44"/>
    <mergeCell ref="M42:N42"/>
    <mergeCell ref="O42:P42"/>
    <mergeCell ref="O43:P43"/>
    <mergeCell ref="M39:O39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27:O27"/>
    <mergeCell ref="M16:O16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15:O15"/>
    <mergeCell ref="F9:G9"/>
    <mergeCell ref="I9:I10"/>
    <mergeCell ref="J9:J10"/>
    <mergeCell ref="K9:K10"/>
    <mergeCell ref="L9:L10"/>
    <mergeCell ref="M9:O10"/>
    <mergeCell ref="M11:O11"/>
    <mergeCell ref="M12:O12"/>
    <mergeCell ref="M13:O13"/>
    <mergeCell ref="M14:O14"/>
    <mergeCell ref="L6:M6"/>
    <mergeCell ref="F7:H7"/>
    <mergeCell ref="I7:K7"/>
    <mergeCell ref="L7:M7"/>
    <mergeCell ref="A8:A10"/>
    <mergeCell ref="B8:G8"/>
    <mergeCell ref="H8:H10"/>
    <mergeCell ref="I8:L8"/>
    <mergeCell ref="M8:P8"/>
    <mergeCell ref="B9:C9"/>
    <mergeCell ref="D9:E9"/>
    <mergeCell ref="P9:P10"/>
    <mergeCell ref="O4:P7"/>
    <mergeCell ref="A1:P1"/>
    <mergeCell ref="A2:E7"/>
    <mergeCell ref="F2:H2"/>
    <mergeCell ref="I2:K2"/>
    <mergeCell ref="L2:M2"/>
    <mergeCell ref="F3:H3"/>
    <mergeCell ref="I3:K3"/>
    <mergeCell ref="L3:M3"/>
    <mergeCell ref="F4:H4"/>
    <mergeCell ref="I4:K4"/>
    <mergeCell ref="L4:M4"/>
    <mergeCell ref="F5:H5"/>
    <mergeCell ref="I5:K5"/>
    <mergeCell ref="L5:M5"/>
    <mergeCell ref="F6:H6"/>
    <mergeCell ref="I6:K6"/>
  </mergeCells>
  <dataValidations count="1">
    <dataValidation type="list" allowBlank="1" showInputMessage="1" showErrorMessage="1" sqref="P11:P41" xr:uid="{B364B0DD-7CC6-4660-8020-229FB3709B89}">
      <formula1>#REF!</formula1>
    </dataValidation>
  </dataValidations>
  <pageMargins left="0" right="0" top="0" bottom="0" header="0.31496062992125984" footer="0.31496062992125984"/>
  <pageSetup paperSize="9"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12</vt:i4>
      </vt:variant>
    </vt:vector>
  </HeadingPairs>
  <TitlesOfParts>
    <vt:vector size="12" baseType="lpstr">
      <vt:lpstr>012024</vt:lpstr>
      <vt:lpstr>022024</vt:lpstr>
      <vt:lpstr>032024</vt:lpstr>
      <vt:lpstr>042024</vt:lpstr>
      <vt:lpstr>052024</vt:lpstr>
      <vt:lpstr>062024</vt:lpstr>
      <vt:lpstr>072024</vt:lpstr>
      <vt:lpstr>082024</vt:lpstr>
      <vt:lpstr>122024</vt:lpstr>
      <vt:lpstr>092024</vt:lpstr>
      <vt:lpstr>102024</vt:lpstr>
      <vt:lpstr>112024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uzivatel38</dc:creator>
  <cp:lastModifiedBy>Daria Loboda</cp:lastModifiedBy>
  <cp:lastPrinted>2024-12-19T10:22:54Z</cp:lastPrinted>
  <dcterms:created xsi:type="dcterms:W3CDTF">2020-01-20T11:06:47Z</dcterms:created>
  <dcterms:modified xsi:type="dcterms:W3CDTF">2024-12-19T10:28:58Z</dcterms:modified>
</cp:coreProperties>
</file>