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4" i="1"/>
  <c r="I5"/>
  <c r="E21" s="1"/>
  <c r="I6"/>
  <c r="I7"/>
  <c r="I8"/>
  <c r="I9"/>
  <c r="I10"/>
  <c r="I11"/>
  <c r="I12"/>
  <c r="I3"/>
  <c r="H4"/>
  <c r="H5"/>
  <c r="H6"/>
  <c r="H7"/>
  <c r="H8"/>
  <c r="H9"/>
  <c r="H10"/>
  <c r="H11"/>
  <c r="H12"/>
  <c r="H3"/>
  <c r="G4"/>
  <c r="G5"/>
  <c r="G6"/>
  <c r="G7"/>
  <c r="G8"/>
  <c r="G9"/>
  <c r="G10"/>
  <c r="G11"/>
  <c r="G12"/>
  <c r="G3"/>
  <c r="L16"/>
  <c r="L15"/>
  <c r="L14"/>
  <c r="L13"/>
  <c r="L12"/>
  <c r="L11"/>
  <c r="L10"/>
  <c r="L9"/>
  <c r="B4"/>
  <c r="B5"/>
  <c r="B6"/>
  <c r="B7"/>
  <c r="B8"/>
  <c r="B9"/>
  <c r="B10"/>
  <c r="B11"/>
  <c r="B12"/>
  <c r="B3"/>
  <c r="L8"/>
  <c r="F4"/>
  <c r="F5"/>
  <c r="F6"/>
  <c r="F7"/>
  <c r="F8"/>
  <c r="F9"/>
  <c r="F10"/>
  <c r="F11"/>
  <c r="F12"/>
  <c r="F3"/>
  <c r="D17"/>
</calcChain>
</file>

<file path=xl/sharedStrings.xml><?xml version="1.0" encoding="utf-8"?>
<sst xmlns="http://schemas.openxmlformats.org/spreadsheetml/2006/main" count="37" uniqueCount="28">
  <si>
    <t>Adam</t>
  </si>
  <si>
    <t>Oliwier</t>
  </si>
  <si>
    <t>Jan</t>
  </si>
  <si>
    <t>Kamil</t>
  </si>
  <si>
    <t>Maciej</t>
  </si>
  <si>
    <t>Adrian</t>
  </si>
  <si>
    <t>Krzysztof</t>
  </si>
  <si>
    <t>Gracjan</t>
  </si>
  <si>
    <t>Data startu</t>
  </si>
  <si>
    <t>1.09.2022</t>
  </si>
  <si>
    <t>Daria</t>
  </si>
  <si>
    <t>Godzina startu</t>
  </si>
  <si>
    <t>Jakub</t>
  </si>
  <si>
    <t>Imię</t>
  </si>
  <si>
    <t>Godzina ukończenia</t>
  </si>
  <si>
    <t>Za każdą minutę biegu</t>
  </si>
  <si>
    <t>Dla kobiet 19:50-5:15</t>
  </si>
  <si>
    <t>Zwycięzca</t>
  </si>
  <si>
    <t>Czas biegu</t>
  </si>
  <si>
    <t>Wszyscy maratończycy</t>
  </si>
  <si>
    <t>Płeć</t>
  </si>
  <si>
    <t>Średnia prędkość zwycięzcy</t>
  </si>
  <si>
    <t>10km/h</t>
  </si>
  <si>
    <t>Dystans maratonu</t>
  </si>
  <si>
    <t>Godziny</t>
  </si>
  <si>
    <t>Minuty</t>
  </si>
  <si>
    <t>Zarobione za minuty</t>
  </si>
  <si>
    <t>Ew dla kobiet</t>
  </si>
</sst>
</file>

<file path=xl/styles.xml><?xml version="1.0" encoding="utf-8"?>
<styleSheet xmlns="http://schemas.openxmlformats.org/spreadsheetml/2006/main">
  <numFmts count="3">
    <numFmt numFmtId="164" formatCode="[$-F800]dddd\,\ mmmm\ dd\,\ yyyy"/>
    <numFmt numFmtId="166" formatCode="[$-F400]h:mm:ss\ AM/PM"/>
    <numFmt numFmtId="167" formatCode="#,##0.00\ &quot;zł&quot;"/>
  </numFmts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167" fontId="0" fillId="3" borderId="1" xfId="0" applyNumberFormat="1" applyFill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167" fontId="1" fillId="4" borderId="1" xfId="0" applyNumberFormat="1" applyFont="1" applyFill="1" applyBorder="1" applyAlignment="1">
      <alignment horizontal="right"/>
    </xf>
    <xf numFmtId="0" fontId="0" fillId="0" borderId="1" xfId="0" applyNumberFormat="1" applyBorder="1"/>
    <xf numFmtId="0" fontId="1" fillId="2" borderId="2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22"/>
  <sheetViews>
    <sheetView tabSelected="1" workbookViewId="0">
      <selection activeCell="G25" sqref="G25"/>
    </sheetView>
  </sheetViews>
  <sheetFormatPr defaultRowHeight="14.25"/>
  <cols>
    <col min="2" max="2" width="9.875" bestFit="1" customWidth="1"/>
    <col min="3" max="3" width="24.5" bestFit="1" customWidth="1"/>
    <col min="4" max="4" width="20.75" bestFit="1" customWidth="1"/>
    <col min="5" max="5" width="19.125" bestFit="1" customWidth="1"/>
    <col min="6" max="6" width="10.75" bestFit="1" customWidth="1"/>
    <col min="9" max="9" width="18.75" bestFit="1" customWidth="1"/>
    <col min="10" max="10" width="12.625" bestFit="1" customWidth="1"/>
    <col min="11" max="11" width="9.5" bestFit="1" customWidth="1"/>
    <col min="12" max="12" width="10.75" bestFit="1" customWidth="1"/>
  </cols>
  <sheetData>
    <row r="2" spans="1:14" ht="15">
      <c r="A2" s="8" t="s">
        <v>13</v>
      </c>
      <c r="B2" s="8" t="s">
        <v>20</v>
      </c>
      <c r="C2" s="8" t="s">
        <v>8</v>
      </c>
      <c r="D2" s="8" t="s">
        <v>11</v>
      </c>
      <c r="E2" s="8" t="s">
        <v>14</v>
      </c>
      <c r="F2" s="8" t="s">
        <v>18</v>
      </c>
      <c r="G2" s="8" t="s">
        <v>24</v>
      </c>
      <c r="H2" s="8" t="s">
        <v>25</v>
      </c>
      <c r="I2" s="8" t="s">
        <v>26</v>
      </c>
      <c r="J2" s="8" t="s">
        <v>27</v>
      </c>
    </row>
    <row r="3" spans="1:14">
      <c r="A3" s="3" t="s">
        <v>0</v>
      </c>
      <c r="B3" s="7" t="str">
        <f>IF(RIGHT(A3)="a","K","M")</f>
        <v>M</v>
      </c>
      <c r="C3" s="4" t="s">
        <v>9</v>
      </c>
      <c r="D3" s="5">
        <v>0.125</v>
      </c>
      <c r="E3" s="6">
        <v>0.94027777777777777</v>
      </c>
      <c r="F3" s="6">
        <f>E3-D3</f>
        <v>0.81527777777777777</v>
      </c>
      <c r="G3" s="3">
        <f>HOUR(F3)</f>
        <v>19</v>
      </c>
      <c r="H3" s="14">
        <f>MINUTE(F3)+G3*60</f>
        <v>1174</v>
      </c>
      <c r="I3" s="10">
        <f>H3*$D$16</f>
        <v>2935</v>
      </c>
      <c r="J3" s="6"/>
      <c r="N3" s="1"/>
    </row>
    <row r="4" spans="1:14">
      <c r="A4" s="3" t="s">
        <v>1</v>
      </c>
      <c r="B4" s="7" t="str">
        <f>IF(RIGHT(A4)="a","K","M")</f>
        <v>M</v>
      </c>
      <c r="C4" s="4" t="s">
        <v>9</v>
      </c>
      <c r="D4" s="5">
        <v>0.125</v>
      </c>
      <c r="E4" s="6">
        <v>0.94791666666666663</v>
      </c>
      <c r="F4" s="6">
        <f t="shared" ref="F4:F12" si="0">E4-D4</f>
        <v>0.82291666666666663</v>
      </c>
      <c r="G4" s="3">
        <f t="shared" ref="G4:G12" si="1">HOUR(F4)</f>
        <v>19</v>
      </c>
      <c r="H4" s="14">
        <f t="shared" ref="H4:H12" si="2">MINUTE(F4)+G4*60</f>
        <v>1185</v>
      </c>
      <c r="I4" s="10">
        <f t="shared" ref="I4:I12" si="3">H4*$D$16</f>
        <v>2962.5</v>
      </c>
      <c r="J4" s="3"/>
    </row>
    <row r="5" spans="1:14">
      <c r="A5" s="3" t="s">
        <v>2</v>
      </c>
      <c r="B5" s="7" t="str">
        <f>IF(RIGHT(A5)="a","K","M")</f>
        <v>M</v>
      </c>
      <c r="C5" s="4" t="s">
        <v>9</v>
      </c>
      <c r="D5" s="5">
        <v>0.125</v>
      </c>
      <c r="E5" s="6">
        <v>0.95486111111111116</v>
      </c>
      <c r="F5" s="6">
        <f t="shared" si="0"/>
        <v>0.82986111111111116</v>
      </c>
      <c r="G5" s="3">
        <f t="shared" si="1"/>
        <v>19</v>
      </c>
      <c r="H5" s="14">
        <f t="shared" si="2"/>
        <v>1195</v>
      </c>
      <c r="I5" s="10">
        <f t="shared" si="3"/>
        <v>2987.5</v>
      </c>
      <c r="J5" s="3"/>
    </row>
    <row r="6" spans="1:14">
      <c r="A6" s="3" t="s">
        <v>3</v>
      </c>
      <c r="B6" s="7" t="str">
        <f>IF(RIGHT(A6)="a","K","M")</f>
        <v>M</v>
      </c>
      <c r="C6" s="4" t="s">
        <v>9</v>
      </c>
      <c r="D6" s="5">
        <v>0.125</v>
      </c>
      <c r="E6" s="6">
        <v>0.95763888888888893</v>
      </c>
      <c r="F6" s="6">
        <f t="shared" si="0"/>
        <v>0.83263888888888893</v>
      </c>
      <c r="G6" s="3">
        <f t="shared" si="1"/>
        <v>19</v>
      </c>
      <c r="H6" s="14">
        <f t="shared" si="2"/>
        <v>1199</v>
      </c>
      <c r="I6" s="10">
        <f t="shared" si="3"/>
        <v>2997.5</v>
      </c>
      <c r="J6" s="3"/>
    </row>
    <row r="7" spans="1:14" ht="15">
      <c r="A7" s="3" t="s">
        <v>4</v>
      </c>
      <c r="B7" s="7" t="str">
        <f>IF(RIGHT(A7)="a","K","M")</f>
        <v>M</v>
      </c>
      <c r="C7" s="4" t="s">
        <v>9</v>
      </c>
      <c r="D7" s="5">
        <v>0.125</v>
      </c>
      <c r="E7" s="6">
        <v>0.95833333333333337</v>
      </c>
      <c r="F7" s="6">
        <f t="shared" si="0"/>
        <v>0.83333333333333337</v>
      </c>
      <c r="G7" s="3">
        <f t="shared" si="1"/>
        <v>20</v>
      </c>
      <c r="H7" s="14">
        <f t="shared" si="2"/>
        <v>1200</v>
      </c>
      <c r="I7" s="10">
        <f t="shared" si="3"/>
        <v>3000</v>
      </c>
      <c r="J7" s="3"/>
      <c r="K7" s="15" t="s">
        <v>17</v>
      </c>
      <c r="L7" s="9">
        <v>10000</v>
      </c>
    </row>
    <row r="8" spans="1:14" ht="15">
      <c r="A8" s="3" t="s">
        <v>12</v>
      </c>
      <c r="B8" s="7" t="str">
        <f>IF(RIGHT(A8)="a","K","M")</f>
        <v>M</v>
      </c>
      <c r="C8" s="4" t="s">
        <v>9</v>
      </c>
      <c r="D8" s="5">
        <v>0.125</v>
      </c>
      <c r="E8" s="6">
        <v>0.96736111111111101</v>
      </c>
      <c r="F8" s="6">
        <f t="shared" si="0"/>
        <v>0.84236111111111101</v>
      </c>
      <c r="G8" s="3">
        <f t="shared" si="1"/>
        <v>20</v>
      </c>
      <c r="H8" s="14">
        <f t="shared" si="2"/>
        <v>1213</v>
      </c>
      <c r="I8" s="10">
        <f t="shared" si="3"/>
        <v>3032.5</v>
      </c>
      <c r="J8" s="3"/>
      <c r="K8" s="15">
        <v>2</v>
      </c>
      <c r="L8" s="9">
        <f>L7-L7*20%</f>
        <v>8000</v>
      </c>
    </row>
    <row r="9" spans="1:14" ht="15">
      <c r="A9" s="3" t="s">
        <v>10</v>
      </c>
      <c r="B9" s="7" t="str">
        <f>IF(RIGHT(A9)="a","K","M")</f>
        <v>K</v>
      </c>
      <c r="C9" s="4" t="s">
        <v>9</v>
      </c>
      <c r="D9" s="5">
        <v>0.125</v>
      </c>
      <c r="E9" s="6">
        <v>0.98819444444444438</v>
      </c>
      <c r="F9" s="6">
        <f t="shared" si="0"/>
        <v>0.86319444444444438</v>
      </c>
      <c r="G9" s="3">
        <f t="shared" si="1"/>
        <v>20</v>
      </c>
      <c r="H9" s="14">
        <f t="shared" si="2"/>
        <v>1243</v>
      </c>
      <c r="I9" s="10">
        <f t="shared" si="3"/>
        <v>3107.5</v>
      </c>
      <c r="J9" s="3"/>
      <c r="K9" s="15">
        <v>3</v>
      </c>
      <c r="L9" s="9">
        <f>L8-L8*20%</f>
        <v>6400</v>
      </c>
    </row>
    <row r="10" spans="1:14" ht="15">
      <c r="A10" s="3" t="s">
        <v>5</v>
      </c>
      <c r="B10" s="7" t="str">
        <f>IF(RIGHT(A10)="a","K","M")</f>
        <v>M</v>
      </c>
      <c r="C10" s="4" t="s">
        <v>9</v>
      </c>
      <c r="D10" s="5">
        <v>0.125</v>
      </c>
      <c r="E10" s="6">
        <v>0.99097222222222225</v>
      </c>
      <c r="F10" s="6">
        <f t="shared" si="0"/>
        <v>0.86597222222222225</v>
      </c>
      <c r="G10" s="3">
        <f t="shared" si="1"/>
        <v>20</v>
      </c>
      <c r="H10" s="14">
        <f t="shared" si="2"/>
        <v>1247</v>
      </c>
      <c r="I10" s="10">
        <f t="shared" si="3"/>
        <v>3117.5</v>
      </c>
      <c r="J10" s="3"/>
      <c r="K10" s="15">
        <v>4</v>
      </c>
      <c r="L10" s="9">
        <f>L9-L9*20%</f>
        <v>5120</v>
      </c>
    </row>
    <row r="11" spans="1:14" ht="15">
      <c r="A11" s="3" t="s">
        <v>7</v>
      </c>
      <c r="B11" s="7" t="str">
        <f>IF(RIGHT(A11)="a","K","M")</f>
        <v>M</v>
      </c>
      <c r="C11" s="4" t="s">
        <v>9</v>
      </c>
      <c r="D11" s="5">
        <v>0.125</v>
      </c>
      <c r="E11" s="6">
        <v>0.99375000000000002</v>
      </c>
      <c r="F11" s="6">
        <f t="shared" si="0"/>
        <v>0.86875000000000002</v>
      </c>
      <c r="G11" s="3">
        <f t="shared" si="1"/>
        <v>20</v>
      </c>
      <c r="H11" s="14">
        <f t="shared" si="2"/>
        <v>1251</v>
      </c>
      <c r="I11" s="10">
        <f t="shared" si="3"/>
        <v>3127.5</v>
      </c>
      <c r="J11" s="3"/>
      <c r="K11" s="15">
        <v>5</v>
      </c>
      <c r="L11" s="9">
        <f>L10-L10*20%</f>
        <v>4096</v>
      </c>
    </row>
    <row r="12" spans="1:14" ht="15">
      <c r="A12" s="3" t="s">
        <v>6</v>
      </c>
      <c r="B12" s="7" t="str">
        <f>IF(RIGHT(A12)="a","K","M")</f>
        <v>M</v>
      </c>
      <c r="C12" s="4" t="s">
        <v>9</v>
      </c>
      <c r="D12" s="5">
        <v>0.125</v>
      </c>
      <c r="E12" s="6">
        <v>0.99930555555555556</v>
      </c>
      <c r="F12" s="6">
        <f t="shared" si="0"/>
        <v>0.87430555555555556</v>
      </c>
      <c r="G12" s="3">
        <f t="shared" si="1"/>
        <v>20</v>
      </c>
      <c r="H12" s="14">
        <f t="shared" si="2"/>
        <v>1259</v>
      </c>
      <c r="I12" s="10">
        <f t="shared" si="3"/>
        <v>3147.5</v>
      </c>
      <c r="J12" s="3"/>
      <c r="K12" s="15">
        <v>6</v>
      </c>
      <c r="L12" s="9">
        <f>L11-L11*20%</f>
        <v>3276.8</v>
      </c>
    </row>
    <row r="13" spans="1:14" ht="15">
      <c r="K13" s="8">
        <v>7</v>
      </c>
      <c r="L13" s="9">
        <f>L12-L12*20%</f>
        <v>2621.44</v>
      </c>
    </row>
    <row r="14" spans="1:14" ht="15">
      <c r="K14" s="8">
        <v>8</v>
      </c>
      <c r="L14" s="9">
        <f>L13-L13*20%</f>
        <v>2097.152</v>
      </c>
    </row>
    <row r="15" spans="1:14" ht="15">
      <c r="K15" s="8">
        <v>9</v>
      </c>
      <c r="L15" s="9">
        <f>L14-L14*20%</f>
        <v>1677.7216000000001</v>
      </c>
    </row>
    <row r="16" spans="1:14" ht="15">
      <c r="C16" s="11" t="s">
        <v>15</v>
      </c>
      <c r="D16" s="12">
        <v>2.5</v>
      </c>
      <c r="K16" s="8">
        <v>10</v>
      </c>
      <c r="L16" s="9">
        <f>L15-L15*20%</f>
        <v>1342.1772800000001</v>
      </c>
    </row>
    <row r="17" spans="3:5" ht="15">
      <c r="C17" s="11" t="s">
        <v>16</v>
      </c>
      <c r="D17" s="12">
        <f>D16*2</f>
        <v>5</v>
      </c>
    </row>
    <row r="18" spans="3:5" ht="15">
      <c r="C18" s="11" t="s">
        <v>21</v>
      </c>
      <c r="D18" s="13" t="s">
        <v>22</v>
      </c>
    </row>
    <row r="21" spans="3:5">
      <c r="D21" s="2" t="s">
        <v>19</v>
      </c>
      <c r="E21" s="3">
        <f>SUM(I3:I12)</f>
        <v>30415</v>
      </c>
    </row>
    <row r="22" spans="3:5">
      <c r="D22" s="2" t="s">
        <v>23</v>
      </c>
      <c r="E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grupa_3F1</dc:creator>
  <cp:lastModifiedBy>grupa_3F1</cp:lastModifiedBy>
  <dcterms:created xsi:type="dcterms:W3CDTF">2022-10-20T13:02:07Z</dcterms:created>
  <dcterms:modified xsi:type="dcterms:W3CDTF">2022-10-20T13:43:41Z</dcterms:modified>
</cp:coreProperties>
</file>