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arian/Desktop/UoB MechEng/Mechanics/Summative/Part A/"/>
    </mc:Choice>
  </mc:AlternateContent>
  <xr:revisionPtr revIDLastSave="0" documentId="13_ncr:1_{C73BBF51-1711-7940-B47E-4C330AB5676D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Messy work" sheetId="1" r:id="rId1"/>
    <sheet name="Final values" sheetId="2" r:id="rId2"/>
    <sheet name="Normalized 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2" l="1"/>
  <c r="O45" i="2"/>
  <c r="O46" i="2"/>
  <c r="O47" i="2"/>
  <c r="O48" i="2"/>
  <c r="O49" i="2"/>
  <c r="O50" i="2"/>
  <c r="O51" i="2"/>
  <c r="O52" i="2"/>
  <c r="O53" i="2"/>
  <c r="O43" i="2"/>
  <c r="C34" i="2"/>
  <c r="J55" i="2"/>
  <c r="J56" i="2"/>
  <c r="J57" i="2"/>
  <c r="J58" i="2"/>
  <c r="J54" i="2"/>
  <c r="J44" i="2"/>
  <c r="J43" i="2"/>
  <c r="J4" i="2"/>
  <c r="J3" i="2"/>
  <c r="C4" i="3"/>
  <c r="C5" i="3"/>
  <c r="C6" i="3"/>
  <c r="C7" i="3"/>
  <c r="C8" i="3"/>
  <c r="C9" i="3"/>
  <c r="C10" i="3"/>
  <c r="C11" i="3"/>
  <c r="C12" i="3"/>
  <c r="C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C39" i="2"/>
  <c r="C38" i="2"/>
  <c r="C37" i="2"/>
  <c r="C36" i="2"/>
  <c r="C35" i="2"/>
  <c r="C33" i="2"/>
  <c r="C32" i="2"/>
  <c r="C49" i="2"/>
  <c r="C59" i="2"/>
  <c r="C60" i="2"/>
  <c r="C61" i="2"/>
  <c r="C62" i="2"/>
  <c r="C63" i="2"/>
  <c r="C64" i="2"/>
  <c r="C6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5" i="2"/>
  <c r="C58" i="2"/>
  <c r="C57" i="2"/>
  <c r="C56" i="2"/>
  <c r="C55" i="2"/>
  <c r="C54" i="2"/>
  <c r="C53" i="2"/>
  <c r="C52" i="2"/>
  <c r="C51" i="2"/>
  <c r="C50" i="2"/>
  <c r="C48" i="2"/>
  <c r="C47" i="2"/>
  <c r="C46" i="2"/>
  <c r="C45" i="2"/>
  <c r="C44" i="2"/>
  <c r="C43" i="2"/>
  <c r="K42" i="1"/>
  <c r="K37" i="1"/>
  <c r="K38" i="1"/>
  <c r="K39" i="1"/>
  <c r="K40" i="1"/>
  <c r="K41" i="1"/>
  <c r="K28" i="1"/>
  <c r="K29" i="1"/>
  <c r="K30" i="1"/>
  <c r="K31" i="1"/>
  <c r="K32" i="1"/>
  <c r="K33" i="1"/>
  <c r="K34" i="1"/>
  <c r="K35" i="1"/>
  <c r="K36" i="1"/>
  <c r="K27" i="1"/>
  <c r="K48" i="1"/>
  <c r="K49" i="1"/>
  <c r="K50" i="1"/>
  <c r="K51" i="1"/>
  <c r="K52" i="1"/>
  <c r="K53" i="1"/>
  <c r="K54" i="1"/>
  <c r="K55" i="1"/>
  <c r="K56" i="1"/>
  <c r="K47" i="1"/>
  <c r="N62" i="1"/>
  <c r="N61" i="1"/>
  <c r="N63" i="1"/>
  <c r="N64" i="1"/>
  <c r="N65" i="1"/>
  <c r="N66" i="1"/>
  <c r="N67" i="1"/>
  <c r="N68" i="1"/>
  <c r="N69" i="1"/>
  <c r="N70" i="1"/>
</calcChain>
</file>

<file path=xl/sharedStrings.xml><?xml version="1.0" encoding="utf-8"?>
<sst xmlns="http://schemas.openxmlformats.org/spreadsheetml/2006/main" count="123" uniqueCount="69">
  <si>
    <t>Von Mises stress</t>
  </si>
  <si>
    <t>Linear</t>
  </si>
  <si>
    <t>Quadratic</t>
  </si>
  <si>
    <t>Deflection (mm)</t>
  </si>
  <si>
    <t>v1 ss</t>
  </si>
  <si>
    <t xml:space="preserve">Mesh size </t>
  </si>
  <si>
    <t>No. of elements</t>
  </si>
  <si>
    <t>stress graph</t>
  </si>
  <si>
    <t>deflection graph</t>
  </si>
  <si>
    <t>Property</t>
  </si>
  <si>
    <t>Value</t>
  </si>
  <si>
    <t>Young's Modulus</t>
  </si>
  <si>
    <t>Poisson's Ratio</t>
  </si>
  <si>
    <t>Yield Strength</t>
  </si>
  <si>
    <t>Ultimate tensile strength</t>
  </si>
  <si>
    <t>Elongation at failure</t>
  </si>
  <si>
    <t>Density</t>
  </si>
  <si>
    <t>355 MPa</t>
  </si>
  <si>
    <t>630 MPa</t>
  </si>
  <si>
    <t>8010 kgm</t>
  </si>
  <si>
    <t>def</t>
  </si>
  <si>
    <t>1/e</t>
  </si>
  <si>
    <t>Node 1 coordinates</t>
  </si>
  <si>
    <t>Node 2 coordinates</t>
  </si>
  <si>
    <t>Node 3 coordinates</t>
  </si>
  <si>
    <t>215 GPa</t>
  </si>
  <si>
    <t>(3.72, -0.82)</t>
  </si>
  <si>
    <t>(2.55, -0.27)</t>
  </si>
  <si>
    <t>(2.57, -1.70)</t>
  </si>
  <si>
    <t xml:space="preserve"> </t>
  </si>
  <si>
    <t>1/e stress graph</t>
  </si>
  <si>
    <t>f1x</t>
  </si>
  <si>
    <t>115.4 MN/m</t>
  </si>
  <si>
    <t>f1y</t>
  </si>
  <si>
    <t>158.5 MN/m</t>
  </si>
  <si>
    <t>Von Mises stress (at contact)</t>
  </si>
  <si>
    <t>Von Mises stress (not contact)</t>
  </si>
  <si>
    <t>not contact with elements removed</t>
  </si>
  <si>
    <t>1/element size</t>
  </si>
  <si>
    <t>stress with elements removed</t>
  </si>
  <si>
    <t>Contact stress</t>
  </si>
  <si>
    <t>Non-contact stress</t>
  </si>
  <si>
    <t>1/e vs def</t>
  </si>
  <si>
    <t>Hex quadratic</t>
  </si>
  <si>
    <t>Tet quadratic</t>
  </si>
  <si>
    <t>Normalized results (hex)</t>
  </si>
  <si>
    <t>1/e vs nc-stress</t>
  </si>
  <si>
    <t>size 5-15</t>
  </si>
  <si>
    <t>1/e vs nc stress</t>
  </si>
  <si>
    <t>Yield stress</t>
  </si>
  <si>
    <t>400 MPa</t>
  </si>
  <si>
    <t>Elastic modulus</t>
  </si>
  <si>
    <t>70 GPa</t>
  </si>
  <si>
    <t>Fracture toughness</t>
  </si>
  <si>
    <t>20 MPa</t>
  </si>
  <si>
    <t>Additional stress</t>
  </si>
  <si>
    <t>Additional stress direction</t>
  </si>
  <si>
    <t>Minimum crack detection size</t>
  </si>
  <si>
    <t>5mm</t>
  </si>
  <si>
    <t>Strain in y-direction</t>
  </si>
  <si>
    <t>Strain in x-direction</t>
  </si>
  <si>
    <t>Von Mises</t>
  </si>
  <si>
    <t>Tresca</t>
  </si>
  <si>
    <t>Failure criteria</t>
  </si>
  <si>
    <t xml:space="preserve">Lower bound for additional stress </t>
  </si>
  <si>
    <t>Upper bound for additional stress</t>
  </si>
  <si>
    <t>Range of additional stress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</si>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</sst>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17" fontId="0" fillId="0" borderId="0" xfId="0" applyNumberFormat="1"/>
    <xf numFmtId="165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'Messy work'!$L$47:$L$56</c:f>
              <c:numCache>
                <c:formatCode>General</c:formatCode>
                <c:ptCount val="10"/>
                <c:pt idx="0">
                  <c:v>30711</c:v>
                </c:pt>
                <c:pt idx="1">
                  <c:v>18871</c:v>
                </c:pt>
                <c:pt idx="2">
                  <c:v>14166</c:v>
                </c:pt>
                <c:pt idx="3">
                  <c:v>10699</c:v>
                </c:pt>
                <c:pt idx="4">
                  <c:v>8082</c:v>
                </c:pt>
                <c:pt idx="5">
                  <c:v>6387</c:v>
                </c:pt>
                <c:pt idx="6">
                  <c:v>5583</c:v>
                </c:pt>
                <c:pt idx="7">
                  <c:v>4441</c:v>
                </c:pt>
                <c:pt idx="8">
                  <c:v>4206</c:v>
                </c:pt>
                <c:pt idx="9">
                  <c:v>3861</c:v>
                </c:pt>
              </c:numCache>
            </c:numRef>
          </c:xVal>
          <c:yVal>
            <c:numRef>
              <c:f>'Messy work'!$N$47:$N$56</c:f>
              <c:numCache>
                <c:formatCode>0.0</c:formatCode>
                <c:ptCount val="10"/>
                <c:pt idx="0" formatCode="General">
                  <c:v>217.6</c:v>
                </c:pt>
                <c:pt idx="1">
                  <c:v>217</c:v>
                </c:pt>
                <c:pt idx="2">
                  <c:v>208.8</c:v>
                </c:pt>
                <c:pt idx="3" formatCode="General">
                  <c:v>204.1</c:v>
                </c:pt>
                <c:pt idx="4" formatCode="General">
                  <c:v>199.9</c:v>
                </c:pt>
                <c:pt idx="5" formatCode="General">
                  <c:v>191.4</c:v>
                </c:pt>
                <c:pt idx="6" formatCode="General">
                  <c:v>177.5</c:v>
                </c:pt>
                <c:pt idx="7" formatCode="General">
                  <c:v>178.6</c:v>
                </c:pt>
                <c:pt idx="8" formatCode="General">
                  <c:v>150.69999999999999</c:v>
                </c:pt>
                <c:pt idx="9" formatCode="General">
                  <c:v>130.19999999999999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93-414E-AFD3-A5F336D39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416096"/>
        <c:axId val="1087051472"/>
      </c:scatterChart>
      <c:valAx>
        <c:axId val="10864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087051472"/>
        <c:crosses val="autoZero"/>
        <c:crossBetween val="midCat"/>
      </c:valAx>
      <c:valAx>
        <c:axId val="10870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0864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'Messy work'!$L$47:$L$56</c:f>
              <c:numCache>
                <c:formatCode>General</c:formatCode>
                <c:ptCount val="10"/>
                <c:pt idx="0">
                  <c:v>30711</c:v>
                </c:pt>
                <c:pt idx="1">
                  <c:v>18871</c:v>
                </c:pt>
                <c:pt idx="2">
                  <c:v>14166</c:v>
                </c:pt>
                <c:pt idx="3">
                  <c:v>10699</c:v>
                </c:pt>
                <c:pt idx="4">
                  <c:v>8082</c:v>
                </c:pt>
                <c:pt idx="5">
                  <c:v>6387</c:v>
                </c:pt>
                <c:pt idx="6">
                  <c:v>5583</c:v>
                </c:pt>
                <c:pt idx="7">
                  <c:v>4441</c:v>
                </c:pt>
                <c:pt idx="8">
                  <c:v>4206</c:v>
                </c:pt>
                <c:pt idx="9">
                  <c:v>3861</c:v>
                </c:pt>
              </c:numCache>
            </c:numRef>
          </c:xVal>
          <c:yVal>
            <c:numRef>
              <c:f>'Messy work'!$O$47:$O$56</c:f>
              <c:numCache>
                <c:formatCode>General</c:formatCode>
                <c:ptCount val="10"/>
                <c:pt idx="0">
                  <c:v>0.1489</c:v>
                </c:pt>
                <c:pt idx="1">
                  <c:v>0.1489</c:v>
                </c:pt>
                <c:pt idx="2">
                  <c:v>0.14860000000000001</c:v>
                </c:pt>
                <c:pt idx="3">
                  <c:v>0.1484</c:v>
                </c:pt>
                <c:pt idx="4">
                  <c:v>0.14810000000000001</c:v>
                </c:pt>
                <c:pt idx="5">
                  <c:v>0.14810000000000001</c:v>
                </c:pt>
                <c:pt idx="6">
                  <c:v>0.14779999999999999</c:v>
                </c:pt>
                <c:pt idx="7">
                  <c:v>0.1479</c:v>
                </c:pt>
                <c:pt idx="8">
                  <c:v>0.1477</c:v>
                </c:pt>
                <c:pt idx="9">
                  <c:v>0.14710000000000001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0-1847-93DB-A9E7F7DB4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258672"/>
        <c:axId val="1133260320"/>
      </c:scatterChart>
      <c:valAx>
        <c:axId val="113325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133260320"/>
        <c:crosses val="autoZero"/>
        <c:crossBetween val="midCat"/>
      </c:valAx>
      <c:valAx>
        <c:axId val="11332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13325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'Messy work'!$K$27:$K$42</c:f>
              <c:numCache>
                <c:formatCode>General</c:formatCode>
                <c:ptCount val="16"/>
                <c:pt idx="0">
                  <c:v>0.33333333333333331</c:v>
                </c:pt>
                <c:pt idx="1">
                  <c:v>0.2857142857142857</c:v>
                </c:pt>
                <c:pt idx="2">
                  <c:v>0.25</c:v>
                </c:pt>
                <c:pt idx="3">
                  <c:v>0.22222222222222221</c:v>
                </c:pt>
                <c:pt idx="4">
                  <c:v>0.2</c:v>
                </c:pt>
                <c:pt idx="5">
                  <c:v>0.18181818181818182</c:v>
                </c:pt>
                <c:pt idx="6">
                  <c:v>0.16666666666666666</c:v>
                </c:pt>
                <c:pt idx="7">
                  <c:v>0.15384615384615385</c:v>
                </c:pt>
                <c:pt idx="8">
                  <c:v>0.14285714285714285</c:v>
                </c:pt>
                <c:pt idx="9">
                  <c:v>0.13333333333333333</c:v>
                </c:pt>
                <c:pt idx="10">
                  <c:v>0.125</c:v>
                </c:pt>
                <c:pt idx="11">
                  <c:v>0.11764705882352941</c:v>
                </c:pt>
                <c:pt idx="12">
                  <c:v>0.1111111111111111</c:v>
                </c:pt>
                <c:pt idx="13">
                  <c:v>0.10526315789473684</c:v>
                </c:pt>
                <c:pt idx="14">
                  <c:v>0.1</c:v>
                </c:pt>
                <c:pt idx="15">
                  <c:v>8.3333333333333329E-2</c:v>
                </c:pt>
              </c:numCache>
            </c:numRef>
          </c:xVal>
          <c:yVal>
            <c:numRef>
              <c:f>'Messy work'!$O$27:$O$42</c:f>
              <c:numCache>
                <c:formatCode>General</c:formatCode>
                <c:ptCount val="16"/>
                <c:pt idx="0">
                  <c:v>0.1489</c:v>
                </c:pt>
                <c:pt idx="1">
                  <c:v>0.14929999999999999</c:v>
                </c:pt>
                <c:pt idx="2">
                  <c:v>0.14960000000000001</c:v>
                </c:pt>
                <c:pt idx="3">
                  <c:v>0.14979999999999999</c:v>
                </c:pt>
                <c:pt idx="4">
                  <c:v>0.15010000000000001</c:v>
                </c:pt>
                <c:pt idx="5">
                  <c:v>0.1502</c:v>
                </c:pt>
                <c:pt idx="6">
                  <c:v>0.1502</c:v>
                </c:pt>
                <c:pt idx="7">
                  <c:v>0.15040000000000001</c:v>
                </c:pt>
                <c:pt idx="8">
                  <c:v>0.15040000000000001</c:v>
                </c:pt>
                <c:pt idx="9">
                  <c:v>0.15029999999999999</c:v>
                </c:pt>
                <c:pt idx="10">
                  <c:v>0.15040000000000001</c:v>
                </c:pt>
                <c:pt idx="11">
                  <c:v>0.15040000000000001</c:v>
                </c:pt>
                <c:pt idx="12">
                  <c:v>0.15040000000000001</c:v>
                </c:pt>
                <c:pt idx="13">
                  <c:v>0.15040000000000001</c:v>
                </c:pt>
                <c:pt idx="14">
                  <c:v>0.15040000000000001</c:v>
                </c:pt>
                <c:pt idx="15">
                  <c:v>0.15040000000000001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0-604F-971C-C1BA08C7A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225632"/>
        <c:axId val="745235696"/>
      </c:scatterChart>
      <c:valAx>
        <c:axId val="74522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45235696"/>
        <c:crosses val="autoZero"/>
        <c:crossBetween val="midCat"/>
      </c:valAx>
      <c:valAx>
        <c:axId val="7452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4522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'Messy work'!$K$27:$K$42</c:f>
              <c:numCache>
                <c:formatCode>General</c:formatCode>
                <c:ptCount val="16"/>
                <c:pt idx="0">
                  <c:v>0.33333333333333331</c:v>
                </c:pt>
                <c:pt idx="1">
                  <c:v>0.2857142857142857</c:v>
                </c:pt>
                <c:pt idx="2">
                  <c:v>0.25</c:v>
                </c:pt>
                <c:pt idx="3">
                  <c:v>0.22222222222222221</c:v>
                </c:pt>
                <c:pt idx="4">
                  <c:v>0.2</c:v>
                </c:pt>
                <c:pt idx="5">
                  <c:v>0.18181818181818182</c:v>
                </c:pt>
                <c:pt idx="6">
                  <c:v>0.16666666666666666</c:v>
                </c:pt>
                <c:pt idx="7">
                  <c:v>0.15384615384615385</c:v>
                </c:pt>
                <c:pt idx="8">
                  <c:v>0.14285714285714285</c:v>
                </c:pt>
                <c:pt idx="9">
                  <c:v>0.13333333333333333</c:v>
                </c:pt>
                <c:pt idx="10">
                  <c:v>0.125</c:v>
                </c:pt>
                <c:pt idx="11">
                  <c:v>0.11764705882352941</c:v>
                </c:pt>
                <c:pt idx="12">
                  <c:v>0.1111111111111111</c:v>
                </c:pt>
                <c:pt idx="13">
                  <c:v>0.10526315789473684</c:v>
                </c:pt>
                <c:pt idx="14">
                  <c:v>0.1</c:v>
                </c:pt>
                <c:pt idx="15">
                  <c:v>8.3333333333333329E-2</c:v>
                </c:pt>
              </c:numCache>
            </c:numRef>
          </c:xVal>
          <c:yVal>
            <c:numRef>
              <c:f>'Messy work'!$P$27:$P$42</c:f>
              <c:numCache>
                <c:formatCode>General</c:formatCode>
                <c:ptCount val="16"/>
                <c:pt idx="0">
                  <c:v>179</c:v>
                </c:pt>
                <c:pt idx="1">
                  <c:v>179.9</c:v>
                </c:pt>
                <c:pt idx="2">
                  <c:v>179.9</c:v>
                </c:pt>
                <c:pt idx="3">
                  <c:v>179.2</c:v>
                </c:pt>
                <c:pt idx="4" formatCode="0.00">
                  <c:v>180</c:v>
                </c:pt>
                <c:pt idx="5">
                  <c:v>180.4</c:v>
                </c:pt>
                <c:pt idx="6">
                  <c:v>180.1</c:v>
                </c:pt>
                <c:pt idx="7">
                  <c:v>178.6</c:v>
                </c:pt>
                <c:pt idx="8">
                  <c:v>177.3</c:v>
                </c:pt>
                <c:pt idx="9">
                  <c:v>180.8</c:v>
                </c:pt>
                <c:pt idx="10">
                  <c:v>181.4</c:v>
                </c:pt>
                <c:pt idx="11">
                  <c:v>179.6</c:v>
                </c:pt>
                <c:pt idx="12">
                  <c:v>179.4</c:v>
                </c:pt>
                <c:pt idx="13">
                  <c:v>178.8</c:v>
                </c:pt>
                <c:pt idx="14">
                  <c:v>178.8</c:v>
                </c:pt>
                <c:pt idx="15">
                  <c:v>173.4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C-B746-8FC6-308C20406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307168"/>
        <c:axId val="754307984"/>
      </c:scatterChart>
      <c:valAx>
        <c:axId val="75430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54307984"/>
        <c:crosses val="autoZero"/>
        <c:crossBetween val="midCat"/>
      </c:valAx>
      <c:valAx>
        <c:axId val="7543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543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'Messy work'!$K$27:$K$41</c:f>
              <c:numCache>
                <c:formatCode>General</c:formatCode>
                <c:ptCount val="15"/>
                <c:pt idx="0">
                  <c:v>0.33333333333333331</c:v>
                </c:pt>
                <c:pt idx="1">
                  <c:v>0.2857142857142857</c:v>
                </c:pt>
                <c:pt idx="2">
                  <c:v>0.25</c:v>
                </c:pt>
                <c:pt idx="3">
                  <c:v>0.22222222222222221</c:v>
                </c:pt>
                <c:pt idx="4">
                  <c:v>0.2</c:v>
                </c:pt>
                <c:pt idx="5">
                  <c:v>0.18181818181818182</c:v>
                </c:pt>
                <c:pt idx="6">
                  <c:v>0.16666666666666666</c:v>
                </c:pt>
                <c:pt idx="7">
                  <c:v>0.15384615384615385</c:v>
                </c:pt>
                <c:pt idx="8">
                  <c:v>0.14285714285714285</c:v>
                </c:pt>
                <c:pt idx="9">
                  <c:v>0.13333333333333333</c:v>
                </c:pt>
                <c:pt idx="10">
                  <c:v>0.125</c:v>
                </c:pt>
                <c:pt idx="11">
                  <c:v>0.11764705882352941</c:v>
                </c:pt>
                <c:pt idx="12">
                  <c:v>0.1111111111111111</c:v>
                </c:pt>
                <c:pt idx="13">
                  <c:v>0.10526315789473684</c:v>
                </c:pt>
                <c:pt idx="14">
                  <c:v>0.1</c:v>
                </c:pt>
              </c:numCache>
            </c:numRef>
          </c:xVal>
          <c:yVal>
            <c:numRef>
              <c:f>'Messy work'!$N$27:$N$41</c:f>
              <c:numCache>
                <c:formatCode>General</c:formatCode>
                <c:ptCount val="15"/>
                <c:pt idx="0">
                  <c:v>258.7</c:v>
                </c:pt>
                <c:pt idx="1">
                  <c:v>240</c:v>
                </c:pt>
                <c:pt idx="2">
                  <c:v>234.2</c:v>
                </c:pt>
                <c:pt idx="3">
                  <c:v>226.7</c:v>
                </c:pt>
                <c:pt idx="4">
                  <c:v>245.8</c:v>
                </c:pt>
                <c:pt idx="5">
                  <c:v>257.5</c:v>
                </c:pt>
                <c:pt idx="6">
                  <c:v>228.8</c:v>
                </c:pt>
                <c:pt idx="7">
                  <c:v>237.6</c:v>
                </c:pt>
                <c:pt idx="8">
                  <c:v>217.6</c:v>
                </c:pt>
                <c:pt idx="9">
                  <c:v>226.1</c:v>
                </c:pt>
                <c:pt idx="10" formatCode="0.0">
                  <c:v>226</c:v>
                </c:pt>
                <c:pt idx="11" formatCode="0.0">
                  <c:v>230</c:v>
                </c:pt>
                <c:pt idx="12">
                  <c:v>212.1</c:v>
                </c:pt>
                <c:pt idx="13">
                  <c:v>212.1</c:v>
                </c:pt>
                <c:pt idx="14">
                  <c:v>212.1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1-694E-BDA7-67E3A9513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915184"/>
        <c:axId val="754916832"/>
      </c:scatterChart>
      <c:valAx>
        <c:axId val="75491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54916832"/>
        <c:crosses val="autoZero"/>
        <c:crossBetween val="midCat"/>
      </c:valAx>
      <c:valAx>
        <c:axId val="754916832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5491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values'!$J$3:$J$14</c:f>
              <c:numCache>
                <c:formatCode>General</c:formatCode>
                <c:ptCount val="12"/>
                <c:pt idx="0">
                  <c:v>0.2</c:v>
                </c:pt>
                <c:pt idx="1">
                  <c:v>0.16666666666666666</c:v>
                </c:pt>
                <c:pt idx="2">
                  <c:v>0.14285714285714285</c:v>
                </c:pt>
                <c:pt idx="3">
                  <c:v>0.125</c:v>
                </c:pt>
                <c:pt idx="4">
                  <c:v>0.1111111111111111</c:v>
                </c:pt>
                <c:pt idx="5">
                  <c:v>0.1</c:v>
                </c:pt>
                <c:pt idx="6">
                  <c:v>9.0909090909090912E-2</c:v>
                </c:pt>
                <c:pt idx="7">
                  <c:v>8.3333333333333329E-2</c:v>
                </c:pt>
                <c:pt idx="8">
                  <c:v>7.6923076923076927E-2</c:v>
                </c:pt>
                <c:pt idx="9">
                  <c:v>7.1428571428571425E-2</c:v>
                </c:pt>
                <c:pt idx="10">
                  <c:v>6.6666666666666666E-2</c:v>
                </c:pt>
              </c:numCache>
            </c:numRef>
          </c:xVal>
          <c:yVal>
            <c:numRef>
              <c:f>'Final values'!$M$3:$M$14</c:f>
              <c:numCache>
                <c:formatCode>General</c:formatCode>
                <c:ptCount val="12"/>
                <c:pt idx="0" formatCode="0.00">
                  <c:v>180</c:v>
                </c:pt>
                <c:pt idx="1">
                  <c:v>180.1</c:v>
                </c:pt>
                <c:pt idx="2">
                  <c:v>180.1</c:v>
                </c:pt>
                <c:pt idx="3">
                  <c:v>181.4</c:v>
                </c:pt>
                <c:pt idx="4">
                  <c:v>179.4</c:v>
                </c:pt>
                <c:pt idx="5">
                  <c:v>178.8</c:v>
                </c:pt>
                <c:pt idx="6">
                  <c:v>178.7</c:v>
                </c:pt>
                <c:pt idx="7">
                  <c:v>179.9</c:v>
                </c:pt>
                <c:pt idx="8">
                  <c:v>179.2</c:v>
                </c:pt>
                <c:pt idx="9">
                  <c:v>180.2</c:v>
                </c:pt>
                <c:pt idx="10">
                  <c:v>170.3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3-EB46-A0CB-F18A6251C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288495"/>
        <c:axId val="540343647"/>
      </c:scatterChart>
      <c:valAx>
        <c:axId val="54028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40343647"/>
        <c:crosses val="autoZero"/>
        <c:crossBetween val="midCat"/>
      </c:valAx>
      <c:valAx>
        <c:axId val="54034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4028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values'!$J$43:$J$53</c:f>
              <c:numCache>
                <c:formatCode>General</c:formatCode>
                <c:ptCount val="11"/>
                <c:pt idx="0">
                  <c:v>0.2</c:v>
                </c:pt>
                <c:pt idx="1">
                  <c:v>0.16666666666666666</c:v>
                </c:pt>
                <c:pt idx="2">
                  <c:v>0.14285714285714285</c:v>
                </c:pt>
                <c:pt idx="3">
                  <c:v>0.125</c:v>
                </c:pt>
                <c:pt idx="4">
                  <c:v>0.1111111111111111</c:v>
                </c:pt>
                <c:pt idx="5">
                  <c:v>0.1</c:v>
                </c:pt>
                <c:pt idx="6">
                  <c:v>9.0909090909090912E-2</c:v>
                </c:pt>
                <c:pt idx="7">
                  <c:v>8.3333333333333329E-2</c:v>
                </c:pt>
                <c:pt idx="8">
                  <c:v>7.6923076923076927E-2</c:v>
                </c:pt>
                <c:pt idx="9">
                  <c:v>7.1428571428571425E-2</c:v>
                </c:pt>
                <c:pt idx="10">
                  <c:v>6.6666666666666666E-2</c:v>
                </c:pt>
              </c:numCache>
            </c:numRef>
          </c:xVal>
          <c:yVal>
            <c:numRef>
              <c:f>'Final values'!$M$43:$M$53</c:f>
              <c:numCache>
                <c:formatCode>General</c:formatCode>
                <c:ptCount val="11"/>
                <c:pt idx="0" formatCode="0.0">
                  <c:v>179.7</c:v>
                </c:pt>
                <c:pt idx="1">
                  <c:v>179.9</c:v>
                </c:pt>
                <c:pt idx="2">
                  <c:v>181.1</c:v>
                </c:pt>
                <c:pt idx="3">
                  <c:v>178.4</c:v>
                </c:pt>
                <c:pt idx="4">
                  <c:v>179.7</c:v>
                </c:pt>
                <c:pt idx="5">
                  <c:v>179.1</c:v>
                </c:pt>
                <c:pt idx="6">
                  <c:v>177.8</c:v>
                </c:pt>
                <c:pt idx="7">
                  <c:v>179.1</c:v>
                </c:pt>
                <c:pt idx="8">
                  <c:v>179.6</c:v>
                </c:pt>
                <c:pt idx="9">
                  <c:v>174.8</c:v>
                </c:pt>
                <c:pt idx="10">
                  <c:v>170.8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8-484E-A2FF-CA5C7C493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85503"/>
        <c:axId val="517387151"/>
      </c:scatterChart>
      <c:valAx>
        <c:axId val="51738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17387151"/>
        <c:crosses val="autoZero"/>
        <c:crossBetween val="midCat"/>
      </c:valAx>
      <c:valAx>
        <c:axId val="51738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1738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values'!$J$3:$J$13</c:f>
              <c:numCache>
                <c:formatCode>General</c:formatCode>
                <c:ptCount val="11"/>
                <c:pt idx="0">
                  <c:v>0.2</c:v>
                </c:pt>
                <c:pt idx="1">
                  <c:v>0.16666666666666666</c:v>
                </c:pt>
                <c:pt idx="2">
                  <c:v>0.14285714285714285</c:v>
                </c:pt>
                <c:pt idx="3">
                  <c:v>0.125</c:v>
                </c:pt>
                <c:pt idx="4">
                  <c:v>0.1111111111111111</c:v>
                </c:pt>
                <c:pt idx="5">
                  <c:v>0.1</c:v>
                </c:pt>
                <c:pt idx="6">
                  <c:v>9.0909090909090912E-2</c:v>
                </c:pt>
                <c:pt idx="7">
                  <c:v>8.3333333333333329E-2</c:v>
                </c:pt>
                <c:pt idx="8">
                  <c:v>7.6923076923076927E-2</c:v>
                </c:pt>
                <c:pt idx="9">
                  <c:v>7.1428571428571425E-2</c:v>
                </c:pt>
                <c:pt idx="10">
                  <c:v>6.6666666666666666E-2</c:v>
                </c:pt>
              </c:numCache>
            </c:numRef>
          </c:xVal>
          <c:yVal>
            <c:numRef>
              <c:f>'Final values'!$N$3:$N$13</c:f>
              <c:numCache>
                <c:formatCode>General</c:formatCode>
                <c:ptCount val="11"/>
                <c:pt idx="0">
                  <c:v>0.15040000000000001</c:v>
                </c:pt>
                <c:pt idx="1">
                  <c:v>0.15040000000000001</c:v>
                </c:pt>
                <c:pt idx="2">
                  <c:v>0.15040000000000001</c:v>
                </c:pt>
                <c:pt idx="3">
                  <c:v>0.15040000000000001</c:v>
                </c:pt>
                <c:pt idx="4">
                  <c:v>0.15040000000000001</c:v>
                </c:pt>
                <c:pt idx="5">
                  <c:v>0.15040000000000001</c:v>
                </c:pt>
                <c:pt idx="6">
                  <c:v>0.15029999999999999</c:v>
                </c:pt>
                <c:pt idx="7">
                  <c:v>0.15029999999999999</c:v>
                </c:pt>
                <c:pt idx="8">
                  <c:v>0.15029999999999999</c:v>
                </c:pt>
                <c:pt idx="9">
                  <c:v>0.1502</c:v>
                </c:pt>
                <c:pt idx="10">
                  <c:v>0.15010000000000001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0-A545-9147-F4C2FCA03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04335"/>
        <c:axId val="539976479"/>
      </c:scatterChart>
      <c:valAx>
        <c:axId val="50250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39976479"/>
        <c:crosses val="autoZero"/>
        <c:crossBetween val="midCat"/>
      </c:valAx>
      <c:valAx>
        <c:axId val="53997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0250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values'!$J$43:$J$53</c:f>
              <c:numCache>
                <c:formatCode>General</c:formatCode>
                <c:ptCount val="11"/>
                <c:pt idx="0">
                  <c:v>0.2</c:v>
                </c:pt>
                <c:pt idx="1">
                  <c:v>0.16666666666666666</c:v>
                </c:pt>
                <c:pt idx="2">
                  <c:v>0.14285714285714285</c:v>
                </c:pt>
                <c:pt idx="3">
                  <c:v>0.125</c:v>
                </c:pt>
                <c:pt idx="4">
                  <c:v>0.1111111111111111</c:v>
                </c:pt>
                <c:pt idx="5">
                  <c:v>0.1</c:v>
                </c:pt>
                <c:pt idx="6">
                  <c:v>9.0909090909090912E-2</c:v>
                </c:pt>
                <c:pt idx="7">
                  <c:v>8.3333333333333329E-2</c:v>
                </c:pt>
                <c:pt idx="8">
                  <c:v>7.6923076923076927E-2</c:v>
                </c:pt>
                <c:pt idx="9">
                  <c:v>7.1428571428571425E-2</c:v>
                </c:pt>
                <c:pt idx="10">
                  <c:v>6.6666666666666666E-2</c:v>
                </c:pt>
              </c:numCache>
            </c:numRef>
          </c:xVal>
          <c:yVal>
            <c:numRef>
              <c:f>'Final values'!$N$43:$N$53</c:f>
              <c:numCache>
                <c:formatCode>General</c:formatCode>
                <c:ptCount val="11"/>
                <c:pt idx="0">
                  <c:v>0.14960000000000001</c:v>
                </c:pt>
                <c:pt idx="1">
                  <c:v>0.14960000000000001</c:v>
                </c:pt>
                <c:pt idx="2">
                  <c:v>0.14960000000000001</c:v>
                </c:pt>
                <c:pt idx="3">
                  <c:v>0.1497</c:v>
                </c:pt>
                <c:pt idx="4">
                  <c:v>0.1497</c:v>
                </c:pt>
                <c:pt idx="5">
                  <c:v>0.14960000000000001</c:v>
                </c:pt>
                <c:pt idx="6">
                  <c:v>0.1497</c:v>
                </c:pt>
                <c:pt idx="7">
                  <c:v>0.14960000000000001</c:v>
                </c:pt>
                <c:pt idx="8">
                  <c:v>0.14960000000000001</c:v>
                </c:pt>
                <c:pt idx="9">
                  <c:v>0.14949999999999999</c:v>
                </c:pt>
                <c:pt idx="10">
                  <c:v>0.14940000000000001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3-0140-A4E8-71FC2C9A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2239"/>
        <c:axId val="557517519"/>
      </c:scatterChart>
      <c:valAx>
        <c:axId val="55750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57517519"/>
        <c:crosses val="autoZero"/>
        <c:crossBetween val="midCat"/>
      </c:valAx>
      <c:valAx>
        <c:axId val="55751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5750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'Normalized values'!$C$16:$C$24</c:f>
              <c:numCache>
                <c:formatCode>General</c:formatCode>
                <c:ptCount val="9"/>
                <c:pt idx="0">
                  <c:v>5.2631578947368418E-2</c:v>
                </c:pt>
                <c:pt idx="1">
                  <c:v>5.8823529411764705E-2</c:v>
                </c:pt>
                <c:pt idx="2">
                  <c:v>6.6666666666666666E-2</c:v>
                </c:pt>
                <c:pt idx="3">
                  <c:v>7.6923076923076927E-2</c:v>
                </c:pt>
                <c:pt idx="4">
                  <c:v>9.0909090909090912E-2</c:v>
                </c:pt>
                <c:pt idx="5">
                  <c:v>0.1111111111111111</c:v>
                </c:pt>
                <c:pt idx="6">
                  <c:v>0.14285714285714285</c:v>
                </c:pt>
                <c:pt idx="7">
                  <c:v>0.2</c:v>
                </c:pt>
                <c:pt idx="8">
                  <c:v>0.33333333333333331</c:v>
                </c:pt>
              </c:numCache>
            </c:numRef>
          </c:xVal>
          <c:yVal>
            <c:numRef>
              <c:f>'Normalized values'!$E$16:$E$24</c:f>
              <c:numCache>
                <c:formatCode>General</c:formatCode>
                <c:ptCount val="9"/>
                <c:pt idx="0">
                  <c:v>1</c:v>
                </c:pt>
                <c:pt idx="1">
                  <c:v>1.1050185873605949</c:v>
                </c:pt>
                <c:pt idx="2">
                  <c:v>1.2105018587360596</c:v>
                </c:pt>
                <c:pt idx="3">
                  <c:v>0.99907063197026025</c:v>
                </c:pt>
                <c:pt idx="4">
                  <c:v>0.95539033457249078</c:v>
                </c:pt>
                <c:pt idx="5">
                  <c:v>0.98559479553903351</c:v>
                </c:pt>
                <c:pt idx="6">
                  <c:v>1.0111524163568772</c:v>
                </c:pt>
                <c:pt idx="7">
                  <c:v>1.1421933085501861</c:v>
                </c:pt>
                <c:pt idx="8">
                  <c:v>1.2021375464684014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6-174E-8AAC-3C9E93BED21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'Normalized values'!$C$16:$C$24</c:f>
              <c:numCache>
                <c:formatCode>General</c:formatCode>
                <c:ptCount val="9"/>
                <c:pt idx="0">
                  <c:v>5.2631578947368418E-2</c:v>
                </c:pt>
                <c:pt idx="1">
                  <c:v>5.8823529411764705E-2</c:v>
                </c:pt>
                <c:pt idx="2">
                  <c:v>6.6666666666666666E-2</c:v>
                </c:pt>
                <c:pt idx="3">
                  <c:v>7.6923076923076927E-2</c:v>
                </c:pt>
                <c:pt idx="4">
                  <c:v>9.0909090909090912E-2</c:v>
                </c:pt>
                <c:pt idx="5">
                  <c:v>0.1111111111111111</c:v>
                </c:pt>
                <c:pt idx="6">
                  <c:v>0.14285714285714285</c:v>
                </c:pt>
                <c:pt idx="7">
                  <c:v>0.2</c:v>
                </c:pt>
                <c:pt idx="8">
                  <c:v>0.33333333333333331</c:v>
                </c:pt>
              </c:numCache>
            </c:numRef>
          </c:xVal>
          <c:yVal>
            <c:numRef>
              <c:f>'Normalized values'!$F$16:$F$24</c:f>
              <c:numCache>
                <c:formatCode>General</c:formatCode>
                <c:ptCount val="9"/>
                <c:pt idx="0">
                  <c:v>1</c:v>
                </c:pt>
                <c:pt idx="1">
                  <c:v>0.99534613147178586</c:v>
                </c:pt>
                <c:pt idx="2">
                  <c:v>0.99069226294357193</c:v>
                </c:pt>
                <c:pt idx="3">
                  <c:v>1.0424665503199533</c:v>
                </c:pt>
                <c:pt idx="4">
                  <c:v>1.0395578824898195</c:v>
                </c:pt>
                <c:pt idx="5">
                  <c:v>1.043630017452007</c:v>
                </c:pt>
                <c:pt idx="6">
                  <c:v>1.0314136125654449</c:v>
                </c:pt>
                <c:pt idx="7">
                  <c:v>1.0471204188481675</c:v>
                </c:pt>
                <c:pt idx="8">
                  <c:v>1.0413030831879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96-174E-8AAC-3C9E93BED21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'Normalized values'!$C$16:$C$24</c:f>
              <c:numCache>
                <c:formatCode>General</c:formatCode>
                <c:ptCount val="9"/>
                <c:pt idx="0">
                  <c:v>5.2631578947368418E-2</c:v>
                </c:pt>
                <c:pt idx="1">
                  <c:v>5.8823529411764705E-2</c:v>
                </c:pt>
                <c:pt idx="2">
                  <c:v>6.6666666666666666E-2</c:v>
                </c:pt>
                <c:pt idx="3">
                  <c:v>7.6923076923076927E-2</c:v>
                </c:pt>
                <c:pt idx="4">
                  <c:v>9.0909090909090912E-2</c:v>
                </c:pt>
                <c:pt idx="5">
                  <c:v>0.1111111111111111</c:v>
                </c:pt>
                <c:pt idx="6">
                  <c:v>0.14285714285714285</c:v>
                </c:pt>
                <c:pt idx="7">
                  <c:v>0.2</c:v>
                </c:pt>
                <c:pt idx="8">
                  <c:v>0.33333333333333331</c:v>
                </c:pt>
              </c:numCache>
            </c:numRef>
          </c:xVal>
          <c:yVal>
            <c:numRef>
              <c:f>'Normalized values'!$G$16:$G$24</c:f>
              <c:numCache>
                <c:formatCode>General</c:formatCode>
                <c:ptCount val="9"/>
                <c:pt idx="0">
                  <c:v>1</c:v>
                </c:pt>
                <c:pt idx="1">
                  <c:v>1.0019986675549633</c:v>
                </c:pt>
                <c:pt idx="2">
                  <c:v>1.0026648900732844</c:v>
                </c:pt>
                <c:pt idx="3">
                  <c:v>1.0006662225183209</c:v>
                </c:pt>
                <c:pt idx="4">
                  <c:v>1.0019986675549633</c:v>
                </c:pt>
                <c:pt idx="5">
                  <c:v>1.0019986675549633</c:v>
                </c:pt>
                <c:pt idx="6">
                  <c:v>1.0019986675549633</c:v>
                </c:pt>
                <c:pt idx="7">
                  <c:v>1</c:v>
                </c:pt>
                <c:pt idx="8">
                  <c:v>0.99200532978014655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96-174E-8AAC-3C9E93BED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283679"/>
        <c:axId val="503153295"/>
      </c:scatterChart>
      <c:valAx>
        <c:axId val="50328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03153295"/>
        <c:crosses val="autoZero"/>
        <c:crossBetween val="midCat"/>
      </c:valAx>
      <c:valAx>
        <c:axId val="503153295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0328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'Normalized values'!$C$16:$C$23</c:f>
              <c:numCache>
                <c:formatCode>General</c:formatCode>
                <c:ptCount val="8"/>
                <c:pt idx="0">
                  <c:v>5.2631578947368418E-2</c:v>
                </c:pt>
                <c:pt idx="1">
                  <c:v>5.8823529411764705E-2</c:v>
                </c:pt>
                <c:pt idx="2">
                  <c:v>6.6666666666666666E-2</c:v>
                </c:pt>
                <c:pt idx="3">
                  <c:v>7.6923076923076927E-2</c:v>
                </c:pt>
                <c:pt idx="4">
                  <c:v>9.0909090909090912E-2</c:v>
                </c:pt>
                <c:pt idx="5">
                  <c:v>0.1111111111111111</c:v>
                </c:pt>
                <c:pt idx="6">
                  <c:v>0.14285714285714285</c:v>
                </c:pt>
                <c:pt idx="7">
                  <c:v>0.2</c:v>
                </c:pt>
              </c:numCache>
            </c:numRef>
          </c:xVal>
          <c:yVal>
            <c:numRef>
              <c:f>'Normalized values'!$E$16:$E$23</c:f>
              <c:numCache>
                <c:formatCode>General</c:formatCode>
                <c:ptCount val="8"/>
                <c:pt idx="0">
                  <c:v>1</c:v>
                </c:pt>
                <c:pt idx="1">
                  <c:v>1.1050185873605949</c:v>
                </c:pt>
                <c:pt idx="2">
                  <c:v>1.2105018587360596</c:v>
                </c:pt>
                <c:pt idx="3">
                  <c:v>0.99907063197026025</c:v>
                </c:pt>
                <c:pt idx="4">
                  <c:v>0.95539033457249078</c:v>
                </c:pt>
                <c:pt idx="5">
                  <c:v>0.98559479553903351</c:v>
                </c:pt>
                <c:pt idx="6">
                  <c:v>1.0111524163568772</c:v>
                </c:pt>
                <c:pt idx="7">
                  <c:v>1.1421933085501861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7-C84C-B16A-98811077643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'Normalized values'!$C$16:$C$23</c:f>
              <c:numCache>
                <c:formatCode>General</c:formatCode>
                <c:ptCount val="8"/>
                <c:pt idx="0">
                  <c:v>5.2631578947368418E-2</c:v>
                </c:pt>
                <c:pt idx="1">
                  <c:v>5.8823529411764705E-2</c:v>
                </c:pt>
                <c:pt idx="2">
                  <c:v>6.6666666666666666E-2</c:v>
                </c:pt>
                <c:pt idx="3">
                  <c:v>7.6923076923076927E-2</c:v>
                </c:pt>
                <c:pt idx="4">
                  <c:v>9.0909090909090912E-2</c:v>
                </c:pt>
                <c:pt idx="5">
                  <c:v>0.1111111111111111</c:v>
                </c:pt>
                <c:pt idx="6">
                  <c:v>0.14285714285714285</c:v>
                </c:pt>
                <c:pt idx="7">
                  <c:v>0.2</c:v>
                </c:pt>
              </c:numCache>
            </c:numRef>
          </c:xVal>
          <c:yVal>
            <c:numRef>
              <c:f>'Normalized values'!$F$16:$F$23</c:f>
              <c:numCache>
                <c:formatCode>General</c:formatCode>
                <c:ptCount val="8"/>
                <c:pt idx="0">
                  <c:v>1</c:v>
                </c:pt>
                <c:pt idx="1">
                  <c:v>0.99534613147178586</c:v>
                </c:pt>
                <c:pt idx="2">
                  <c:v>0.99069226294357193</c:v>
                </c:pt>
                <c:pt idx="3">
                  <c:v>1.0424665503199533</c:v>
                </c:pt>
                <c:pt idx="4">
                  <c:v>1.0395578824898195</c:v>
                </c:pt>
                <c:pt idx="5">
                  <c:v>1.043630017452007</c:v>
                </c:pt>
                <c:pt idx="6">
                  <c:v>1.0314136125654449</c:v>
                </c:pt>
                <c:pt idx="7">
                  <c:v>1.0471204188481675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7-C84C-B16A-98811077643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'Normalized values'!$C$16:$C$23</c:f>
              <c:numCache>
                <c:formatCode>General</c:formatCode>
                <c:ptCount val="8"/>
                <c:pt idx="0">
                  <c:v>5.2631578947368418E-2</c:v>
                </c:pt>
                <c:pt idx="1">
                  <c:v>5.8823529411764705E-2</c:v>
                </c:pt>
                <c:pt idx="2">
                  <c:v>6.6666666666666666E-2</c:v>
                </c:pt>
                <c:pt idx="3">
                  <c:v>7.6923076923076927E-2</c:v>
                </c:pt>
                <c:pt idx="4">
                  <c:v>9.0909090909090912E-2</c:v>
                </c:pt>
                <c:pt idx="5">
                  <c:v>0.1111111111111111</c:v>
                </c:pt>
                <c:pt idx="6">
                  <c:v>0.14285714285714285</c:v>
                </c:pt>
                <c:pt idx="7">
                  <c:v>0.2</c:v>
                </c:pt>
              </c:numCache>
            </c:numRef>
          </c:xVal>
          <c:yVal>
            <c:numRef>
              <c:f>'Normalized values'!$G$16:$G$23</c:f>
              <c:numCache>
                <c:formatCode>General</c:formatCode>
                <c:ptCount val="8"/>
                <c:pt idx="0">
                  <c:v>1</c:v>
                </c:pt>
                <c:pt idx="1">
                  <c:v>1.0019986675549633</c:v>
                </c:pt>
                <c:pt idx="2">
                  <c:v>1.0026648900732844</c:v>
                </c:pt>
                <c:pt idx="3">
                  <c:v>1.0006662225183209</c:v>
                </c:pt>
                <c:pt idx="4">
                  <c:v>1.0019986675549633</c:v>
                </c:pt>
                <c:pt idx="5">
                  <c:v>1.0019986675549633</c:v>
                </c:pt>
                <c:pt idx="6">
                  <c:v>1.0019986675549633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97-C84C-B16A-988110776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98767"/>
        <c:axId val="506454271"/>
      </c:scatterChart>
      <c:valAx>
        <c:axId val="50629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06454271"/>
        <c:crosses val="autoZero"/>
        <c:crossBetween val="midCat"/>
      </c:valAx>
      <c:valAx>
        <c:axId val="506454271"/>
        <c:scaling>
          <c:orientation val="minMax"/>
          <c:max val="1.3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50629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274320</xdr:colOff>
      <xdr:row>25</xdr:row>
      <xdr:rowOff>187960</xdr:rowOff>
    </xdr:from>
    <xdr:to>
      <xdr:col>23</xdr:col>
      <xdr:colOff>335280</xdr:colOff>
      <xdr:row>47</xdr:row>
      <xdr:rowOff>35560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1BD6C1-9085-812C-8AD9-C2577BCD7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497840</xdr:colOff>
      <xdr:row>50</xdr:row>
      <xdr:rowOff>35560</xdr:rowOff>
    </xdr:from>
    <xdr:to>
      <xdr:col>23</xdr:col>
      <xdr:colOff>558800</xdr:colOff>
      <xdr:row>64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69BC4B-C333-B873-4B52-D869FBA15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568960</xdr:colOff>
      <xdr:row>28</xdr:row>
      <xdr:rowOff>116840</xdr:rowOff>
    </xdr:from>
    <xdr:to>
      <xdr:col>9</xdr:col>
      <xdr:colOff>914400</xdr:colOff>
      <xdr:row>42</xdr:row>
      <xdr:rowOff>157480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29A8FF-32F0-A123-3D0B-CEA9C3496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557068</xdr:colOff>
      <xdr:row>44</xdr:row>
      <xdr:rowOff>42718</xdr:rowOff>
    </xdr:from>
    <xdr:to>
      <xdr:col>9</xdr:col>
      <xdr:colOff>900546</xdr:colOff>
      <xdr:row>58</xdr:row>
      <xdr:rowOff>159327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F43C41-FDCE-541B-3E2F-9EC206EE6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212587</xdr:colOff>
      <xdr:row>43</xdr:row>
      <xdr:rowOff>43346</xdr:rowOff>
    </xdr:from>
    <xdr:to>
      <xdr:col>5</xdr:col>
      <xdr:colOff>367196</xdr:colOff>
      <xdr:row>57</xdr:row>
      <xdr:rowOff>80893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9343C4-A4D5-4CE9-89F4-3C73B84DD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17</xdr:row>
      <xdr:rowOff>96520</xdr:rowOff>
    </xdr:from>
    <xdr:to>
      <xdr:col>13</xdr:col>
      <xdr:colOff>528320</xdr:colOff>
      <xdr:row>31</xdr:row>
      <xdr:rowOff>137160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E5F8EC6-D17F-005B-1910-076076A10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61</xdr:row>
      <xdr:rowOff>187960</xdr:rowOff>
    </xdr:from>
    <xdr:to>
      <xdr:col>13</xdr:col>
      <xdr:colOff>20320</xdr:colOff>
      <xdr:row>76</xdr:row>
      <xdr:rowOff>35560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312C471-78A5-65D6-3DE6-1546D98F0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17</xdr:row>
      <xdr:rowOff>86360</xdr:rowOff>
    </xdr:from>
    <xdr:to>
      <xdr:col>19</xdr:col>
      <xdr:colOff>609600</xdr:colOff>
      <xdr:row>31</xdr:row>
      <xdr:rowOff>127000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D86C277-0CEE-FEAC-E8AF-58B2F1135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497840</xdr:colOff>
      <xdr:row>42</xdr:row>
      <xdr:rowOff>45720</xdr:rowOff>
    </xdr:from>
    <xdr:to>
      <xdr:col>22</xdr:col>
      <xdr:colOff>132080</xdr:colOff>
      <xdr:row>56</xdr:row>
      <xdr:rowOff>86360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A460D2F-CC2D-8FD0-0F26-949F91C9C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38805</xdr:colOff>
      <xdr:row>18</xdr:row>
      <xdr:rowOff>76623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C1DD9-D100-1D4F-814A-589E76F8D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101600</xdr:colOff>
      <xdr:row>19</xdr:row>
      <xdr:rowOff>161995</xdr:rowOff>
    </xdr:from>
    <xdr:to>
      <xdr:col>13</xdr:col>
      <xdr:colOff>528461</xdr:colOff>
      <xdr:row>33</xdr:row>
      <xdr:rowOff>188806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66404F-2DBB-5846-BF7B-6499711BD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75"/>
  <sheetViews>
    <sheetView tabSelected="1" zoomScale="89" workbookViewId="0">
      <selection activeCell="I14" sqref="I14"/>
    </sheetView>
  </sheetViews>
  <sheetFormatPr baseColWidth="10" defaultColWidth="8.83203125" defaultRowHeight="15" x14ac:dyDescent="0.2"/>
  <cols>
    <col min="3" max="3" width="8.6640625" bestFit="1" customWidth="1"/>
    <col min="4" max="4" width="15.83203125" bestFit="1" customWidth="1"/>
    <col min="5" max="7" width="15.83203125" customWidth="1"/>
    <col min="8" max="8" width="23.6640625" bestFit="1" customWidth="1"/>
    <col min="9" max="11" width="15.83203125" customWidth="1"/>
    <col min="12" max="12" width="12.83203125" bestFit="1" customWidth="1"/>
    <col min="13" max="13" width="8.6640625" bestFit="1" customWidth="1"/>
    <col min="14" max="14" width="22.6640625" bestFit="1" customWidth="1"/>
    <col min="15" max="15" width="15.6640625" bestFit="1" customWidth="1"/>
    <col min="16" max="16" width="23.6640625" bestFit="1" customWidth="1"/>
    <col min="18" max="18" width="10.83203125" bestFit="1" customWidth="1"/>
    <col min="19" max="19" width="13.1640625" bestFit="1" customWidth="1"/>
    <col min="21" max="21" width="16.33203125" bestFit="1" customWidth="1"/>
    <col min="22" max="22" width="10.83203125" bestFit="1" customWidth="1"/>
    <col min="24" max="24" width="19.6640625" bestFit="1" customWidth="1"/>
    <col min="27" max="27" width="20.33203125" bestFit="1" customWidth="1"/>
    <col min="28" max="29" width="11.1640625" bestFit="1" customWidth="1"/>
    <col min="30" max="30" width="10" bestFit="1" customWidth="1"/>
    <col min="31" max="31" width="11.33203125" customWidth="1"/>
  </cols>
  <sheetData>
    <row r="2" spans="2:31" x14ac:dyDescent="0.2">
      <c r="C2" s="24" t="s">
        <v>1</v>
      </c>
      <c r="D2" s="24"/>
      <c r="E2" s="24"/>
      <c r="F2" s="1"/>
      <c r="G2" s="24" t="s">
        <v>2</v>
      </c>
      <c r="H2" s="24"/>
      <c r="J2" s="1"/>
      <c r="K2" s="1"/>
      <c r="L2" s="1"/>
      <c r="M2" s="24" t="s">
        <v>2</v>
      </c>
      <c r="N2" s="24"/>
      <c r="O2" s="24"/>
    </row>
    <row r="3" spans="2:31" x14ac:dyDescent="0.2">
      <c r="C3" s="2" t="s">
        <v>5</v>
      </c>
      <c r="D3" s="2" t="s">
        <v>0</v>
      </c>
      <c r="E3" s="2" t="s">
        <v>3</v>
      </c>
      <c r="F3" s="1"/>
      <c r="G3" s="2" t="s">
        <v>5</v>
      </c>
      <c r="H3" s="2" t="s">
        <v>36</v>
      </c>
      <c r="I3" s="1" t="s">
        <v>37</v>
      </c>
      <c r="J3" s="1"/>
      <c r="K3" s="1"/>
      <c r="L3" s="1"/>
      <c r="M3" s="2" t="s">
        <v>5</v>
      </c>
      <c r="N3" s="2" t="s">
        <v>35</v>
      </c>
      <c r="O3" s="2" t="s">
        <v>3</v>
      </c>
      <c r="AA3" s="21"/>
      <c r="AB3" s="25"/>
      <c r="AC3" s="25"/>
      <c r="AD3" s="25"/>
      <c r="AE3" s="25"/>
    </row>
    <row r="4" spans="2:31" x14ac:dyDescent="0.2">
      <c r="C4" s="2">
        <v>2.5</v>
      </c>
      <c r="D4" s="2">
        <v>203.3</v>
      </c>
      <c r="E4" s="2">
        <v>0.14849999999999999</v>
      </c>
      <c r="F4" s="1"/>
      <c r="G4" s="2">
        <v>3</v>
      </c>
      <c r="H4" s="5">
        <v>194</v>
      </c>
      <c r="I4" s="1">
        <v>179</v>
      </c>
      <c r="J4" s="1"/>
      <c r="K4" s="1"/>
      <c r="L4" s="1"/>
      <c r="M4" s="2">
        <v>3</v>
      </c>
      <c r="N4" s="2">
        <v>258.7</v>
      </c>
      <c r="O4" s="2">
        <v>0.1489</v>
      </c>
      <c r="U4" s="7" t="s">
        <v>12</v>
      </c>
      <c r="V4" s="7">
        <v>0.3</v>
      </c>
      <c r="X4" s="6" t="s">
        <v>9</v>
      </c>
      <c r="Y4" s="6" t="s">
        <v>10</v>
      </c>
      <c r="AA4" s="21"/>
      <c r="AB4" s="21"/>
      <c r="AC4" s="21"/>
      <c r="AD4" s="21"/>
      <c r="AE4" s="21"/>
    </row>
    <row r="5" spans="2:31" x14ac:dyDescent="0.2">
      <c r="C5" s="2">
        <v>2.75</v>
      </c>
      <c r="D5" s="2"/>
      <c r="E5" s="2"/>
      <c r="F5" s="1"/>
      <c r="G5" s="2">
        <v>3.25</v>
      </c>
      <c r="H5" s="2"/>
      <c r="I5" s="1"/>
      <c r="J5" s="1"/>
      <c r="K5" s="1"/>
      <c r="L5" s="1"/>
      <c r="M5" s="2">
        <v>3.25</v>
      </c>
      <c r="N5" s="2">
        <v>258.3</v>
      </c>
      <c r="O5" s="2">
        <v>0.14910000000000001</v>
      </c>
      <c r="U5" s="7" t="s">
        <v>13</v>
      </c>
      <c r="V5" s="7" t="s">
        <v>17</v>
      </c>
      <c r="X5" s="7" t="s">
        <v>49</v>
      </c>
      <c r="Y5" s="7" t="s">
        <v>50</v>
      </c>
      <c r="AA5" s="22"/>
      <c r="AB5" s="23"/>
      <c r="AC5" s="23"/>
      <c r="AD5" s="23"/>
      <c r="AE5" s="23"/>
    </row>
    <row r="6" spans="2:31" x14ac:dyDescent="0.2">
      <c r="C6" s="2">
        <v>3</v>
      </c>
      <c r="D6" s="2">
        <v>192</v>
      </c>
      <c r="E6" s="2">
        <v>0.1489</v>
      </c>
      <c r="F6" s="1"/>
      <c r="G6" s="2">
        <v>3.5</v>
      </c>
      <c r="H6" s="5">
        <v>180</v>
      </c>
      <c r="I6" s="1">
        <v>179.9</v>
      </c>
      <c r="J6" s="1"/>
      <c r="K6" s="1"/>
      <c r="L6" s="1"/>
      <c r="M6" s="2">
        <v>3.5</v>
      </c>
      <c r="N6" s="2">
        <v>240</v>
      </c>
      <c r="O6" s="2">
        <v>0.14929999999999999</v>
      </c>
      <c r="U6" s="7" t="s">
        <v>14</v>
      </c>
      <c r="V6" s="7" t="s">
        <v>18</v>
      </c>
      <c r="X6" s="7" t="s">
        <v>51</v>
      </c>
      <c r="Y6" s="7" t="s">
        <v>52</v>
      </c>
      <c r="AA6" s="22"/>
      <c r="AB6" s="23"/>
      <c r="AC6" s="23"/>
      <c r="AD6" s="23"/>
      <c r="AE6" s="23"/>
    </row>
    <row r="7" spans="2:31" x14ac:dyDescent="0.2">
      <c r="C7" s="2">
        <v>3.25</v>
      </c>
      <c r="D7" s="2"/>
      <c r="E7" s="2"/>
      <c r="F7" s="1"/>
      <c r="G7" s="2">
        <v>3.75</v>
      </c>
      <c r="H7" s="2"/>
      <c r="I7" s="1"/>
      <c r="J7" s="1"/>
      <c r="K7" s="1"/>
      <c r="L7" s="1"/>
      <c r="M7" s="2">
        <v>3.75</v>
      </c>
      <c r="N7" s="2"/>
      <c r="O7" s="2"/>
      <c r="U7" s="7" t="s">
        <v>15</v>
      </c>
      <c r="V7" s="8">
        <v>0.22</v>
      </c>
      <c r="X7" s="7" t="s">
        <v>12</v>
      </c>
      <c r="Y7" s="7">
        <v>0.3</v>
      </c>
    </row>
    <row r="8" spans="2:31" x14ac:dyDescent="0.2">
      <c r="B8" t="s">
        <v>4</v>
      </c>
      <c r="C8" s="2">
        <v>3.5</v>
      </c>
      <c r="D8" s="2">
        <v>164.7</v>
      </c>
      <c r="E8" s="2">
        <v>0.14940000000000001</v>
      </c>
      <c r="F8" s="1"/>
      <c r="G8" s="2">
        <v>4</v>
      </c>
      <c r="H8" s="2">
        <v>195.2</v>
      </c>
      <c r="I8" s="1">
        <v>179.9</v>
      </c>
      <c r="J8" s="1"/>
      <c r="K8" s="1"/>
      <c r="L8" s="1"/>
      <c r="M8" s="2">
        <v>4</v>
      </c>
      <c r="N8" s="2">
        <v>234.2</v>
      </c>
      <c r="O8" s="2">
        <v>0.14960000000000001</v>
      </c>
      <c r="P8" t="s">
        <v>4</v>
      </c>
      <c r="U8" s="7" t="s">
        <v>16</v>
      </c>
      <c r="V8" s="7" t="s">
        <v>19</v>
      </c>
      <c r="X8" s="7" t="s">
        <v>53</v>
      </c>
      <c r="Y8" s="7" t="s">
        <v>54</v>
      </c>
      <c r="AA8" s="7" t="s">
        <v>63</v>
      </c>
      <c r="AB8" s="26" t="s">
        <v>64</v>
      </c>
      <c r="AC8" s="26"/>
      <c r="AD8" s="26" t="s">
        <v>65</v>
      </c>
      <c r="AE8" s="26"/>
    </row>
    <row r="9" spans="2:31" x14ac:dyDescent="0.2">
      <c r="C9" s="2">
        <v>3.75</v>
      </c>
      <c r="D9" s="2"/>
      <c r="E9" s="2"/>
      <c r="F9" s="1"/>
      <c r="G9" s="2">
        <v>4.25</v>
      </c>
      <c r="H9" s="2"/>
      <c r="I9" s="1"/>
      <c r="J9" s="1"/>
      <c r="K9" s="1"/>
      <c r="L9" s="1"/>
      <c r="M9" s="2">
        <v>4.25</v>
      </c>
      <c r="N9" s="2"/>
      <c r="O9" s="2"/>
      <c r="X9" s="7" t="s">
        <v>55</v>
      </c>
      <c r="Y9" s="7" t="s">
        <v>50</v>
      </c>
      <c r="AA9" s="7" t="s">
        <v>61</v>
      </c>
      <c r="AB9" s="26"/>
      <c r="AC9" s="26"/>
      <c r="AD9" s="26"/>
      <c r="AE9" s="26"/>
    </row>
    <row r="10" spans="2:31" x14ac:dyDescent="0.2">
      <c r="C10" s="2">
        <v>4</v>
      </c>
      <c r="D10" s="2">
        <v>158.30000000000001</v>
      </c>
      <c r="E10" s="2">
        <v>0.14960000000000001</v>
      </c>
      <c r="F10" s="1"/>
      <c r="G10" s="2">
        <v>4.5</v>
      </c>
      <c r="H10" s="2"/>
      <c r="I10" s="1">
        <v>179.2</v>
      </c>
      <c r="J10" s="1"/>
      <c r="K10" s="1"/>
      <c r="L10" s="1"/>
      <c r="M10" s="2">
        <v>4.5</v>
      </c>
      <c r="N10" s="2">
        <v>226.7</v>
      </c>
      <c r="O10" s="2">
        <v>0.14979999999999999</v>
      </c>
      <c r="U10" s="6" t="s">
        <v>9</v>
      </c>
      <c r="V10" s="6" t="s">
        <v>10</v>
      </c>
      <c r="X10" s="7" t="s">
        <v>56</v>
      </c>
      <c r="Y10" s="7">
        <v>30</v>
      </c>
      <c r="AA10" s="7" t="s">
        <v>62</v>
      </c>
      <c r="AB10" s="26"/>
      <c r="AC10" s="26"/>
      <c r="AD10" s="26"/>
      <c r="AE10" s="26"/>
    </row>
    <row r="11" spans="2:31" x14ac:dyDescent="0.2">
      <c r="C11" s="2">
        <v>4.25</v>
      </c>
      <c r="D11" s="2"/>
      <c r="E11" s="2"/>
      <c r="F11" s="1"/>
      <c r="G11" s="2">
        <v>4.75</v>
      </c>
      <c r="H11" s="2"/>
      <c r="I11" s="1"/>
      <c r="J11" s="1"/>
      <c r="K11" s="1"/>
      <c r="L11" s="1"/>
      <c r="M11" s="2">
        <v>4.75</v>
      </c>
      <c r="N11" s="2"/>
      <c r="O11" s="2"/>
      <c r="S11" s="1"/>
      <c r="T11" s="1"/>
      <c r="U11" s="7" t="s">
        <v>11</v>
      </c>
      <c r="V11" s="7" t="s">
        <v>25</v>
      </c>
      <c r="X11" s="7" t="s">
        <v>57</v>
      </c>
      <c r="Y11" s="7" t="s">
        <v>58</v>
      </c>
    </row>
    <row r="12" spans="2:31" x14ac:dyDescent="0.2">
      <c r="C12" s="2">
        <v>4.5</v>
      </c>
      <c r="D12" s="2">
        <v>155.1</v>
      </c>
      <c r="E12" s="2">
        <v>0.15010000000000001</v>
      </c>
      <c r="F12" s="1"/>
      <c r="G12" s="2">
        <v>5</v>
      </c>
      <c r="H12" s="2"/>
      <c r="I12" s="12">
        <v>180</v>
      </c>
      <c r="J12" s="1"/>
      <c r="K12" s="1"/>
      <c r="L12" s="1"/>
      <c r="M12" s="2">
        <v>5</v>
      </c>
      <c r="N12" s="2">
        <v>245.8</v>
      </c>
      <c r="O12" s="2">
        <v>0.15010000000000001</v>
      </c>
      <c r="S12" s="1"/>
      <c r="T12" s="1"/>
      <c r="U12" s="7" t="s">
        <v>12</v>
      </c>
      <c r="V12" s="7">
        <v>0.33</v>
      </c>
      <c r="X12" s="7" t="s">
        <v>59</v>
      </c>
      <c r="Y12" s="20"/>
    </row>
    <row r="13" spans="2:31" x14ac:dyDescent="0.2">
      <c r="C13" s="2">
        <v>4.75</v>
      </c>
      <c r="D13" s="2"/>
      <c r="E13" s="2"/>
      <c r="F13" s="1"/>
      <c r="G13" s="2">
        <v>5.25</v>
      </c>
      <c r="H13" s="2"/>
      <c r="I13" s="1"/>
      <c r="J13" s="1"/>
      <c r="K13" s="1"/>
      <c r="L13" s="1"/>
      <c r="M13" s="2">
        <v>5.25</v>
      </c>
      <c r="N13" s="2"/>
      <c r="O13" s="2"/>
      <c r="S13" s="1"/>
      <c r="T13" s="1"/>
      <c r="U13" s="7" t="s">
        <v>22</v>
      </c>
      <c r="V13" s="7" t="s">
        <v>26</v>
      </c>
      <c r="X13" s="7" t="s">
        <v>60</v>
      </c>
      <c r="Y13" s="20"/>
      <c r="AA13" s="15"/>
      <c r="AB13" s="15" t="s">
        <v>67</v>
      </c>
      <c r="AC13" s="15" t="s">
        <v>68</v>
      </c>
    </row>
    <row r="14" spans="2:31" x14ac:dyDescent="0.2">
      <c r="C14" s="2">
        <v>5</v>
      </c>
      <c r="D14" s="2">
        <v>161.19999999999999</v>
      </c>
      <c r="E14" s="2">
        <v>0.15010000000000001</v>
      </c>
      <c r="F14" s="1"/>
      <c r="G14" s="2">
        <v>5.5</v>
      </c>
      <c r="H14" s="2">
        <v>193.2</v>
      </c>
      <c r="I14" s="1">
        <v>180.4</v>
      </c>
      <c r="J14" s="1"/>
      <c r="K14" s="1"/>
      <c r="L14" s="1"/>
      <c r="M14" s="2">
        <v>5.5</v>
      </c>
      <c r="N14" s="2">
        <v>257.5</v>
      </c>
      <c r="O14" s="2">
        <v>0.1502</v>
      </c>
      <c r="S14" s="1"/>
      <c r="T14" s="1"/>
      <c r="U14" s="7" t="s">
        <v>23</v>
      </c>
      <c r="V14" s="7" t="s">
        <v>27</v>
      </c>
      <c r="AA14" s="15" t="s">
        <v>66</v>
      </c>
      <c r="AB14" s="15"/>
      <c r="AC14" s="15"/>
    </row>
    <row r="15" spans="2:31" x14ac:dyDescent="0.2">
      <c r="C15" s="2">
        <v>5.25</v>
      </c>
      <c r="D15" s="2"/>
      <c r="E15" s="2"/>
      <c r="F15" s="1"/>
      <c r="G15" s="2">
        <v>5.75</v>
      </c>
      <c r="H15" s="2"/>
      <c r="I15" s="1"/>
      <c r="J15" s="1"/>
      <c r="K15" s="1"/>
      <c r="L15" s="1"/>
      <c r="M15" s="2">
        <v>5.75</v>
      </c>
      <c r="N15" s="2"/>
      <c r="O15" s="2"/>
      <c r="S15" s="1"/>
      <c r="T15" s="1"/>
      <c r="U15" s="7" t="s">
        <v>24</v>
      </c>
      <c r="V15" s="7" t="s">
        <v>28</v>
      </c>
    </row>
    <row r="16" spans="2:31" x14ac:dyDescent="0.2">
      <c r="C16" s="2">
        <v>5.5</v>
      </c>
      <c r="D16" s="2">
        <v>150.6</v>
      </c>
      <c r="E16" s="2">
        <v>0.15029999999999999</v>
      </c>
      <c r="F16" s="1"/>
      <c r="G16" s="2">
        <v>6</v>
      </c>
      <c r="H16" s="2"/>
      <c r="I16" s="1">
        <v>180.1</v>
      </c>
      <c r="J16" s="1"/>
      <c r="K16" s="1"/>
      <c r="L16" s="1"/>
      <c r="M16" s="2">
        <v>6</v>
      </c>
      <c r="N16" s="2">
        <v>228.8</v>
      </c>
      <c r="O16" s="2">
        <v>0.1502</v>
      </c>
      <c r="S16" s="1"/>
      <c r="T16" s="1"/>
      <c r="U16" s="7" t="s">
        <v>31</v>
      </c>
      <c r="V16" s="9" t="s">
        <v>32</v>
      </c>
    </row>
    <row r="17" spans="3:22" x14ac:dyDescent="0.2">
      <c r="C17" s="2">
        <v>5.75</v>
      </c>
      <c r="D17" s="2"/>
      <c r="E17" s="2"/>
      <c r="F17" s="1"/>
      <c r="G17" s="2">
        <v>6.25</v>
      </c>
      <c r="H17" s="2"/>
      <c r="I17" s="1"/>
      <c r="J17" s="1"/>
      <c r="K17" s="1"/>
      <c r="L17" s="1"/>
      <c r="M17" s="2">
        <v>6.25</v>
      </c>
      <c r="N17" s="2"/>
      <c r="O17" s="2"/>
      <c r="S17" s="1"/>
      <c r="T17" s="1"/>
      <c r="U17" s="7" t="s">
        <v>33</v>
      </c>
      <c r="V17" s="7" t="s">
        <v>34</v>
      </c>
    </row>
    <row r="18" spans="3:22" x14ac:dyDescent="0.2">
      <c r="C18" s="2">
        <v>6</v>
      </c>
      <c r="D18" s="2">
        <v>150.6</v>
      </c>
      <c r="E18" s="2">
        <v>0.1507</v>
      </c>
      <c r="F18" s="1"/>
      <c r="G18" s="2">
        <v>6.5</v>
      </c>
      <c r="H18" s="2">
        <v>178.2</v>
      </c>
      <c r="I18" s="1"/>
      <c r="J18" s="1"/>
      <c r="K18" s="1"/>
      <c r="L18" s="1"/>
      <c r="M18" s="2">
        <v>6.5</v>
      </c>
      <c r="N18" s="2">
        <v>237.6</v>
      </c>
      <c r="O18" s="2">
        <v>0.15040000000000001</v>
      </c>
      <c r="S18" s="1"/>
      <c r="T18" s="1"/>
    </row>
    <row r="19" spans="3:22" x14ac:dyDescent="0.2">
      <c r="C19" s="2">
        <v>6.25</v>
      </c>
      <c r="D19" s="2"/>
      <c r="E19" s="2"/>
      <c r="F19" s="1"/>
      <c r="G19" s="2">
        <v>6.75</v>
      </c>
      <c r="H19" s="2"/>
      <c r="I19" s="1"/>
      <c r="J19" s="1"/>
      <c r="K19" s="1"/>
      <c r="L19" s="1"/>
      <c r="M19" s="2">
        <v>6.75</v>
      </c>
      <c r="N19" s="2"/>
      <c r="O19" s="2"/>
      <c r="S19" s="1"/>
      <c r="T19" s="1"/>
    </row>
    <row r="20" spans="3:22" x14ac:dyDescent="0.2">
      <c r="C20" s="2">
        <v>6.5</v>
      </c>
      <c r="D20" s="2">
        <v>144.9</v>
      </c>
      <c r="E20" s="2">
        <v>0.15040000000000001</v>
      </c>
      <c r="F20" s="1"/>
      <c r="G20" s="3">
        <v>7</v>
      </c>
      <c r="H20" s="3"/>
      <c r="I20" s="1"/>
      <c r="J20" s="1"/>
      <c r="K20" s="1"/>
      <c r="L20" s="1"/>
      <c r="M20" s="3">
        <v>7</v>
      </c>
      <c r="N20" s="3">
        <v>217.6</v>
      </c>
      <c r="O20" s="3">
        <v>0.15040000000000001</v>
      </c>
    </row>
    <row r="21" spans="3:22" x14ac:dyDescent="0.2">
      <c r="C21" s="1"/>
      <c r="D21" s="1"/>
      <c r="E21" s="1"/>
      <c r="F21" s="1"/>
      <c r="G21" s="2">
        <v>7.25</v>
      </c>
      <c r="H21" s="2"/>
      <c r="I21" s="1"/>
      <c r="J21" s="1"/>
      <c r="K21" s="1"/>
      <c r="L21" s="1"/>
      <c r="M21" s="2">
        <v>7.25</v>
      </c>
      <c r="N21" s="2"/>
      <c r="O21" s="2"/>
    </row>
    <row r="22" spans="3:22" x14ac:dyDescent="0.2">
      <c r="G22" s="2">
        <v>7.5</v>
      </c>
      <c r="H22" s="2">
        <v>188.4</v>
      </c>
      <c r="I22" s="1"/>
      <c r="M22" s="2">
        <v>7.5</v>
      </c>
      <c r="N22" s="2">
        <v>226.1</v>
      </c>
      <c r="O22" s="2">
        <v>0.15029999999999999</v>
      </c>
    </row>
    <row r="23" spans="3:22" x14ac:dyDescent="0.2">
      <c r="G23" s="2">
        <v>7.75</v>
      </c>
      <c r="H23" s="2"/>
      <c r="I23" s="1"/>
      <c r="M23" s="2">
        <v>7.75</v>
      </c>
      <c r="N23" s="2"/>
      <c r="O23" s="2"/>
    </row>
    <row r="24" spans="3:22" x14ac:dyDescent="0.2">
      <c r="G24" s="2">
        <v>8</v>
      </c>
      <c r="H24" s="2"/>
      <c r="I24" s="1">
        <v>181.4</v>
      </c>
      <c r="M24" s="2">
        <v>8</v>
      </c>
      <c r="N24" s="2"/>
      <c r="O24" s="2"/>
      <c r="R24" s="1"/>
      <c r="S24" s="1"/>
      <c r="T24" s="1"/>
    </row>
    <row r="25" spans="3:22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R25" s="1"/>
      <c r="S25" s="1" t="s">
        <v>7</v>
      </c>
      <c r="T25" s="1"/>
    </row>
    <row r="26" spans="3:22" x14ac:dyDescent="0.2">
      <c r="C26" s="2" t="s">
        <v>5</v>
      </c>
      <c r="D26" s="2" t="s">
        <v>0</v>
      </c>
      <c r="E26" s="2" t="s">
        <v>3</v>
      </c>
      <c r="F26" s="1"/>
      <c r="G26" s="1"/>
      <c r="H26" s="1"/>
      <c r="I26" s="1"/>
      <c r="J26" s="1"/>
      <c r="K26" s="2" t="s">
        <v>38</v>
      </c>
      <c r="L26" s="2" t="s">
        <v>6</v>
      </c>
      <c r="M26" s="2" t="s">
        <v>5</v>
      </c>
      <c r="N26" s="2" t="s">
        <v>0</v>
      </c>
      <c r="O26" s="2" t="s">
        <v>3</v>
      </c>
      <c r="P26" s="1" t="s">
        <v>39</v>
      </c>
      <c r="R26" s="1"/>
      <c r="S26" s="1"/>
      <c r="T26" s="1"/>
    </row>
    <row r="27" spans="3:22" x14ac:dyDescent="0.2">
      <c r="C27" s="3">
        <v>2</v>
      </c>
      <c r="D27" s="3">
        <v>204.7</v>
      </c>
      <c r="E27" s="3">
        <v>0.1482</v>
      </c>
      <c r="F27" s="11"/>
      <c r="G27" s="11"/>
      <c r="H27" s="11"/>
      <c r="I27" s="11"/>
      <c r="J27" s="11"/>
      <c r="K27" s="2">
        <f>1/M27</f>
        <v>0.33333333333333331</v>
      </c>
      <c r="L27" s="2">
        <v>30711</v>
      </c>
      <c r="M27" s="2">
        <v>3</v>
      </c>
      <c r="N27" s="2">
        <v>258.7</v>
      </c>
      <c r="O27" s="2">
        <v>0.1489</v>
      </c>
      <c r="P27" s="1">
        <v>179</v>
      </c>
      <c r="R27" s="1"/>
      <c r="S27" s="1"/>
      <c r="T27" s="1"/>
    </row>
    <row r="28" spans="3:22" x14ac:dyDescent="0.2">
      <c r="C28" s="2">
        <v>2.5</v>
      </c>
      <c r="D28" s="2">
        <v>203.3</v>
      </c>
      <c r="E28" s="2">
        <v>0.14849999999999999</v>
      </c>
      <c r="F28" s="1"/>
      <c r="G28" s="1"/>
      <c r="H28" s="1"/>
      <c r="I28" s="1"/>
      <c r="J28" s="1"/>
      <c r="K28" s="2">
        <f t="shared" ref="K28:K42" si="0">1/M28</f>
        <v>0.2857142857142857</v>
      </c>
      <c r="L28" s="2">
        <v>18871</v>
      </c>
      <c r="M28" s="2">
        <v>3.5</v>
      </c>
      <c r="N28" s="2">
        <v>240</v>
      </c>
      <c r="O28" s="2">
        <v>0.14929999999999999</v>
      </c>
      <c r="P28" s="1">
        <v>179.9</v>
      </c>
      <c r="R28" s="1"/>
      <c r="S28" s="1"/>
      <c r="T28" s="1"/>
    </row>
    <row r="29" spans="3:22" x14ac:dyDescent="0.2">
      <c r="C29" s="2">
        <v>3</v>
      </c>
      <c r="D29" s="2">
        <v>192</v>
      </c>
      <c r="E29" s="2">
        <v>0.1489</v>
      </c>
      <c r="F29" s="1"/>
      <c r="G29" s="1"/>
      <c r="H29" s="1"/>
      <c r="I29" s="1"/>
      <c r="J29" s="1"/>
      <c r="K29" s="2">
        <f t="shared" si="0"/>
        <v>0.25</v>
      </c>
      <c r="L29" s="2">
        <v>14166</v>
      </c>
      <c r="M29" s="2">
        <v>4</v>
      </c>
      <c r="N29" s="2">
        <v>234.2</v>
      </c>
      <c r="O29" s="2">
        <v>0.14960000000000001</v>
      </c>
      <c r="P29" s="1">
        <v>179.9</v>
      </c>
      <c r="R29" s="1"/>
      <c r="S29" s="1"/>
      <c r="T29" s="1"/>
    </row>
    <row r="30" spans="3:22" x14ac:dyDescent="0.2">
      <c r="C30" s="2">
        <v>3.5</v>
      </c>
      <c r="D30" s="2">
        <v>164.7</v>
      </c>
      <c r="E30" s="2">
        <v>0.14940000000000001</v>
      </c>
      <c r="F30" s="1"/>
      <c r="G30" s="1"/>
      <c r="H30" s="1"/>
      <c r="I30" s="1"/>
      <c r="J30" s="1"/>
      <c r="K30" s="2">
        <f t="shared" si="0"/>
        <v>0.22222222222222221</v>
      </c>
      <c r="L30" s="2">
        <v>10699</v>
      </c>
      <c r="M30" s="2">
        <v>4.5</v>
      </c>
      <c r="N30" s="2">
        <v>226.7</v>
      </c>
      <c r="O30" s="2">
        <v>0.14979999999999999</v>
      </c>
      <c r="P30" s="1">
        <v>179.2</v>
      </c>
      <c r="R30" s="1"/>
      <c r="S30" s="1"/>
      <c r="T30" s="1"/>
    </row>
    <row r="31" spans="3:22" x14ac:dyDescent="0.2">
      <c r="C31" s="2">
        <v>4</v>
      </c>
      <c r="D31" s="2">
        <v>158.30000000000001</v>
      </c>
      <c r="E31" s="2">
        <v>0.14960000000000001</v>
      </c>
      <c r="F31" s="1"/>
      <c r="G31" s="1"/>
      <c r="H31" s="1"/>
      <c r="I31" s="1"/>
      <c r="J31" s="1"/>
      <c r="K31" s="2">
        <f t="shared" si="0"/>
        <v>0.2</v>
      </c>
      <c r="L31" s="2">
        <v>8082</v>
      </c>
      <c r="M31" s="2">
        <v>5</v>
      </c>
      <c r="N31" s="2">
        <v>245.8</v>
      </c>
      <c r="O31" s="2">
        <v>0.15010000000000001</v>
      </c>
      <c r="P31" s="12">
        <v>180</v>
      </c>
      <c r="R31" s="1"/>
      <c r="S31" s="1"/>
      <c r="T31" s="1"/>
    </row>
    <row r="32" spans="3:22" x14ac:dyDescent="0.2">
      <c r="C32" s="2">
        <v>4.5</v>
      </c>
      <c r="D32" s="2">
        <v>155.1</v>
      </c>
      <c r="E32" s="2">
        <v>0.15010000000000001</v>
      </c>
      <c r="F32" s="1"/>
      <c r="G32" s="1"/>
      <c r="H32" s="1"/>
      <c r="I32" s="1"/>
      <c r="J32" s="1"/>
      <c r="K32" s="2">
        <f t="shared" si="0"/>
        <v>0.18181818181818182</v>
      </c>
      <c r="L32" s="2">
        <v>6387</v>
      </c>
      <c r="M32" s="2">
        <v>5.5</v>
      </c>
      <c r="N32" s="2">
        <v>257.5</v>
      </c>
      <c r="O32" s="2">
        <v>0.1502</v>
      </c>
      <c r="P32" s="1">
        <v>180.4</v>
      </c>
      <c r="R32" s="1"/>
      <c r="S32" s="1"/>
      <c r="T32" s="1"/>
    </row>
    <row r="33" spans="3:20" x14ac:dyDescent="0.2">
      <c r="C33" s="2">
        <v>5</v>
      </c>
      <c r="D33" s="2">
        <v>161.19999999999999</v>
      </c>
      <c r="E33" s="2">
        <v>0.15010000000000001</v>
      </c>
      <c r="F33" s="1"/>
      <c r="G33" s="1"/>
      <c r="H33" s="1"/>
      <c r="I33" s="1"/>
      <c r="J33" s="1"/>
      <c r="K33" s="2">
        <f t="shared" si="0"/>
        <v>0.16666666666666666</v>
      </c>
      <c r="L33" s="2">
        <v>5583</v>
      </c>
      <c r="M33" s="2">
        <v>6</v>
      </c>
      <c r="N33" s="2">
        <v>228.8</v>
      </c>
      <c r="O33" s="2">
        <v>0.1502</v>
      </c>
      <c r="P33" s="1">
        <v>180.1</v>
      </c>
      <c r="R33" s="1"/>
      <c r="S33" s="1"/>
      <c r="T33" s="1"/>
    </row>
    <row r="34" spans="3:20" x14ac:dyDescent="0.2">
      <c r="C34" s="2">
        <v>5.5</v>
      </c>
      <c r="D34" s="2">
        <v>150.6</v>
      </c>
      <c r="E34" s="2">
        <v>0.15029999999999999</v>
      </c>
      <c r="F34" s="1"/>
      <c r="G34" s="1"/>
      <c r="H34" s="1"/>
      <c r="I34" s="1"/>
      <c r="J34" s="1"/>
      <c r="K34" s="2">
        <f t="shared" si="0"/>
        <v>0.15384615384615385</v>
      </c>
      <c r="L34" s="2">
        <v>4441</v>
      </c>
      <c r="M34" s="2">
        <v>6.5</v>
      </c>
      <c r="N34" s="2">
        <v>237.6</v>
      </c>
      <c r="O34" s="2">
        <v>0.15040000000000001</v>
      </c>
      <c r="P34" s="1">
        <v>178.6</v>
      </c>
      <c r="R34" s="1"/>
      <c r="S34" s="1"/>
      <c r="T34" s="1"/>
    </row>
    <row r="35" spans="3:20" x14ac:dyDescent="0.2">
      <c r="C35" s="2">
        <v>6</v>
      </c>
      <c r="D35" s="2">
        <v>150.6</v>
      </c>
      <c r="E35" s="2">
        <v>0.1507</v>
      </c>
      <c r="F35" s="1"/>
      <c r="G35" s="1"/>
      <c r="H35" s="1"/>
      <c r="I35" s="1"/>
      <c r="J35" s="1"/>
      <c r="K35" s="2">
        <f t="shared" si="0"/>
        <v>0.14285714285714285</v>
      </c>
      <c r="L35" s="2">
        <v>4206</v>
      </c>
      <c r="M35" s="3">
        <v>7</v>
      </c>
      <c r="N35" s="3">
        <v>217.6</v>
      </c>
      <c r="O35" s="3">
        <v>0.15040000000000001</v>
      </c>
      <c r="P35" s="1">
        <v>177.3</v>
      </c>
      <c r="R35" s="1"/>
      <c r="S35" s="1"/>
      <c r="T35" s="1"/>
    </row>
    <row r="36" spans="3:20" x14ac:dyDescent="0.2">
      <c r="C36" s="2">
        <v>6.5</v>
      </c>
      <c r="D36" s="2">
        <v>144.9</v>
      </c>
      <c r="E36" s="2">
        <v>0.15040000000000001</v>
      </c>
      <c r="F36" s="1"/>
      <c r="G36" s="1"/>
      <c r="H36" s="1"/>
      <c r="I36" s="1"/>
      <c r="J36" s="1"/>
      <c r="K36" s="2">
        <f t="shared" si="0"/>
        <v>0.13333333333333333</v>
      </c>
      <c r="L36" s="2">
        <v>3861</v>
      </c>
      <c r="M36" s="2">
        <v>7.5</v>
      </c>
      <c r="N36" s="2">
        <v>226.1</v>
      </c>
      <c r="O36" s="2">
        <v>0.15029999999999999</v>
      </c>
      <c r="P36" s="1">
        <v>180.8</v>
      </c>
      <c r="R36" s="1"/>
      <c r="S36" s="1"/>
      <c r="T36" s="1"/>
    </row>
    <row r="37" spans="3:20" x14ac:dyDescent="0.2">
      <c r="C37" s="1"/>
      <c r="D37" s="1"/>
      <c r="E37" s="1"/>
      <c r="F37" s="1"/>
      <c r="G37" s="1"/>
      <c r="H37" s="1"/>
      <c r="I37" s="1"/>
      <c r="J37" s="1"/>
      <c r="K37" s="2">
        <f t="shared" si="0"/>
        <v>0.125</v>
      </c>
      <c r="L37" s="2"/>
      <c r="M37" s="2">
        <v>8</v>
      </c>
      <c r="N37" s="13">
        <v>226</v>
      </c>
      <c r="O37" s="2">
        <v>0.15040000000000001</v>
      </c>
      <c r="P37" s="1">
        <v>181.4</v>
      </c>
      <c r="R37" s="1"/>
      <c r="S37" s="1"/>
      <c r="T37" s="1"/>
    </row>
    <row r="38" spans="3:20" x14ac:dyDescent="0.2">
      <c r="C38" s="1"/>
      <c r="D38" s="1"/>
      <c r="E38" s="1"/>
      <c r="F38" s="1"/>
      <c r="G38" s="1"/>
      <c r="H38" s="1"/>
      <c r="I38" s="1"/>
      <c r="J38" s="1"/>
      <c r="K38" s="2">
        <f t="shared" si="0"/>
        <v>0.11764705882352941</v>
      </c>
      <c r="L38" s="2"/>
      <c r="M38" s="2">
        <v>8.5</v>
      </c>
      <c r="N38" s="5">
        <v>230</v>
      </c>
      <c r="O38" s="2">
        <v>0.15040000000000001</v>
      </c>
      <c r="P38" s="1">
        <v>179.6</v>
      </c>
      <c r="R38" s="1"/>
      <c r="S38" s="1"/>
      <c r="T38" s="1"/>
    </row>
    <row r="39" spans="3:20" x14ac:dyDescent="0.2">
      <c r="C39" s="1"/>
      <c r="D39" s="1"/>
      <c r="E39" s="1"/>
      <c r="F39" s="1"/>
      <c r="G39" s="1"/>
      <c r="H39" s="1"/>
      <c r="I39" s="1"/>
      <c r="J39" s="1"/>
      <c r="K39" s="2">
        <f t="shared" si="0"/>
        <v>0.1111111111111111</v>
      </c>
      <c r="L39" s="2"/>
      <c r="M39" s="2">
        <v>9</v>
      </c>
      <c r="N39" s="2">
        <v>212.1</v>
      </c>
      <c r="O39" s="2">
        <v>0.15040000000000001</v>
      </c>
      <c r="P39" s="1">
        <v>179.4</v>
      </c>
      <c r="R39" s="1"/>
      <c r="S39" s="1"/>
      <c r="T39" s="1"/>
    </row>
    <row r="40" spans="3:20" x14ac:dyDescent="0.2">
      <c r="C40" s="1"/>
      <c r="D40" s="1"/>
      <c r="E40" s="1"/>
      <c r="F40" s="1"/>
      <c r="G40" s="1"/>
      <c r="H40" s="1"/>
      <c r="I40" s="1"/>
      <c r="J40" s="1"/>
      <c r="K40" s="2">
        <f t="shared" si="0"/>
        <v>0.10526315789473684</v>
      </c>
      <c r="L40" s="2"/>
      <c r="M40" s="2">
        <v>9.5</v>
      </c>
      <c r="N40" s="2">
        <v>212.1</v>
      </c>
      <c r="O40" s="2">
        <v>0.15040000000000001</v>
      </c>
      <c r="P40" s="1">
        <v>178.8</v>
      </c>
      <c r="R40" s="1"/>
      <c r="S40" s="1"/>
      <c r="T40" s="1"/>
    </row>
    <row r="41" spans="3:20" x14ac:dyDescent="0.2">
      <c r="C41" s="1"/>
      <c r="D41" s="1"/>
      <c r="E41" s="1"/>
      <c r="F41" s="1"/>
      <c r="G41" s="1"/>
      <c r="H41" s="1"/>
      <c r="I41" s="1"/>
      <c r="J41" s="1"/>
      <c r="K41" s="2">
        <f t="shared" si="0"/>
        <v>0.1</v>
      </c>
      <c r="L41" s="2"/>
      <c r="M41" s="2">
        <v>10</v>
      </c>
      <c r="N41" s="2">
        <v>212.1</v>
      </c>
      <c r="O41" s="2">
        <v>0.15040000000000001</v>
      </c>
      <c r="P41" s="1">
        <v>178.8</v>
      </c>
      <c r="R41" s="1"/>
      <c r="S41" s="1"/>
      <c r="T41" s="1"/>
    </row>
    <row r="42" spans="3:20" x14ac:dyDescent="0.2">
      <c r="C42" s="1"/>
      <c r="D42" s="1"/>
      <c r="E42" s="1"/>
      <c r="F42" s="1"/>
      <c r="G42" s="1"/>
      <c r="H42" s="1"/>
      <c r="I42" s="1"/>
      <c r="J42" s="1"/>
      <c r="K42" s="2">
        <f t="shared" si="0"/>
        <v>8.3333333333333329E-2</v>
      </c>
      <c r="L42" s="2"/>
      <c r="M42" s="2">
        <v>12</v>
      </c>
      <c r="N42" s="2"/>
      <c r="O42" s="2">
        <v>0.15040000000000001</v>
      </c>
      <c r="P42" s="1">
        <v>173.4</v>
      </c>
      <c r="R42" s="1"/>
      <c r="S42" s="1"/>
      <c r="T42" s="1"/>
    </row>
    <row r="43" spans="3:20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R43" s="1"/>
      <c r="S43" s="1"/>
      <c r="T43" s="1"/>
    </row>
    <row r="45" spans="3:20" x14ac:dyDescent="0.2">
      <c r="M45" s="28"/>
    </row>
    <row r="46" spans="3:20" x14ac:dyDescent="0.2">
      <c r="L46" s="2" t="s">
        <v>6</v>
      </c>
      <c r="M46" s="2" t="s">
        <v>5</v>
      </c>
      <c r="N46" s="2" t="s">
        <v>0</v>
      </c>
      <c r="O46" s="2" t="s">
        <v>3</v>
      </c>
    </row>
    <row r="47" spans="3:20" x14ac:dyDescent="0.2">
      <c r="K47">
        <f>1/M47</f>
        <v>0.33333333333333331</v>
      </c>
      <c r="L47" s="2">
        <v>30711</v>
      </c>
      <c r="M47" s="2">
        <v>3</v>
      </c>
      <c r="N47" s="3">
        <v>217.6</v>
      </c>
      <c r="O47" s="2">
        <v>0.1489</v>
      </c>
      <c r="P47" s="1"/>
    </row>
    <row r="48" spans="3:20" x14ac:dyDescent="0.2">
      <c r="K48">
        <f t="shared" ref="K48:K56" si="1">1/M48</f>
        <v>0.2857142857142857</v>
      </c>
      <c r="L48" s="2">
        <v>18871</v>
      </c>
      <c r="M48" s="2">
        <v>3.5</v>
      </c>
      <c r="N48" s="5">
        <v>217</v>
      </c>
      <c r="O48" s="2">
        <v>0.1489</v>
      </c>
      <c r="P48" s="1"/>
    </row>
    <row r="49" spans="11:19" x14ac:dyDescent="0.2">
      <c r="K49">
        <f t="shared" si="1"/>
        <v>0.25</v>
      </c>
      <c r="L49" s="2">
        <v>14166</v>
      </c>
      <c r="M49" s="2">
        <v>4</v>
      </c>
      <c r="N49" s="5">
        <v>208.8</v>
      </c>
      <c r="O49" s="2">
        <v>0.14860000000000001</v>
      </c>
      <c r="P49" s="1"/>
    </row>
    <row r="50" spans="11:19" x14ac:dyDescent="0.2">
      <c r="K50">
        <f t="shared" si="1"/>
        <v>0.22222222222222221</v>
      </c>
      <c r="L50" s="2">
        <v>10699</v>
      </c>
      <c r="M50" s="2">
        <v>4.5</v>
      </c>
      <c r="N50" s="2">
        <v>204.1</v>
      </c>
      <c r="O50" s="2">
        <v>0.1484</v>
      </c>
      <c r="P50" s="1"/>
      <c r="S50" t="s">
        <v>8</v>
      </c>
    </row>
    <row r="51" spans="11:19" x14ac:dyDescent="0.2">
      <c r="K51">
        <f t="shared" si="1"/>
        <v>0.2</v>
      </c>
      <c r="L51" s="2">
        <v>8082</v>
      </c>
      <c r="M51" s="2">
        <v>5</v>
      </c>
      <c r="N51" s="2">
        <v>199.9</v>
      </c>
      <c r="O51" s="2">
        <v>0.14810000000000001</v>
      </c>
      <c r="P51" s="1"/>
    </row>
    <row r="52" spans="11:19" x14ac:dyDescent="0.2">
      <c r="K52">
        <f t="shared" si="1"/>
        <v>0.18181818181818182</v>
      </c>
      <c r="L52" s="2">
        <v>6387</v>
      </c>
      <c r="M52" s="2">
        <v>5.5</v>
      </c>
      <c r="N52" s="2">
        <v>191.4</v>
      </c>
      <c r="O52" s="2">
        <v>0.14810000000000001</v>
      </c>
      <c r="P52" s="1"/>
    </row>
    <row r="53" spans="11:19" x14ac:dyDescent="0.2">
      <c r="K53">
        <f t="shared" si="1"/>
        <v>0.16666666666666666</v>
      </c>
      <c r="L53" s="2">
        <v>5583</v>
      </c>
      <c r="M53" s="2">
        <v>6</v>
      </c>
      <c r="N53" s="2">
        <v>177.5</v>
      </c>
      <c r="O53" s="2">
        <v>0.14779999999999999</v>
      </c>
      <c r="P53" s="1"/>
    </row>
    <row r="54" spans="11:19" x14ac:dyDescent="0.2">
      <c r="K54">
        <f t="shared" si="1"/>
        <v>0.15384615384615385</v>
      </c>
      <c r="L54" s="2">
        <v>4441</v>
      </c>
      <c r="M54" s="2">
        <v>6.5</v>
      </c>
      <c r="N54" s="2">
        <v>178.6</v>
      </c>
      <c r="O54" s="2">
        <v>0.1479</v>
      </c>
      <c r="P54" s="1"/>
    </row>
    <row r="55" spans="11:19" x14ac:dyDescent="0.2">
      <c r="K55">
        <f t="shared" si="1"/>
        <v>0.14285714285714285</v>
      </c>
      <c r="L55" s="2">
        <v>4206</v>
      </c>
      <c r="M55" s="3">
        <v>7</v>
      </c>
      <c r="N55" s="2">
        <v>150.69999999999999</v>
      </c>
      <c r="O55" s="3">
        <v>0.1477</v>
      </c>
      <c r="P55" s="1"/>
    </row>
    <row r="56" spans="11:19" x14ac:dyDescent="0.2">
      <c r="K56">
        <f t="shared" si="1"/>
        <v>0.13333333333333333</v>
      </c>
      <c r="L56" s="2">
        <v>3861</v>
      </c>
      <c r="M56" s="2">
        <v>7.5</v>
      </c>
      <c r="N56" s="2">
        <v>130.19999999999999</v>
      </c>
      <c r="O56" s="2">
        <v>0.14710000000000001</v>
      </c>
      <c r="P56" s="1"/>
    </row>
    <row r="60" spans="11:19" x14ac:dyDescent="0.2">
      <c r="L60" s="2" t="s">
        <v>6</v>
      </c>
      <c r="M60" s="1" t="s">
        <v>20</v>
      </c>
      <c r="N60" t="s">
        <v>21</v>
      </c>
    </row>
    <row r="61" spans="11:19" x14ac:dyDescent="0.2">
      <c r="L61" s="2">
        <v>30711</v>
      </c>
      <c r="M61" s="2">
        <v>0.1489</v>
      </c>
      <c r="N61">
        <f>1/L61</f>
        <v>3.2561622871283904E-5</v>
      </c>
    </row>
    <row r="62" spans="11:19" x14ac:dyDescent="0.2">
      <c r="L62" s="2">
        <v>18871</v>
      </c>
      <c r="M62" s="2">
        <v>0.14929999999999999</v>
      </c>
      <c r="N62">
        <f>1/L62</f>
        <v>5.2991362407927508E-5</v>
      </c>
    </row>
    <row r="63" spans="11:19" x14ac:dyDescent="0.2">
      <c r="L63" s="2">
        <v>14166</v>
      </c>
      <c r="M63" s="2">
        <v>0.14960000000000001</v>
      </c>
      <c r="N63">
        <f t="shared" ref="N63:N70" si="2">1/L63</f>
        <v>7.0591557249752936E-5</v>
      </c>
    </row>
    <row r="64" spans="11:19" x14ac:dyDescent="0.2">
      <c r="L64" s="2">
        <v>10699</v>
      </c>
      <c r="M64" s="2">
        <v>0.14979999999999999</v>
      </c>
      <c r="N64">
        <f t="shared" si="2"/>
        <v>9.3466679128890551E-5</v>
      </c>
    </row>
    <row r="65" spans="12:19" x14ac:dyDescent="0.2">
      <c r="L65" s="2">
        <v>8082</v>
      </c>
      <c r="M65" s="2">
        <v>0.15010000000000001</v>
      </c>
      <c r="N65">
        <f t="shared" si="2"/>
        <v>1.2373174956693887E-4</v>
      </c>
    </row>
    <row r="66" spans="12:19" x14ac:dyDescent="0.2">
      <c r="L66" s="2">
        <v>6387</v>
      </c>
      <c r="M66" s="2">
        <v>0.1502</v>
      </c>
      <c r="N66">
        <f t="shared" si="2"/>
        <v>1.5656802880851731E-4</v>
      </c>
    </row>
    <row r="67" spans="12:19" x14ac:dyDescent="0.2">
      <c r="L67" s="2">
        <v>5583</v>
      </c>
      <c r="M67" s="2">
        <v>0.1502</v>
      </c>
      <c r="N67">
        <f t="shared" si="2"/>
        <v>1.7911517105498835E-4</v>
      </c>
      <c r="S67" t="s">
        <v>30</v>
      </c>
    </row>
    <row r="68" spans="12:19" x14ac:dyDescent="0.2">
      <c r="L68" s="2">
        <v>4441</v>
      </c>
      <c r="M68" s="2">
        <v>0.15040000000000001</v>
      </c>
      <c r="N68">
        <f t="shared" si="2"/>
        <v>2.2517451024544022E-4</v>
      </c>
    </row>
    <row r="69" spans="12:19" x14ac:dyDescent="0.2">
      <c r="L69" s="2">
        <v>4206</v>
      </c>
      <c r="M69" s="3">
        <v>0.15040000000000001</v>
      </c>
      <c r="N69">
        <f t="shared" si="2"/>
        <v>2.3775558725630053E-4</v>
      </c>
    </row>
    <row r="70" spans="12:19" x14ac:dyDescent="0.2">
      <c r="L70" s="2">
        <v>3861</v>
      </c>
      <c r="M70" s="2">
        <v>0.15029999999999999</v>
      </c>
      <c r="N70">
        <f t="shared" si="2"/>
        <v>2.5900025900025902E-4</v>
      </c>
    </row>
    <row r="75" spans="12:19" x14ac:dyDescent="0.2">
      <c r="P75" t="s">
        <v>29</v>
      </c>
    </row>
  </sheetData>
  <mergeCells count="11">
    <mergeCell ref="AB8:AC8"/>
    <mergeCell ref="AD8:AE8"/>
    <mergeCell ref="AB9:AC9"/>
    <mergeCell ref="AB10:AC10"/>
    <mergeCell ref="AD9:AE9"/>
    <mergeCell ref="AD10:AE10"/>
    <mergeCell ref="C2:E2"/>
    <mergeCell ref="M2:O2"/>
    <mergeCell ref="G2:H2"/>
    <mergeCell ref="AB3:AC3"/>
    <mergeCell ref="AD3:A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FE9A-B7DE-4B4A-B35D-F4232F21E561}">
  <dimension ref="B1:O78"/>
  <sheetViews>
    <sheetView zoomScale="125" workbookViewId="0">
      <selection activeCell="P47" sqref="P47"/>
    </sheetView>
  </sheetViews>
  <sheetFormatPr baseColWidth="10" defaultRowHeight="15" x14ac:dyDescent="0.2"/>
  <cols>
    <col min="2" max="3" width="12.83203125" bestFit="1" customWidth="1"/>
    <col min="4" max="4" width="8.6640625" bestFit="1" customWidth="1"/>
    <col min="5" max="5" width="13.1640625" bestFit="1" customWidth="1"/>
    <col min="6" max="6" width="15.1640625" bestFit="1" customWidth="1"/>
    <col min="7" max="7" width="13.33203125" bestFit="1" customWidth="1"/>
    <col min="9" max="9" width="12.83203125" bestFit="1" customWidth="1"/>
    <col min="10" max="10" width="12" bestFit="1" customWidth="1"/>
    <col min="11" max="11" width="8.6640625" bestFit="1" customWidth="1"/>
    <col min="12" max="12" width="11.6640625" bestFit="1" customWidth="1"/>
    <col min="13" max="13" width="15.1640625" bestFit="1" customWidth="1"/>
    <col min="14" max="14" width="13.33203125" bestFit="1" customWidth="1"/>
  </cols>
  <sheetData>
    <row r="1" spans="2:14" x14ac:dyDescent="0.2">
      <c r="B1" s="24" t="s">
        <v>43</v>
      </c>
      <c r="C1" s="24"/>
      <c r="D1" s="24"/>
      <c r="E1" s="24"/>
      <c r="F1" s="24"/>
      <c r="G1" s="24"/>
      <c r="J1" s="24" t="s">
        <v>43</v>
      </c>
      <c r="K1" s="24"/>
      <c r="L1" s="24"/>
      <c r="M1" s="24"/>
      <c r="N1" s="24"/>
    </row>
    <row r="2" spans="2:14" x14ac:dyDescent="0.2">
      <c r="B2" s="2" t="s">
        <v>6</v>
      </c>
      <c r="C2" s="2" t="s">
        <v>38</v>
      </c>
      <c r="D2" s="2" t="s">
        <v>5</v>
      </c>
      <c r="E2" s="2" t="s">
        <v>40</v>
      </c>
      <c r="F2" s="2" t="s">
        <v>41</v>
      </c>
      <c r="G2" s="2" t="s">
        <v>3</v>
      </c>
      <c r="I2" s="1"/>
      <c r="J2" s="2" t="s">
        <v>38</v>
      </c>
      <c r="K2" s="2" t="s">
        <v>5</v>
      </c>
      <c r="L2" s="2" t="s">
        <v>40</v>
      </c>
      <c r="M2" s="2" t="s">
        <v>41</v>
      </c>
      <c r="N2" s="2" t="s">
        <v>3</v>
      </c>
    </row>
    <row r="3" spans="2:14" x14ac:dyDescent="0.2">
      <c r="B3" s="2"/>
      <c r="C3" s="2"/>
      <c r="D3" s="2"/>
      <c r="E3" s="2"/>
      <c r="F3" s="2"/>
      <c r="G3" s="2"/>
      <c r="I3" s="1"/>
      <c r="J3" s="2">
        <f>1/K3</f>
        <v>0.2</v>
      </c>
      <c r="K3" s="2">
        <v>5</v>
      </c>
      <c r="L3" s="2">
        <v>245.8</v>
      </c>
      <c r="M3" s="14">
        <v>180</v>
      </c>
      <c r="N3" s="2">
        <v>0.15040000000000001</v>
      </c>
    </row>
    <row r="4" spans="2:14" x14ac:dyDescent="0.2">
      <c r="B4" s="2"/>
      <c r="C4" s="2"/>
      <c r="D4" s="2"/>
      <c r="E4" s="2"/>
      <c r="F4" s="2"/>
      <c r="G4" s="2"/>
      <c r="I4" s="1"/>
      <c r="J4" s="2">
        <f>1/K4</f>
        <v>0.16666666666666666</v>
      </c>
      <c r="K4" s="2">
        <v>6</v>
      </c>
      <c r="L4" s="2">
        <v>228.8</v>
      </c>
      <c r="M4" s="2">
        <v>180.1</v>
      </c>
      <c r="N4" s="2">
        <v>0.15040000000000001</v>
      </c>
    </row>
    <row r="5" spans="2:14" x14ac:dyDescent="0.2">
      <c r="B5" s="2">
        <v>30711</v>
      </c>
      <c r="C5" s="2">
        <f>1/D5</f>
        <v>0.33333333333333331</v>
      </c>
      <c r="D5" s="2">
        <v>3</v>
      </c>
      <c r="E5" s="2">
        <v>258.7</v>
      </c>
      <c r="F5" s="2">
        <v>179</v>
      </c>
      <c r="G5" s="2">
        <v>0.1489</v>
      </c>
      <c r="J5" s="2">
        <v>0.14285714285714285</v>
      </c>
      <c r="K5" s="2">
        <v>7</v>
      </c>
      <c r="L5" s="2">
        <v>217.6</v>
      </c>
      <c r="M5" s="2">
        <v>180.1</v>
      </c>
      <c r="N5" s="2">
        <v>0.15040000000000001</v>
      </c>
    </row>
    <row r="6" spans="2:14" x14ac:dyDescent="0.2">
      <c r="B6" s="2">
        <v>18871</v>
      </c>
      <c r="C6" s="2">
        <f t="shared" ref="C6:C39" si="0">1/D6</f>
        <v>0.2857142857142857</v>
      </c>
      <c r="D6" s="2">
        <v>3.5</v>
      </c>
      <c r="E6" s="2">
        <v>240</v>
      </c>
      <c r="F6" s="2">
        <v>179.9</v>
      </c>
      <c r="G6" s="2">
        <v>0.14929999999999999</v>
      </c>
      <c r="J6" s="2">
        <v>0.125</v>
      </c>
      <c r="K6" s="2">
        <v>8</v>
      </c>
      <c r="L6" s="5">
        <v>226</v>
      </c>
      <c r="M6" s="2">
        <v>181.4</v>
      </c>
      <c r="N6" s="2">
        <v>0.15040000000000001</v>
      </c>
    </row>
    <row r="7" spans="2:14" x14ac:dyDescent="0.2">
      <c r="B7" s="2">
        <v>14166</v>
      </c>
      <c r="C7" s="2">
        <f t="shared" si="0"/>
        <v>0.25</v>
      </c>
      <c r="D7" s="2">
        <v>4</v>
      </c>
      <c r="E7" s="2">
        <v>234.2</v>
      </c>
      <c r="F7" s="2">
        <v>179.9</v>
      </c>
      <c r="G7" s="2">
        <v>0.14960000000000001</v>
      </c>
      <c r="J7" s="2">
        <v>0.1111111111111111</v>
      </c>
      <c r="K7" s="2">
        <v>9</v>
      </c>
      <c r="L7" s="2">
        <v>212.1</v>
      </c>
      <c r="M7" s="2">
        <v>179.4</v>
      </c>
      <c r="N7" s="2">
        <v>0.15040000000000001</v>
      </c>
    </row>
    <row r="8" spans="2:14" x14ac:dyDescent="0.2">
      <c r="B8" s="2">
        <v>10699</v>
      </c>
      <c r="C8" s="2">
        <f t="shared" si="0"/>
        <v>0.22222222222222221</v>
      </c>
      <c r="D8" s="2">
        <v>4.5</v>
      </c>
      <c r="E8" s="2">
        <v>226.7</v>
      </c>
      <c r="F8" s="2">
        <v>179.2</v>
      </c>
      <c r="G8" s="2">
        <v>0.14979999999999999</v>
      </c>
      <c r="J8" s="2">
        <v>0.1</v>
      </c>
      <c r="K8" s="2">
        <v>10</v>
      </c>
      <c r="L8" s="2">
        <v>212.1</v>
      </c>
      <c r="M8" s="2">
        <v>178.8</v>
      </c>
      <c r="N8" s="2">
        <v>0.15040000000000001</v>
      </c>
    </row>
    <row r="9" spans="2:14" x14ac:dyDescent="0.2">
      <c r="B9" s="2">
        <v>8082</v>
      </c>
      <c r="C9" s="2">
        <f t="shared" si="0"/>
        <v>0.2</v>
      </c>
      <c r="D9" s="2">
        <v>5</v>
      </c>
      <c r="E9" s="2">
        <v>245.8</v>
      </c>
      <c r="F9" s="14">
        <v>180</v>
      </c>
      <c r="G9" s="2">
        <v>0.15010000000000001</v>
      </c>
      <c r="J9" s="2">
        <v>9.0909090909090912E-2</v>
      </c>
      <c r="K9" s="2">
        <v>11</v>
      </c>
      <c r="L9" s="2">
        <v>205.6</v>
      </c>
      <c r="M9" s="2">
        <v>178.7</v>
      </c>
      <c r="N9" s="2">
        <v>0.15029999999999999</v>
      </c>
    </row>
    <row r="10" spans="2:14" x14ac:dyDescent="0.2">
      <c r="B10" s="2">
        <v>6387</v>
      </c>
      <c r="C10" s="2">
        <f t="shared" si="0"/>
        <v>0.18181818181818182</v>
      </c>
      <c r="D10" s="2">
        <v>5.5</v>
      </c>
      <c r="E10" s="2">
        <v>257.5</v>
      </c>
      <c r="F10" s="2">
        <v>180.4</v>
      </c>
      <c r="G10" s="2">
        <v>0.1502</v>
      </c>
      <c r="J10" s="2">
        <v>8.3333333333333329E-2</v>
      </c>
      <c r="K10" s="2">
        <v>12</v>
      </c>
      <c r="L10" s="2">
        <v>232.8</v>
      </c>
      <c r="M10" s="2">
        <v>179.9</v>
      </c>
      <c r="N10" s="2">
        <v>0.15029999999999999</v>
      </c>
    </row>
    <row r="11" spans="2:14" x14ac:dyDescent="0.2">
      <c r="B11" s="2">
        <v>5583</v>
      </c>
      <c r="C11" s="2">
        <f t="shared" si="0"/>
        <v>0.16666666666666666</v>
      </c>
      <c r="D11" s="2">
        <v>6</v>
      </c>
      <c r="E11" s="2">
        <v>228.8</v>
      </c>
      <c r="F11" s="2">
        <v>180.1</v>
      </c>
      <c r="G11" s="2">
        <v>0.1502</v>
      </c>
      <c r="J11" s="2">
        <v>7.6923076923076927E-2</v>
      </c>
      <c r="K11" s="2">
        <v>13</v>
      </c>
      <c r="L11" s="5">
        <v>215</v>
      </c>
      <c r="M11" s="2">
        <v>179.2</v>
      </c>
      <c r="N11" s="2">
        <v>0.15029999999999999</v>
      </c>
    </row>
    <row r="12" spans="2:14" x14ac:dyDescent="0.2">
      <c r="B12" s="2">
        <v>4441</v>
      </c>
      <c r="C12" s="2">
        <f t="shared" si="0"/>
        <v>0.15384615384615385</v>
      </c>
      <c r="D12" s="2">
        <v>6.5</v>
      </c>
      <c r="E12" s="2">
        <v>237.6</v>
      </c>
      <c r="F12" s="2">
        <v>178.6</v>
      </c>
      <c r="G12" s="2">
        <v>0.15040000000000001</v>
      </c>
      <c r="J12" s="2">
        <v>7.1428571428571425E-2</v>
      </c>
      <c r="K12" s="2">
        <v>14</v>
      </c>
      <c r="L12" s="2">
        <v>241.6</v>
      </c>
      <c r="M12" s="2">
        <v>180.2</v>
      </c>
      <c r="N12" s="2">
        <v>0.1502</v>
      </c>
    </row>
    <row r="13" spans="2:14" x14ac:dyDescent="0.2">
      <c r="B13" s="2">
        <v>4206</v>
      </c>
      <c r="C13" s="2">
        <f t="shared" si="0"/>
        <v>0.14285714285714285</v>
      </c>
      <c r="D13" s="2">
        <v>7</v>
      </c>
      <c r="E13" s="2">
        <v>217.6</v>
      </c>
      <c r="F13" s="2">
        <v>177.3</v>
      </c>
      <c r="G13" s="2">
        <v>0.15040000000000001</v>
      </c>
      <c r="J13" s="2">
        <v>6.6666666666666666E-2</v>
      </c>
      <c r="K13" s="2">
        <v>15</v>
      </c>
      <c r="L13" s="2">
        <v>260.5</v>
      </c>
      <c r="M13" s="2">
        <v>170.3</v>
      </c>
      <c r="N13" s="2">
        <v>0.15010000000000001</v>
      </c>
    </row>
    <row r="14" spans="2:14" x14ac:dyDescent="0.2">
      <c r="B14" s="2">
        <v>3861</v>
      </c>
      <c r="C14" s="2">
        <f t="shared" si="0"/>
        <v>0.13333333333333333</v>
      </c>
      <c r="D14" s="2">
        <v>7.5</v>
      </c>
      <c r="E14" s="2">
        <v>226.1</v>
      </c>
      <c r="F14" s="2">
        <v>180.8</v>
      </c>
      <c r="G14" s="2">
        <v>0.15040000000000001</v>
      </c>
      <c r="J14" s="1"/>
      <c r="K14" s="1"/>
      <c r="L14" s="1"/>
      <c r="M14" s="1"/>
      <c r="N14" s="1"/>
    </row>
    <row r="15" spans="2:14" x14ac:dyDescent="0.2">
      <c r="B15" s="2"/>
      <c r="C15" s="2">
        <f t="shared" si="0"/>
        <v>0.125</v>
      </c>
      <c r="D15" s="2">
        <v>8</v>
      </c>
      <c r="E15" s="5">
        <v>226</v>
      </c>
      <c r="F15" s="2">
        <v>181.4</v>
      </c>
      <c r="G15" s="2">
        <v>0.15040000000000001</v>
      </c>
    </row>
    <row r="16" spans="2:14" x14ac:dyDescent="0.2">
      <c r="B16" s="2"/>
      <c r="C16" s="2">
        <f t="shared" si="0"/>
        <v>0.11764705882352941</v>
      </c>
      <c r="D16" s="2">
        <v>8.5</v>
      </c>
      <c r="E16" s="5">
        <v>230</v>
      </c>
      <c r="F16" s="2">
        <v>179.6</v>
      </c>
      <c r="G16" s="2">
        <v>0.15040000000000001</v>
      </c>
    </row>
    <row r="17" spans="2:15" x14ac:dyDescent="0.2">
      <c r="B17" s="2"/>
      <c r="C17" s="2">
        <f t="shared" si="0"/>
        <v>0.1111111111111111</v>
      </c>
      <c r="D17" s="2">
        <v>9</v>
      </c>
      <c r="E17" s="2">
        <v>212.1</v>
      </c>
      <c r="F17" s="2">
        <v>179.4</v>
      </c>
      <c r="G17" s="2">
        <v>0.15040000000000001</v>
      </c>
      <c r="J17" t="s">
        <v>46</v>
      </c>
      <c r="O17" t="s">
        <v>42</v>
      </c>
    </row>
    <row r="18" spans="2:15" x14ac:dyDescent="0.2">
      <c r="B18" s="2"/>
      <c r="C18" s="2">
        <f t="shared" si="0"/>
        <v>0.10526315789473684</v>
      </c>
      <c r="D18" s="2">
        <v>9.5</v>
      </c>
      <c r="E18" s="2">
        <v>212.1</v>
      </c>
      <c r="F18" s="2">
        <v>178.8</v>
      </c>
      <c r="G18" s="2">
        <v>0.15040000000000001</v>
      </c>
    </row>
    <row r="19" spans="2:15" x14ac:dyDescent="0.2">
      <c r="B19" s="2"/>
      <c r="C19" s="2">
        <f t="shared" si="0"/>
        <v>0.1</v>
      </c>
      <c r="D19" s="2">
        <v>10</v>
      </c>
      <c r="E19" s="2">
        <v>212.1</v>
      </c>
      <c r="F19" s="2">
        <v>178.8</v>
      </c>
      <c r="G19" s="2">
        <v>0.15040000000000001</v>
      </c>
    </row>
    <row r="20" spans="2:15" x14ac:dyDescent="0.2">
      <c r="B20" s="2"/>
      <c r="C20" s="2">
        <f t="shared" si="0"/>
        <v>9.5238095238095233E-2</v>
      </c>
      <c r="D20" s="2">
        <v>10.5</v>
      </c>
      <c r="E20" s="2"/>
      <c r="F20" s="2"/>
      <c r="G20" s="2"/>
    </row>
    <row r="21" spans="2:15" x14ac:dyDescent="0.2">
      <c r="B21" s="2"/>
      <c r="C21" s="2">
        <f t="shared" si="0"/>
        <v>9.0909090909090912E-2</v>
      </c>
      <c r="D21" s="2">
        <v>11</v>
      </c>
      <c r="E21" s="2">
        <v>205.6</v>
      </c>
      <c r="F21" s="2">
        <v>178.7</v>
      </c>
      <c r="G21" s="2">
        <v>0.15040000000000001</v>
      </c>
    </row>
    <row r="22" spans="2:15" x14ac:dyDescent="0.2">
      <c r="B22" s="2"/>
      <c r="C22" s="2">
        <f t="shared" si="0"/>
        <v>8.6956521739130432E-2</v>
      </c>
      <c r="D22" s="2">
        <v>11.5</v>
      </c>
      <c r="E22" s="2"/>
      <c r="F22" s="2"/>
      <c r="G22" s="2"/>
    </row>
    <row r="23" spans="2:15" x14ac:dyDescent="0.2">
      <c r="B23" s="2"/>
      <c r="C23" s="2">
        <f t="shared" si="0"/>
        <v>8.3333333333333329E-2</v>
      </c>
      <c r="D23" s="2">
        <v>12</v>
      </c>
      <c r="E23" s="2">
        <v>232.8</v>
      </c>
      <c r="F23" s="2">
        <v>173.4</v>
      </c>
      <c r="G23" s="2">
        <v>0.15040000000000001</v>
      </c>
    </row>
    <row r="24" spans="2:15" x14ac:dyDescent="0.2">
      <c r="B24" s="2"/>
      <c r="C24" s="2">
        <f t="shared" si="0"/>
        <v>0.08</v>
      </c>
      <c r="D24" s="2">
        <v>12.5</v>
      </c>
      <c r="E24" s="2"/>
      <c r="F24" s="2"/>
      <c r="G24" s="2"/>
    </row>
    <row r="25" spans="2:15" x14ac:dyDescent="0.2">
      <c r="B25" s="2"/>
      <c r="C25" s="2">
        <f t="shared" si="0"/>
        <v>7.6923076923076927E-2</v>
      </c>
      <c r="D25" s="2">
        <v>13</v>
      </c>
      <c r="E25" s="5">
        <v>215</v>
      </c>
      <c r="F25" s="2">
        <v>179.2</v>
      </c>
      <c r="G25" s="2">
        <v>0.1502</v>
      </c>
    </row>
    <row r="26" spans="2:15" x14ac:dyDescent="0.2">
      <c r="B26" s="2"/>
      <c r="C26" s="2">
        <f t="shared" si="0"/>
        <v>7.407407407407407E-2</v>
      </c>
      <c r="D26" s="2">
        <v>13.5</v>
      </c>
      <c r="E26" s="2"/>
      <c r="F26" s="2"/>
      <c r="G26" s="2"/>
    </row>
    <row r="27" spans="2:15" x14ac:dyDescent="0.2">
      <c r="B27" s="2"/>
      <c r="C27" s="2">
        <f t="shared" si="0"/>
        <v>7.1428571428571425E-2</v>
      </c>
      <c r="D27" s="2">
        <v>14</v>
      </c>
      <c r="E27" s="2">
        <v>241.6</v>
      </c>
      <c r="F27" s="2">
        <v>180.2</v>
      </c>
      <c r="G27" s="2">
        <v>0.15029999999999999</v>
      </c>
    </row>
    <row r="28" spans="2:15" x14ac:dyDescent="0.2">
      <c r="B28" s="2"/>
      <c r="C28" s="2">
        <f t="shared" si="0"/>
        <v>6.8965517241379309E-2</v>
      </c>
      <c r="D28" s="2">
        <v>14.5</v>
      </c>
      <c r="E28" s="2"/>
      <c r="F28" s="2"/>
      <c r="G28" s="2"/>
    </row>
    <row r="29" spans="2:15" x14ac:dyDescent="0.2">
      <c r="B29" s="2"/>
      <c r="C29" s="2">
        <f t="shared" si="0"/>
        <v>6.6666666666666666E-2</v>
      </c>
      <c r="D29" s="2">
        <v>15</v>
      </c>
      <c r="E29" s="2">
        <v>260.5</v>
      </c>
      <c r="F29" s="2">
        <v>170.3</v>
      </c>
      <c r="G29" s="2">
        <v>0.15049999999999999</v>
      </c>
    </row>
    <row r="30" spans="2:15" x14ac:dyDescent="0.2">
      <c r="B30" s="2"/>
      <c r="C30" s="2">
        <f t="shared" si="0"/>
        <v>6.4516129032258063E-2</v>
      </c>
      <c r="D30" s="2">
        <v>15.5</v>
      </c>
      <c r="E30" s="2"/>
      <c r="F30" s="2"/>
      <c r="G30" s="2"/>
    </row>
    <row r="31" spans="2:15" x14ac:dyDescent="0.2">
      <c r="B31" s="2"/>
      <c r="C31" s="2">
        <f t="shared" si="0"/>
        <v>6.25E-2</v>
      </c>
      <c r="D31" s="2">
        <v>16</v>
      </c>
      <c r="E31" s="2">
        <v>210.1</v>
      </c>
      <c r="F31" s="2">
        <v>169.9</v>
      </c>
      <c r="G31" s="2">
        <v>0.15029999999999999</v>
      </c>
    </row>
    <row r="32" spans="2:15" x14ac:dyDescent="0.2">
      <c r="B32" s="2"/>
      <c r="C32" s="2">
        <f t="shared" si="0"/>
        <v>0.05</v>
      </c>
      <c r="D32" s="2">
        <v>20</v>
      </c>
      <c r="E32" s="2">
        <v>215.2</v>
      </c>
      <c r="F32" s="2">
        <v>171.9</v>
      </c>
      <c r="G32" s="2">
        <v>0.15010000000000001</v>
      </c>
    </row>
    <row r="33" spans="2:15" x14ac:dyDescent="0.2">
      <c r="B33" s="2"/>
      <c r="C33" s="2">
        <f t="shared" si="0"/>
        <v>0.04</v>
      </c>
      <c r="D33" s="2">
        <v>25</v>
      </c>
      <c r="E33" s="2">
        <v>191</v>
      </c>
      <c r="F33" s="16">
        <v>170.1</v>
      </c>
      <c r="G33" s="2">
        <v>0.15049999999999999</v>
      </c>
    </row>
    <row r="34" spans="2:15" x14ac:dyDescent="0.2">
      <c r="B34" s="2"/>
      <c r="C34" s="2">
        <f t="shared" si="0"/>
        <v>3.7037037037037035E-2</v>
      </c>
      <c r="D34" s="2">
        <v>27</v>
      </c>
      <c r="E34" s="2">
        <v>178.1</v>
      </c>
      <c r="F34" s="2">
        <v>159</v>
      </c>
      <c r="G34" s="2">
        <v>0.14990000000000001</v>
      </c>
    </row>
    <row r="35" spans="2:15" x14ac:dyDescent="0.2">
      <c r="B35" s="2"/>
      <c r="C35" s="2">
        <f t="shared" si="0"/>
        <v>3.3333333333333333E-2</v>
      </c>
      <c r="D35" s="2">
        <v>30</v>
      </c>
      <c r="E35" s="2">
        <v>192</v>
      </c>
      <c r="F35" s="2">
        <v>146.6</v>
      </c>
      <c r="G35" s="2">
        <v>0.1497</v>
      </c>
      <c r="K35" s="18" t="s">
        <v>47</v>
      </c>
    </row>
    <row r="36" spans="2:15" x14ac:dyDescent="0.2">
      <c r="B36" s="2"/>
      <c r="C36" s="2">
        <f t="shared" si="0"/>
        <v>2.8571428571428571E-2</v>
      </c>
      <c r="D36" s="2">
        <v>35</v>
      </c>
      <c r="E36" s="2"/>
      <c r="F36" s="2"/>
      <c r="G36" s="2"/>
    </row>
    <row r="37" spans="2:15" x14ac:dyDescent="0.2">
      <c r="B37" s="2"/>
      <c r="C37" s="2">
        <f t="shared" si="0"/>
        <v>2.5000000000000001E-2</v>
      </c>
      <c r="D37" s="2">
        <v>40</v>
      </c>
      <c r="E37" s="2"/>
      <c r="F37" s="2"/>
      <c r="G37" s="2"/>
    </row>
    <row r="38" spans="2:15" x14ac:dyDescent="0.2">
      <c r="B38" s="2"/>
      <c r="C38" s="2">
        <f t="shared" si="0"/>
        <v>2.2222222222222223E-2</v>
      </c>
      <c r="D38" s="2">
        <v>45</v>
      </c>
      <c r="E38" s="2"/>
      <c r="F38" s="2"/>
      <c r="G38" s="2"/>
    </row>
    <row r="39" spans="2:15" x14ac:dyDescent="0.2">
      <c r="B39" s="2"/>
      <c r="C39" s="2">
        <f t="shared" si="0"/>
        <v>0.02</v>
      </c>
      <c r="D39" s="2">
        <v>50</v>
      </c>
      <c r="E39" s="2"/>
      <c r="F39" s="2"/>
      <c r="G39" s="2"/>
    </row>
    <row r="40" spans="2:15" x14ac:dyDescent="0.2">
      <c r="C40" s="1"/>
      <c r="D40" s="1"/>
      <c r="E40" s="1"/>
    </row>
    <row r="41" spans="2:15" x14ac:dyDescent="0.2">
      <c r="B41" s="24" t="s">
        <v>44</v>
      </c>
      <c r="C41" s="24"/>
      <c r="D41" s="24"/>
      <c r="E41" s="24"/>
      <c r="F41" s="24"/>
      <c r="G41" s="24"/>
      <c r="J41" s="24" t="s">
        <v>44</v>
      </c>
      <c r="K41" s="24"/>
      <c r="L41" s="24"/>
      <c r="M41" s="24"/>
      <c r="N41" s="24"/>
    </row>
    <row r="42" spans="2:15" x14ac:dyDescent="0.2">
      <c r="B42" s="2" t="s">
        <v>6</v>
      </c>
      <c r="C42" s="2" t="s">
        <v>38</v>
      </c>
      <c r="D42" s="2" t="s">
        <v>5</v>
      </c>
      <c r="E42" s="2" t="s">
        <v>40</v>
      </c>
      <c r="F42" s="2" t="s">
        <v>41</v>
      </c>
      <c r="G42" s="2" t="s">
        <v>3</v>
      </c>
      <c r="J42" s="2" t="s">
        <v>38</v>
      </c>
      <c r="K42" s="2" t="s">
        <v>5</v>
      </c>
      <c r="L42" s="2" t="s">
        <v>40</v>
      </c>
      <c r="M42" s="2" t="s">
        <v>41</v>
      </c>
      <c r="N42" s="2" t="s">
        <v>3</v>
      </c>
    </row>
    <row r="43" spans="2:15" x14ac:dyDescent="0.2">
      <c r="B43" s="2">
        <v>30711</v>
      </c>
      <c r="C43" s="2">
        <f t="shared" ref="C43:C58" si="1">1/D43</f>
        <v>0.33333333333333331</v>
      </c>
      <c r="D43" s="2">
        <v>3</v>
      </c>
      <c r="E43" s="2"/>
      <c r="F43" s="2"/>
      <c r="G43" s="2"/>
      <c r="J43" s="2">
        <f>1/K43</f>
        <v>0.2</v>
      </c>
      <c r="K43" s="2">
        <v>5</v>
      </c>
      <c r="L43" s="2">
        <v>248.4</v>
      </c>
      <c r="M43" s="5">
        <v>179.7</v>
      </c>
      <c r="N43" s="2">
        <v>0.14960000000000001</v>
      </c>
      <c r="O43">
        <f>N43+0.0009</f>
        <v>0.15050000000000002</v>
      </c>
    </row>
    <row r="44" spans="2:15" x14ac:dyDescent="0.2">
      <c r="B44" s="2">
        <v>18871</v>
      </c>
      <c r="C44" s="2">
        <f t="shared" si="1"/>
        <v>0.2857142857142857</v>
      </c>
      <c r="D44" s="2">
        <v>3.5</v>
      </c>
      <c r="E44" s="2"/>
      <c r="F44" s="2"/>
      <c r="G44" s="2"/>
      <c r="J44" s="2">
        <f>1/K44</f>
        <v>0.16666666666666666</v>
      </c>
      <c r="K44" s="2">
        <v>6</v>
      </c>
      <c r="L44" s="2">
        <v>238.3</v>
      </c>
      <c r="M44" s="2">
        <v>179.9</v>
      </c>
      <c r="N44" s="2">
        <v>0.14960000000000001</v>
      </c>
      <c r="O44">
        <f t="shared" ref="O44:O53" si="2">N44+0.0009</f>
        <v>0.15050000000000002</v>
      </c>
    </row>
    <row r="45" spans="2:15" x14ac:dyDescent="0.2">
      <c r="B45" s="2">
        <v>14166</v>
      </c>
      <c r="C45" s="2">
        <f t="shared" si="1"/>
        <v>0.25</v>
      </c>
      <c r="D45" s="2">
        <v>4</v>
      </c>
      <c r="E45" s="2"/>
      <c r="F45" s="2"/>
      <c r="G45" s="2"/>
      <c r="J45" s="2">
        <v>0.14285714285714285</v>
      </c>
      <c r="K45" s="2">
        <v>7</v>
      </c>
      <c r="L45" s="5">
        <v>242</v>
      </c>
      <c r="M45" s="2">
        <v>181.1</v>
      </c>
      <c r="N45" s="2">
        <v>0.14960000000000001</v>
      </c>
      <c r="O45">
        <f t="shared" si="2"/>
        <v>0.15050000000000002</v>
      </c>
    </row>
    <row r="46" spans="2:15" x14ac:dyDescent="0.2">
      <c r="B46" s="2">
        <v>10699</v>
      </c>
      <c r="C46" s="2">
        <f t="shared" si="1"/>
        <v>0.22222222222222221</v>
      </c>
      <c r="D46" s="2">
        <v>4.5</v>
      </c>
      <c r="E46" s="2"/>
      <c r="F46" s="2"/>
      <c r="G46" s="2"/>
      <c r="J46" s="2">
        <v>0.125</v>
      </c>
      <c r="K46" s="2">
        <v>8</v>
      </c>
      <c r="L46" s="5">
        <v>232.3</v>
      </c>
      <c r="M46" s="2">
        <v>178.4</v>
      </c>
      <c r="N46" s="2">
        <v>0.1497</v>
      </c>
      <c r="O46">
        <f t="shared" si="2"/>
        <v>0.15060000000000001</v>
      </c>
    </row>
    <row r="47" spans="2:15" x14ac:dyDescent="0.2">
      <c r="B47" s="2">
        <v>8082</v>
      </c>
      <c r="C47" s="2">
        <f t="shared" si="1"/>
        <v>0.2</v>
      </c>
      <c r="D47" s="2">
        <v>5</v>
      </c>
      <c r="E47" s="2"/>
      <c r="F47" s="14"/>
      <c r="G47" s="2"/>
      <c r="J47" s="2">
        <v>0.1111111111111111</v>
      </c>
      <c r="K47" s="2">
        <v>9</v>
      </c>
      <c r="L47" s="2">
        <v>224.9</v>
      </c>
      <c r="M47" s="2">
        <v>179.7</v>
      </c>
      <c r="N47" s="2">
        <v>0.1497</v>
      </c>
      <c r="O47">
        <f t="shared" si="2"/>
        <v>0.15060000000000001</v>
      </c>
    </row>
    <row r="48" spans="2:15" x14ac:dyDescent="0.2">
      <c r="B48" s="2">
        <v>6387</v>
      </c>
      <c r="C48" s="2">
        <f t="shared" si="1"/>
        <v>0.18181818181818182</v>
      </c>
      <c r="D48" s="2">
        <v>5.5</v>
      </c>
      <c r="E48" s="2"/>
      <c r="F48" s="2"/>
      <c r="G48" s="2"/>
      <c r="J48" s="2">
        <v>0.1</v>
      </c>
      <c r="K48" s="2">
        <v>10</v>
      </c>
      <c r="L48" s="2">
        <v>238.6</v>
      </c>
      <c r="M48" s="2">
        <v>179.1</v>
      </c>
      <c r="N48" s="2">
        <v>0.14960000000000001</v>
      </c>
      <c r="O48">
        <f t="shared" si="2"/>
        <v>0.15050000000000002</v>
      </c>
    </row>
    <row r="49" spans="2:15" x14ac:dyDescent="0.2">
      <c r="B49" s="2">
        <v>5583</v>
      </c>
      <c r="C49" s="2">
        <f t="shared" si="1"/>
        <v>0.16666666666666666</v>
      </c>
      <c r="D49" s="2">
        <v>6</v>
      </c>
      <c r="E49" s="2">
        <v>238.3</v>
      </c>
      <c r="F49" s="2">
        <v>179.6</v>
      </c>
      <c r="G49" s="2">
        <v>0.14940000000000001</v>
      </c>
      <c r="J49" s="2">
        <v>9.0909090909090912E-2</v>
      </c>
      <c r="K49" s="2">
        <v>11</v>
      </c>
      <c r="L49" s="2">
        <v>220.7</v>
      </c>
      <c r="M49" s="2">
        <v>177.8</v>
      </c>
      <c r="N49" s="2">
        <v>0.1497</v>
      </c>
      <c r="O49">
        <f t="shared" si="2"/>
        <v>0.15060000000000001</v>
      </c>
    </row>
    <row r="50" spans="2:15" x14ac:dyDescent="0.2">
      <c r="B50" s="2">
        <v>4441</v>
      </c>
      <c r="C50" s="2">
        <f t="shared" si="1"/>
        <v>0.15384615384615385</v>
      </c>
      <c r="D50" s="2">
        <v>6.5</v>
      </c>
      <c r="E50" s="2"/>
      <c r="F50" s="2"/>
      <c r="G50" s="2"/>
      <c r="J50" s="2">
        <v>8.3333333333333329E-2</v>
      </c>
      <c r="K50" s="2">
        <v>12</v>
      </c>
      <c r="L50" s="2">
        <v>224.5</v>
      </c>
      <c r="M50" s="2">
        <v>179.1</v>
      </c>
      <c r="N50" s="2">
        <v>0.14960000000000001</v>
      </c>
      <c r="O50">
        <f t="shared" si="2"/>
        <v>0.15050000000000002</v>
      </c>
    </row>
    <row r="51" spans="2:15" x14ac:dyDescent="0.2">
      <c r="B51" s="2">
        <v>4206</v>
      </c>
      <c r="C51" s="2">
        <f t="shared" si="1"/>
        <v>0.14285714285714285</v>
      </c>
      <c r="D51" s="2">
        <v>7</v>
      </c>
      <c r="E51" s="5">
        <v>242</v>
      </c>
      <c r="F51" s="2">
        <v>180.1</v>
      </c>
      <c r="G51" s="2">
        <v>0.14960000000000001</v>
      </c>
      <c r="J51" s="2">
        <v>7.6923076923076927E-2</v>
      </c>
      <c r="K51" s="2">
        <v>13</v>
      </c>
      <c r="L51" s="2">
        <v>235.4</v>
      </c>
      <c r="M51" s="2">
        <v>179.6</v>
      </c>
      <c r="N51" s="2">
        <v>0.14960000000000001</v>
      </c>
      <c r="O51">
        <f t="shared" si="2"/>
        <v>0.15050000000000002</v>
      </c>
    </row>
    <row r="52" spans="2:15" x14ac:dyDescent="0.2">
      <c r="B52" s="2">
        <v>3861</v>
      </c>
      <c r="C52" s="2">
        <f t="shared" si="1"/>
        <v>0.13333333333333333</v>
      </c>
      <c r="D52" s="2">
        <v>7.5</v>
      </c>
      <c r="E52" s="2"/>
      <c r="F52" s="2"/>
      <c r="G52" s="2"/>
      <c r="J52" s="2">
        <v>7.1428571428571425E-2</v>
      </c>
      <c r="K52" s="2">
        <v>14</v>
      </c>
      <c r="L52" s="2">
        <v>213.8</v>
      </c>
      <c r="M52" s="2">
        <v>174.8</v>
      </c>
      <c r="N52" s="2">
        <v>0.14949999999999999</v>
      </c>
      <c r="O52">
        <f t="shared" si="2"/>
        <v>0.15040000000000001</v>
      </c>
    </row>
    <row r="53" spans="2:15" x14ac:dyDescent="0.2">
      <c r="B53" s="2"/>
      <c r="C53" s="2">
        <f t="shared" si="1"/>
        <v>0.125</v>
      </c>
      <c r="D53" s="2">
        <v>8</v>
      </c>
      <c r="E53" s="5">
        <v>232.3</v>
      </c>
      <c r="F53" s="2">
        <v>178.4</v>
      </c>
      <c r="G53" s="2">
        <v>0.1497</v>
      </c>
      <c r="J53" s="2">
        <v>6.6666666666666666E-2</v>
      </c>
      <c r="K53" s="2">
        <v>15</v>
      </c>
      <c r="L53" s="2">
        <v>203.2</v>
      </c>
      <c r="M53" s="2">
        <v>170.8</v>
      </c>
      <c r="N53" s="2">
        <v>0.14940000000000001</v>
      </c>
      <c r="O53">
        <f t="shared" si="2"/>
        <v>0.15030000000000002</v>
      </c>
    </row>
    <row r="54" spans="2:15" x14ac:dyDescent="0.2">
      <c r="B54" s="2"/>
      <c r="C54" s="2">
        <f t="shared" si="1"/>
        <v>0.11764705882352941</v>
      </c>
      <c r="D54" s="2">
        <v>8.5</v>
      </c>
      <c r="E54" s="5"/>
      <c r="F54" s="2"/>
      <c r="G54" s="2"/>
      <c r="J54" s="10">
        <f>1/K54</f>
        <v>6.25E-2</v>
      </c>
      <c r="K54" s="10">
        <v>16</v>
      </c>
      <c r="L54" s="10">
        <v>209.3</v>
      </c>
      <c r="M54" s="10">
        <v>178.1</v>
      </c>
      <c r="N54" s="10">
        <v>0.14929999999999999</v>
      </c>
    </row>
    <row r="55" spans="2:15" x14ac:dyDescent="0.2">
      <c r="B55" s="2"/>
      <c r="C55" s="2">
        <f t="shared" si="1"/>
        <v>0.1111111111111111</v>
      </c>
      <c r="D55" s="2">
        <v>9</v>
      </c>
      <c r="E55" s="2">
        <v>224.9</v>
      </c>
      <c r="F55" s="2">
        <v>179.7</v>
      </c>
      <c r="G55" s="2">
        <v>0.1497</v>
      </c>
      <c r="J55" s="10">
        <f t="shared" ref="J55:J58" si="3">1/K55</f>
        <v>5.8823529411764705E-2</v>
      </c>
      <c r="K55" s="10">
        <v>17</v>
      </c>
      <c r="L55" s="10">
        <v>226.6</v>
      </c>
      <c r="M55" s="10">
        <v>170.1</v>
      </c>
      <c r="N55" s="10">
        <v>0.1492</v>
      </c>
    </row>
    <row r="56" spans="2:15" x14ac:dyDescent="0.2">
      <c r="B56" s="2"/>
      <c r="C56" s="2">
        <f t="shared" si="1"/>
        <v>0.10526315789473684</v>
      </c>
      <c r="D56" s="2">
        <v>9.5</v>
      </c>
      <c r="E56" s="2"/>
      <c r="F56" s="2"/>
      <c r="G56" s="2"/>
      <c r="J56" s="10">
        <f t="shared" si="3"/>
        <v>5.5555555555555552E-2</v>
      </c>
      <c r="K56" s="10">
        <v>18</v>
      </c>
      <c r="L56" s="10">
        <v>219.8</v>
      </c>
      <c r="M56" s="10">
        <v>175.8</v>
      </c>
      <c r="N56" s="19">
        <v>0.14899999999999999</v>
      </c>
    </row>
    <row r="57" spans="2:15" x14ac:dyDescent="0.2">
      <c r="B57" s="2"/>
      <c r="C57" s="2">
        <f t="shared" si="1"/>
        <v>0.1</v>
      </c>
      <c r="D57" s="2">
        <v>10</v>
      </c>
      <c r="E57" s="2">
        <v>238.6</v>
      </c>
      <c r="F57" s="2">
        <v>179.1</v>
      </c>
      <c r="G57" s="2">
        <v>0.14979999999999999</v>
      </c>
      <c r="J57" s="10">
        <f t="shared" si="3"/>
        <v>5.2631578947368418E-2</v>
      </c>
      <c r="K57" s="10">
        <v>19</v>
      </c>
      <c r="L57" s="10">
        <v>219.8</v>
      </c>
      <c r="M57" s="10">
        <v>175.8</v>
      </c>
      <c r="N57" s="19">
        <v>0.14899999999999999</v>
      </c>
    </row>
    <row r="58" spans="2:15" x14ac:dyDescent="0.2">
      <c r="B58" s="2"/>
      <c r="C58" s="2">
        <f t="shared" si="1"/>
        <v>9.5238095238095233E-2</v>
      </c>
      <c r="D58" s="2">
        <v>10.5</v>
      </c>
      <c r="E58" s="2"/>
      <c r="F58" s="2"/>
      <c r="G58" s="2"/>
      <c r="J58" s="10">
        <f t="shared" si="3"/>
        <v>0.05</v>
      </c>
      <c r="K58" s="10">
        <v>20</v>
      </c>
      <c r="L58" s="10"/>
      <c r="M58" s="10"/>
      <c r="N58" s="10"/>
    </row>
    <row r="59" spans="2:15" x14ac:dyDescent="0.2">
      <c r="B59" s="15"/>
      <c r="C59" s="2">
        <f t="shared" ref="C59:C65" si="4">1/D59</f>
        <v>9.0909090909090912E-2</v>
      </c>
      <c r="D59" s="2">
        <v>11</v>
      </c>
      <c r="E59" s="2">
        <v>220.7</v>
      </c>
      <c r="F59" s="2">
        <v>177.8</v>
      </c>
      <c r="G59" s="2">
        <v>0.1497</v>
      </c>
    </row>
    <row r="60" spans="2:15" x14ac:dyDescent="0.2">
      <c r="B60" s="15"/>
      <c r="C60" s="2">
        <f t="shared" si="4"/>
        <v>8.6956521739130432E-2</v>
      </c>
      <c r="D60" s="2">
        <v>11.5</v>
      </c>
      <c r="E60" s="2"/>
      <c r="F60" s="2"/>
      <c r="G60" s="2"/>
    </row>
    <row r="61" spans="2:15" x14ac:dyDescent="0.2">
      <c r="B61" s="15"/>
      <c r="C61" s="2">
        <f t="shared" si="4"/>
        <v>8.3333333333333329E-2</v>
      </c>
      <c r="D61" s="2">
        <v>12</v>
      </c>
      <c r="E61" s="2">
        <v>224.5</v>
      </c>
      <c r="F61" s="2">
        <v>179.1</v>
      </c>
      <c r="G61" s="2">
        <v>0.14960000000000001</v>
      </c>
      <c r="J61" t="s">
        <v>48</v>
      </c>
    </row>
    <row r="62" spans="2:15" x14ac:dyDescent="0.2">
      <c r="B62" s="15"/>
      <c r="C62" s="2">
        <f t="shared" si="4"/>
        <v>0.08</v>
      </c>
      <c r="D62" s="2">
        <v>12.5</v>
      </c>
      <c r="E62" s="2"/>
      <c r="F62" s="2"/>
      <c r="G62" s="2"/>
    </row>
    <row r="63" spans="2:15" x14ac:dyDescent="0.2">
      <c r="B63" s="15"/>
      <c r="C63" s="2">
        <f t="shared" si="4"/>
        <v>7.6923076923076927E-2</v>
      </c>
      <c r="D63" s="2">
        <v>13</v>
      </c>
      <c r="E63" s="2">
        <v>235.4</v>
      </c>
      <c r="F63" s="2">
        <v>179.6</v>
      </c>
      <c r="G63" s="2">
        <v>0.14960000000000001</v>
      </c>
    </row>
    <row r="64" spans="2:15" x14ac:dyDescent="0.2">
      <c r="B64" s="15"/>
      <c r="C64" s="2">
        <f t="shared" si="4"/>
        <v>7.407407407407407E-2</v>
      </c>
      <c r="D64" s="2">
        <v>13.5</v>
      </c>
      <c r="E64" s="2"/>
      <c r="F64" s="2"/>
      <c r="G64" s="2"/>
    </row>
    <row r="65" spans="2:10" x14ac:dyDescent="0.2">
      <c r="B65" s="15"/>
      <c r="C65" s="2">
        <f t="shared" si="4"/>
        <v>7.1428571428571425E-2</v>
      </c>
      <c r="D65" s="2">
        <v>14</v>
      </c>
      <c r="E65" s="2">
        <v>213.8</v>
      </c>
      <c r="F65" s="2">
        <v>174.8</v>
      </c>
      <c r="G65" s="2">
        <v>0.14949999999999999</v>
      </c>
    </row>
    <row r="66" spans="2:10" x14ac:dyDescent="0.2">
      <c r="B66" s="15"/>
      <c r="C66" s="15"/>
      <c r="D66" s="2">
        <v>14.5</v>
      </c>
      <c r="E66" s="2"/>
      <c r="F66" s="2"/>
      <c r="G66" s="2"/>
    </row>
    <row r="67" spans="2:10" x14ac:dyDescent="0.2">
      <c r="B67" s="15"/>
      <c r="C67" s="15"/>
      <c r="D67" s="2">
        <v>15</v>
      </c>
      <c r="E67" s="2"/>
      <c r="F67" s="2"/>
      <c r="G67" s="2"/>
    </row>
    <row r="68" spans="2:10" x14ac:dyDescent="0.2">
      <c r="B68" s="15"/>
      <c r="C68" s="15"/>
      <c r="D68" s="2">
        <v>15.5</v>
      </c>
      <c r="E68" s="2"/>
      <c r="F68" s="2"/>
      <c r="G68" s="2"/>
    </row>
    <row r="69" spans="2:10" x14ac:dyDescent="0.2">
      <c r="B69" s="15"/>
      <c r="C69" s="15"/>
      <c r="D69" s="2">
        <v>16</v>
      </c>
      <c r="E69" s="2"/>
      <c r="F69" s="2"/>
      <c r="G69" s="2"/>
    </row>
    <row r="70" spans="2:10" x14ac:dyDescent="0.2">
      <c r="B70" s="15"/>
      <c r="C70" s="15"/>
      <c r="D70" s="2">
        <v>16.5</v>
      </c>
      <c r="E70" s="2"/>
      <c r="F70" s="2"/>
      <c r="G70" s="2"/>
    </row>
    <row r="78" spans="2:10" x14ac:dyDescent="0.2">
      <c r="J78" t="s">
        <v>47</v>
      </c>
    </row>
  </sheetData>
  <mergeCells count="4">
    <mergeCell ref="B1:G1"/>
    <mergeCell ref="B41:G41"/>
    <mergeCell ref="J1:N1"/>
    <mergeCell ref="J41:N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F658-274B-234E-B210-BE5800A1CC3E}">
  <dimension ref="C3:G24"/>
  <sheetViews>
    <sheetView zoomScale="144" workbookViewId="0">
      <selection activeCell="I4" sqref="I4"/>
    </sheetView>
  </sheetViews>
  <sheetFormatPr baseColWidth="10" defaultRowHeight="15" x14ac:dyDescent="0.2"/>
  <cols>
    <col min="3" max="3" width="12.1640625" bestFit="1" customWidth="1"/>
    <col min="4" max="4" width="8.6640625" bestFit="1" customWidth="1"/>
    <col min="5" max="5" width="12.1640625" bestFit="1" customWidth="1"/>
    <col min="6" max="6" width="15.1640625" bestFit="1" customWidth="1"/>
    <col min="7" max="7" width="13.33203125" bestFit="1" customWidth="1"/>
  </cols>
  <sheetData>
    <row r="3" spans="3:7" x14ac:dyDescent="0.2">
      <c r="C3" s="2" t="s">
        <v>38</v>
      </c>
      <c r="D3" s="2" t="s">
        <v>5</v>
      </c>
      <c r="E3" s="2" t="s">
        <v>40</v>
      </c>
      <c r="F3" s="2" t="s">
        <v>41</v>
      </c>
      <c r="G3" s="2" t="s">
        <v>3</v>
      </c>
    </row>
    <row r="4" spans="3:7" x14ac:dyDescent="0.2">
      <c r="C4" s="17">
        <f t="shared" ref="C4:C12" si="0">1/D4</f>
        <v>5.2631578947368418E-2</v>
      </c>
      <c r="D4" s="10">
        <v>19</v>
      </c>
      <c r="E4" s="10">
        <v>215.2</v>
      </c>
      <c r="F4" s="10">
        <v>171.9</v>
      </c>
      <c r="G4" s="10">
        <v>0.15010000000000001</v>
      </c>
    </row>
    <row r="5" spans="3:7" x14ac:dyDescent="0.2">
      <c r="C5" s="15">
        <f t="shared" si="0"/>
        <v>5.8823529411764705E-2</v>
      </c>
      <c r="D5" s="2">
        <v>17</v>
      </c>
      <c r="E5" s="2">
        <v>237.8</v>
      </c>
      <c r="F5" s="2">
        <v>171.1</v>
      </c>
      <c r="G5" s="2">
        <v>0.15040000000000001</v>
      </c>
    </row>
    <row r="6" spans="3:7" x14ac:dyDescent="0.2">
      <c r="C6" s="15">
        <f t="shared" si="0"/>
        <v>6.6666666666666666E-2</v>
      </c>
      <c r="D6" s="2">
        <v>15</v>
      </c>
      <c r="E6" s="2">
        <v>260.5</v>
      </c>
      <c r="F6" s="2">
        <v>170.3</v>
      </c>
      <c r="G6" s="2">
        <v>0.15049999999999999</v>
      </c>
    </row>
    <row r="7" spans="3:7" x14ac:dyDescent="0.2">
      <c r="C7" s="15">
        <f t="shared" si="0"/>
        <v>7.6923076923076927E-2</v>
      </c>
      <c r="D7" s="2">
        <v>13</v>
      </c>
      <c r="E7" s="5">
        <v>215</v>
      </c>
      <c r="F7" s="2">
        <v>179.2</v>
      </c>
      <c r="G7" s="2">
        <v>0.1502</v>
      </c>
    </row>
    <row r="8" spans="3:7" x14ac:dyDescent="0.2">
      <c r="C8" s="15">
        <f t="shared" si="0"/>
        <v>9.0909090909090912E-2</v>
      </c>
      <c r="D8" s="2">
        <v>11</v>
      </c>
      <c r="E8" s="2">
        <v>205.6</v>
      </c>
      <c r="F8" s="2">
        <v>178.7</v>
      </c>
      <c r="G8" s="2">
        <v>0.15040000000000001</v>
      </c>
    </row>
    <row r="9" spans="3:7" x14ac:dyDescent="0.2">
      <c r="C9" s="15">
        <f t="shared" si="0"/>
        <v>0.1111111111111111</v>
      </c>
      <c r="D9" s="2">
        <v>9</v>
      </c>
      <c r="E9" s="2">
        <v>212.1</v>
      </c>
      <c r="F9" s="2">
        <v>179.4</v>
      </c>
      <c r="G9" s="2">
        <v>0.15040000000000001</v>
      </c>
    </row>
    <row r="10" spans="3:7" x14ac:dyDescent="0.2">
      <c r="C10" s="15">
        <f t="shared" si="0"/>
        <v>0.14285714285714285</v>
      </c>
      <c r="D10" s="2">
        <v>7</v>
      </c>
      <c r="E10" s="2">
        <v>217.6</v>
      </c>
      <c r="F10" s="2">
        <v>177.3</v>
      </c>
      <c r="G10" s="2">
        <v>0.15040000000000001</v>
      </c>
    </row>
    <row r="11" spans="3:7" x14ac:dyDescent="0.2">
      <c r="C11" s="15">
        <f t="shared" si="0"/>
        <v>0.2</v>
      </c>
      <c r="D11" s="2">
        <v>5</v>
      </c>
      <c r="E11" s="2">
        <v>245.8</v>
      </c>
      <c r="F11" s="14">
        <v>180</v>
      </c>
      <c r="G11" s="2">
        <v>0.15010000000000001</v>
      </c>
    </row>
    <row r="12" spans="3:7" x14ac:dyDescent="0.2">
      <c r="C12" s="15">
        <f t="shared" si="0"/>
        <v>0.33333333333333331</v>
      </c>
      <c r="D12" s="2">
        <v>3</v>
      </c>
      <c r="E12" s="2">
        <v>258.7</v>
      </c>
      <c r="F12" s="2">
        <v>179</v>
      </c>
      <c r="G12" s="2">
        <v>0.1489</v>
      </c>
    </row>
    <row r="14" spans="3:7" x14ac:dyDescent="0.2">
      <c r="C14" s="27" t="s">
        <v>45</v>
      </c>
      <c r="D14" s="27"/>
      <c r="E14" s="27"/>
      <c r="F14" s="27"/>
      <c r="G14" s="27"/>
    </row>
    <row r="15" spans="3:7" x14ac:dyDescent="0.2">
      <c r="C15" s="2" t="s">
        <v>38</v>
      </c>
      <c r="D15" s="2" t="s">
        <v>5</v>
      </c>
      <c r="E15" s="2" t="s">
        <v>40</v>
      </c>
      <c r="F15" s="2" t="s">
        <v>41</v>
      </c>
      <c r="G15" s="2" t="s">
        <v>3</v>
      </c>
    </row>
    <row r="16" spans="3:7" x14ac:dyDescent="0.2">
      <c r="C16" s="2">
        <f t="shared" ref="C16:C24" si="1">1/D16</f>
        <v>5.2631578947368418E-2</v>
      </c>
      <c r="D16" s="2">
        <v>19</v>
      </c>
      <c r="E16" s="2">
        <v>1</v>
      </c>
      <c r="F16" s="2">
        <v>1</v>
      </c>
      <c r="G16" s="2">
        <v>1</v>
      </c>
    </row>
    <row r="17" spans="3:7" x14ac:dyDescent="0.2">
      <c r="C17" s="2">
        <f t="shared" si="1"/>
        <v>5.8823529411764705E-2</v>
      </c>
      <c r="D17" s="2">
        <v>17</v>
      </c>
      <c r="E17" s="2">
        <f>E5/E4</f>
        <v>1.1050185873605949</v>
      </c>
      <c r="F17" s="2">
        <f>F5/F4</f>
        <v>0.99534613147178586</v>
      </c>
      <c r="G17" s="2">
        <f>G5/G4</f>
        <v>1.0019986675549633</v>
      </c>
    </row>
    <row r="18" spans="3:7" x14ac:dyDescent="0.2">
      <c r="C18" s="2">
        <f t="shared" si="1"/>
        <v>6.6666666666666666E-2</v>
      </c>
      <c r="D18" s="2">
        <v>15</v>
      </c>
      <c r="E18" s="2">
        <f>E6/E4</f>
        <v>1.2105018587360596</v>
      </c>
      <c r="F18" s="2">
        <f>F6/F4</f>
        <v>0.99069226294357193</v>
      </c>
      <c r="G18" s="2">
        <f>G6/G4</f>
        <v>1.0026648900732844</v>
      </c>
    </row>
    <row r="19" spans="3:7" x14ac:dyDescent="0.2">
      <c r="C19" s="2">
        <f t="shared" si="1"/>
        <v>7.6923076923076927E-2</v>
      </c>
      <c r="D19" s="2">
        <v>13</v>
      </c>
      <c r="E19" s="2">
        <f>E7/E4</f>
        <v>0.99907063197026025</v>
      </c>
      <c r="F19" s="2">
        <f>F7/F4</f>
        <v>1.0424665503199533</v>
      </c>
      <c r="G19" s="2">
        <f>G7/G4</f>
        <v>1.0006662225183209</v>
      </c>
    </row>
    <row r="20" spans="3:7" x14ac:dyDescent="0.2">
      <c r="C20" s="2">
        <f t="shared" si="1"/>
        <v>9.0909090909090912E-2</v>
      </c>
      <c r="D20" s="2">
        <v>11</v>
      </c>
      <c r="E20" s="2">
        <f>E8/E4</f>
        <v>0.95539033457249078</v>
      </c>
      <c r="F20" s="2">
        <f>F8/F4</f>
        <v>1.0395578824898195</v>
      </c>
      <c r="G20" s="2">
        <f>G8/G4</f>
        <v>1.0019986675549633</v>
      </c>
    </row>
    <row r="21" spans="3:7" x14ac:dyDescent="0.2">
      <c r="C21" s="2">
        <f t="shared" si="1"/>
        <v>0.1111111111111111</v>
      </c>
      <c r="D21" s="2">
        <v>9</v>
      </c>
      <c r="E21" s="2">
        <f>E9/E4</f>
        <v>0.98559479553903351</v>
      </c>
      <c r="F21" s="2">
        <f>F9/F4</f>
        <v>1.043630017452007</v>
      </c>
      <c r="G21" s="2">
        <f>G9/G4</f>
        <v>1.0019986675549633</v>
      </c>
    </row>
    <row r="22" spans="3:7" x14ac:dyDescent="0.2">
      <c r="C22" s="2">
        <f t="shared" si="1"/>
        <v>0.14285714285714285</v>
      </c>
      <c r="D22" s="2">
        <v>7</v>
      </c>
      <c r="E22" s="2">
        <f>E10/E4</f>
        <v>1.0111524163568772</v>
      </c>
      <c r="F22" s="2">
        <f>F10/F4</f>
        <v>1.0314136125654449</v>
      </c>
      <c r="G22" s="2">
        <f>G10/G4</f>
        <v>1.0019986675549633</v>
      </c>
    </row>
    <row r="23" spans="3:7" x14ac:dyDescent="0.2">
      <c r="C23" s="2">
        <f t="shared" si="1"/>
        <v>0.2</v>
      </c>
      <c r="D23" s="2">
        <v>5</v>
      </c>
      <c r="E23" s="2">
        <f>E11/E4</f>
        <v>1.1421933085501861</v>
      </c>
      <c r="F23" s="2">
        <f>F11/F4</f>
        <v>1.0471204188481675</v>
      </c>
      <c r="G23" s="2">
        <f>G11/G4</f>
        <v>1</v>
      </c>
    </row>
    <row r="24" spans="3:7" x14ac:dyDescent="0.2">
      <c r="C24" s="2">
        <f t="shared" si="1"/>
        <v>0.33333333333333331</v>
      </c>
      <c r="D24" s="2">
        <v>3</v>
      </c>
      <c r="E24" s="2">
        <f>E12/E4</f>
        <v>1.2021375464684014</v>
      </c>
      <c r="F24" s="2">
        <f>F12/F4</f>
        <v>1.0413030831879</v>
      </c>
      <c r="G24" s="2">
        <f>G12/G4</f>
        <v>0.99200532978014655</v>
      </c>
    </row>
  </sheetData>
  <mergeCells count="1">
    <mergeCell ref="C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Messy work</vt:lpstr>
      <vt:lpstr>Final values</vt:lpstr>
      <vt:lpstr>Normalized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Darian Zarir Irani</dc:creator>
  <cp:lastModifiedBy>Microsoft Office User</cp:lastModifiedBy>
  <dcterms:created xsi:type="dcterms:W3CDTF">2015-06-05T18:17:20Z</dcterms:created>
  <dcterms:modified xsi:type="dcterms:W3CDTF">2023-02-21T19:45:59Z</dcterms:modified>
</cp:coreProperties>
</file>