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03"/>
  <workbookPr defaultThemeVersion="166925"/>
  <mc:AlternateContent xmlns:mc="http://schemas.openxmlformats.org/markup-compatibility/2006">
    <mc:Choice Requires="x15">
      <x15ac:absPath xmlns:x15ac="http://schemas.microsoft.com/office/spreadsheetml/2010/11/ac" url="D:\Escritorio\AA 2024 2\AA A CURSOS 2024 2\AA INT B\"/>
    </mc:Choice>
  </mc:AlternateContent>
  <xr:revisionPtr revIDLastSave="0" documentId="8_{997BC153-19AC-423D-B720-92A95E67B441}" xr6:coauthVersionLast="47" xr6:coauthVersionMax="47" xr10:uidLastSave="{00000000-0000-0000-0000-000000000000}"/>
  <bookViews>
    <workbookView xWindow="-110" yWindow="-110" windowWidth="19420" windowHeight="10420" firstSheet="7" activeTab="7" xr2:uid="{00000000-000D-0000-FFFF-FFFF00000000}"/>
  </bookViews>
  <sheets>
    <sheet name="1. LA ACREDITACIÓN ABET" sheetId="3" r:id="rId1"/>
    <sheet name="2. RESULTADOS DE APRENDIZAJE" sheetId="1" r:id="rId2"/>
    <sheet name="3. ASSESSMENT ING DE SISTEMAS" sheetId="2" r:id="rId3"/>
    <sheet name="Hoja1" sheetId="11" r:id="rId4"/>
    <sheet name="4.  STUDENT OUTCOMES" sheetId="4" r:id="rId5"/>
    <sheet name="Hoja2" sheetId="12" r:id="rId6"/>
    <sheet name="5. RESULTADOS DE APRENDIZAJE" sheetId="6" r:id="rId7"/>
    <sheet name="PRIMERA EVALUACION ABET" sheetId="8" r:id="rId8"/>
    <sheet name="PONDERACION ABET" sheetId="10" r:id="rId9"/>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50" i="8" l="1"/>
  <c r="Y50" i="8"/>
  <c r="X50" i="8"/>
  <c r="W50" i="8"/>
  <c r="T50" i="8"/>
  <c r="U50" i="8" s="1"/>
  <c r="V50" i="8" s="1"/>
  <c r="Q50" i="8"/>
  <c r="R50" i="8" s="1"/>
  <c r="S50" i="8" s="1"/>
  <c r="N50" i="8"/>
  <c r="Z48" i="8"/>
  <c r="Y48" i="8"/>
  <c r="X48" i="8"/>
  <c r="W48" i="8"/>
  <c r="T48" i="8"/>
  <c r="U48" i="8" s="1"/>
  <c r="V48" i="8" s="1"/>
  <c r="Q48" i="8"/>
  <c r="N48" i="8"/>
  <c r="AE5" i="8"/>
  <c r="AD5" i="8"/>
  <c r="AC5" i="8"/>
  <c r="AF5" i="8" s="1"/>
  <c r="AG5" i="8" s="1"/>
  <c r="AE3" i="8"/>
  <c r="AD3" i="8"/>
  <c r="AC3" i="8"/>
  <c r="AA50" i="8" l="1"/>
  <c r="AB50" i="8" s="1"/>
  <c r="N51" i="8"/>
  <c r="Z51" i="8"/>
  <c r="AA48" i="8"/>
  <c r="AC6" i="8"/>
  <c r="Y51" i="8"/>
  <c r="X51" i="8"/>
  <c r="W51" i="8"/>
  <c r="AE6" i="8"/>
  <c r="AD6" i="8"/>
  <c r="AF3" i="8"/>
  <c r="AG3" i="8" s="1"/>
  <c r="R48" i="8"/>
  <c r="S48" i="8" s="1"/>
  <c r="M50" i="8"/>
  <c r="L50" i="8"/>
  <c r="M48" i="8"/>
  <c r="L48" i="8"/>
  <c r="I50" i="8"/>
  <c r="H50" i="8"/>
  <c r="G50" i="8"/>
  <c r="I48" i="8"/>
  <c r="H48" i="8"/>
  <c r="G48" i="8"/>
  <c r="AB48" i="8" l="1"/>
  <c r="AA51" i="8"/>
  <c r="AB51" i="8" s="1"/>
  <c r="J50" i="8"/>
  <c r="K50" i="8" s="1"/>
  <c r="O50" i="8"/>
  <c r="P50" i="8" s="1"/>
  <c r="O48" i="8"/>
  <c r="P48" i="8" s="1"/>
  <c r="AF6" i="8"/>
  <c r="AG6" i="8" s="1"/>
  <c r="R51" i="8"/>
  <c r="S51" i="8" s="1"/>
  <c r="Q51" i="8"/>
  <c r="I51" i="8"/>
  <c r="T51" i="8"/>
  <c r="M51" i="8"/>
  <c r="H51" i="8"/>
  <c r="L51" i="8"/>
  <c r="G51" i="8"/>
  <c r="J48" i="8"/>
  <c r="K48" i="8" s="1"/>
  <c r="E10" i="10"/>
  <c r="AC50" i="8" l="1"/>
  <c r="AC48" i="8"/>
  <c r="U51" i="8"/>
  <c r="V51" i="8" s="1"/>
  <c r="O51" i="8"/>
  <c r="P51" i="8" s="1"/>
  <c r="J51" i="8"/>
  <c r="K51" i="8" s="1"/>
  <c r="AC51" i="8" l="1"/>
  <c r="E10" i="1"/>
</calcChain>
</file>

<file path=xl/sharedStrings.xml><?xml version="1.0" encoding="utf-8"?>
<sst xmlns="http://schemas.openxmlformats.org/spreadsheetml/2006/main" count="358" uniqueCount="262">
  <si>
    <t>LA ACREDITACION ABET 2020 - 2025</t>
  </si>
  <si>
    <t>La acreditación ABET es prueba de que un programa colegiado ha cumplido con los estándares esenciales para producir egresados listos para entrar en los campos críticos de la educación STEM.</t>
  </si>
  <si>
    <t>Los egresados de un programa acreditado por ABET poseen una sólida fundación educacional y son capaces de liderar iniciativas de innovación, tecnologías emergentes, así como anticipar las necesidades de bienestar y seguridad públicas.</t>
  </si>
  <si>
    <t>La acreditación ABET le dice a sus potenciales estudiantes, pares y a las profesiones que ustedes sirven, que su programa:</t>
  </si>
  <si>
    <r>
      <t>·</t>
    </r>
    <r>
      <rPr>
        <sz val="7"/>
        <color theme="1"/>
        <rFont val="Times New Roman"/>
        <family val="1"/>
      </rPr>
      <t xml:space="preserve">      </t>
    </r>
    <r>
      <rPr>
        <sz val="14"/>
        <color theme="1"/>
        <rFont val="Calibri"/>
        <family val="2"/>
        <scheme val="minor"/>
      </rPr>
      <t>Ha recibido reconocimiento internacional de su calidad.</t>
    </r>
  </si>
  <si>
    <r>
      <t>·</t>
    </r>
    <r>
      <rPr>
        <sz val="7"/>
        <color theme="1"/>
        <rFont val="Times New Roman"/>
        <family val="1"/>
      </rPr>
      <t xml:space="preserve">      </t>
    </r>
    <r>
      <rPr>
        <sz val="14"/>
        <color theme="1"/>
        <rFont val="Calibri"/>
        <family val="2"/>
        <scheme val="minor"/>
      </rPr>
      <t>Promueve las “mejores prácticas” en educación.</t>
    </r>
  </si>
  <si>
    <r>
      <t>·</t>
    </r>
    <r>
      <rPr>
        <sz val="7"/>
        <color theme="1"/>
        <rFont val="Times New Roman"/>
        <family val="1"/>
      </rPr>
      <t xml:space="preserve">      </t>
    </r>
    <r>
      <rPr>
        <sz val="14"/>
        <color theme="1"/>
        <rFont val="Calibri"/>
        <family val="2"/>
        <scheme val="minor"/>
      </rPr>
      <t>Involucra directamente a sus profesores y personal en los procesos de auto-evaluación y mejoramiento continuo de la calidad.</t>
    </r>
  </si>
  <si>
    <r>
      <t>·</t>
    </r>
    <r>
      <rPr>
        <sz val="7"/>
        <color theme="1"/>
        <rFont val="Times New Roman"/>
        <family val="1"/>
      </rPr>
      <t xml:space="preserve">      </t>
    </r>
    <r>
      <rPr>
        <sz val="14"/>
        <color theme="1"/>
        <rFont val="Calibri"/>
        <family val="2"/>
        <scheme val="minor"/>
      </rPr>
      <t>Está basado en “Resultados de Aprendizaje”, más que en insumos didácticos.</t>
    </r>
  </si>
  <si>
    <r>
      <t>·</t>
    </r>
    <r>
      <rPr>
        <sz val="7"/>
        <color theme="1"/>
        <rFont val="Times New Roman"/>
        <family val="1"/>
      </rPr>
      <t xml:space="preserve">      </t>
    </r>
    <r>
      <rPr>
        <sz val="14"/>
        <color theme="1"/>
        <rFont val="Calibri"/>
        <family val="2"/>
        <scheme val="minor"/>
      </rPr>
      <t>Puede determinar con facilidad la aceptabilidad de transferencia de créditos.</t>
    </r>
  </si>
  <si>
    <r>
      <t>·</t>
    </r>
    <r>
      <rPr>
        <sz val="7"/>
        <color theme="1"/>
        <rFont val="Times New Roman"/>
        <family val="1"/>
      </rPr>
      <t xml:space="preserve">      </t>
    </r>
    <r>
      <rPr>
        <sz val="14"/>
        <color theme="1"/>
        <rFont val="Calibri"/>
        <family val="2"/>
        <scheme val="minor"/>
      </rPr>
      <t>Verifica que su experiencia educacional satisface los estándares globales para educación técnica en su profesión.</t>
    </r>
  </si>
  <si>
    <r>
      <t>·</t>
    </r>
    <r>
      <rPr>
        <sz val="7"/>
        <color theme="1"/>
        <rFont val="Times New Roman"/>
        <family val="1"/>
      </rPr>
      <t xml:space="preserve">      </t>
    </r>
    <r>
      <rPr>
        <sz val="14"/>
        <color theme="1"/>
        <rFont val="Calibri"/>
        <family val="2"/>
        <scheme val="minor"/>
      </rPr>
      <t>Incrementa sus oportunidades de empleo. Corporaciones internacionales requieren graduación de programas acreditados.</t>
    </r>
  </si>
  <si>
    <r>
      <t>·</t>
    </r>
    <r>
      <rPr>
        <sz val="7"/>
        <color theme="1"/>
        <rFont val="Times New Roman"/>
        <family val="1"/>
      </rPr>
      <t xml:space="preserve">      </t>
    </r>
    <r>
      <rPr>
        <sz val="14"/>
        <color theme="1"/>
        <rFont val="Calibri"/>
        <family val="2"/>
        <scheme val="minor"/>
      </rPr>
      <t>Apoya su ingreso a la profesión técnica a través de licenciaturas, registros y certificación, que frecuentemente requieren graduación de un programa acreditado por ABET como calificación mínima.</t>
    </r>
  </si>
  <si>
    <r>
      <t>·</t>
    </r>
    <r>
      <rPr>
        <sz val="7"/>
        <color theme="1"/>
        <rFont val="Times New Roman"/>
        <family val="1"/>
      </rPr>
      <t xml:space="preserve">      </t>
    </r>
    <r>
      <rPr>
        <sz val="14"/>
        <color theme="1"/>
        <rFont val="Calibri"/>
        <family val="2"/>
        <scheme val="minor"/>
      </rPr>
      <t>Pavimenta su camino para trabajar globalmente, porque la acreditación ABET es reconocida a nivel mundial a través de acuerdos Internacionales y muchos sistemas nacionales de acreditación se basan en el modelo ABET.</t>
    </r>
  </si>
  <si>
    <t>EQUIVALENCIA COMPETENCIAS INSTITUCIONALES Y COMPETENCIAS DEL PROGRAMA</t>
  </si>
  <si>
    <t>COMPETENCIA INSTITUCIONAL</t>
  </si>
  <si>
    <t>R.A. INSTITUCIONALES</t>
  </si>
  <si>
    <t>R.A. DE PROGRAMA</t>
  </si>
  <si>
    <t>R.A. INT A ING DE SISTEMAS</t>
  </si>
  <si>
    <t>CI1. Ciudadanía Glocal</t>
  </si>
  <si>
    <t>RA.CI1.1 Participación ciudadana</t>
  </si>
  <si>
    <t>RA4. IC. Responsabilidades éticas y profesionales</t>
  </si>
  <si>
    <t>RA.CI1.2Interculturalidad</t>
  </si>
  <si>
    <t>2. RA4. IC (DIRECTOS)</t>
  </si>
  <si>
    <t>RA.CI1.3 Globalización y TIC</t>
  </si>
  <si>
    <t>RA2. IC.Diseño de Ingeniería</t>
  </si>
  <si>
    <t>CI2. Pensamiento crítico, creativo e innovador</t>
  </si>
  <si>
    <t>RA5. IC. Gestión, liderazgo y trabajo en equipo</t>
  </si>
  <si>
    <t>3. RA5. IC (INDIRECTOS)</t>
  </si>
  <si>
    <t>CI3. Gestión de conocimiento</t>
  </si>
  <si>
    <t>RA6. IC. Experimentación y análisis de resultados</t>
  </si>
  <si>
    <t>RA7. IC. Adquisición y aplicación de nuevo conocimiento</t>
  </si>
  <si>
    <t>4. RA7.IC (INDIRECTOS)</t>
  </si>
  <si>
    <t>CI4. Juicio ético</t>
  </si>
  <si>
    <t>CI5. Razonamiento cuantitativo</t>
  </si>
  <si>
    <t>RA1. IC. Resolución de problemas complejos de ingeniería</t>
  </si>
  <si>
    <t>CI6. Competencia comunicativa</t>
  </si>
  <si>
    <t>RA3. IC. Comunicación escrita, verbal y lectora</t>
  </si>
  <si>
    <t>1. RA3. IC (DIRECTOS)</t>
  </si>
  <si>
    <t>ASSESSMENT PLAN</t>
  </si>
  <si>
    <t>ENGINEERING SPECIFIC</t>
  </si>
  <si>
    <t>TRANSVERSAL</t>
  </si>
  <si>
    <r>
      <rPr>
        <b/>
        <sz val="11"/>
        <color rgb="FF000000"/>
        <rFont val="Calibri"/>
        <family val="2"/>
      </rPr>
      <t xml:space="preserve">SYSTEMS ENGINEERING 2022     </t>
    </r>
    <r>
      <rPr>
        <sz val="11"/>
        <color rgb="FF000000"/>
        <rFont val="Calibri"/>
        <family val="2"/>
      </rPr>
      <t>Malla 84</t>
    </r>
  </si>
  <si>
    <t>Problems</t>
  </si>
  <si>
    <t>Design</t>
  </si>
  <si>
    <t>Experim.</t>
  </si>
  <si>
    <t>Communic.</t>
  </si>
  <si>
    <t>Ethics</t>
  </si>
  <si>
    <t>Team</t>
  </si>
  <si>
    <t>Learning</t>
  </si>
  <si>
    <t>CURSOS /  RESULTADOS DE APRENDIZAJE</t>
  </si>
  <si>
    <t>RA1</t>
  </si>
  <si>
    <t>RA2</t>
  </si>
  <si>
    <t>RA6</t>
  </si>
  <si>
    <t>RA3</t>
  </si>
  <si>
    <t>Corte</t>
  </si>
  <si>
    <t>RA4</t>
  </si>
  <si>
    <t>RA5</t>
  </si>
  <si>
    <t>RA7</t>
  </si>
  <si>
    <t>INICIAL</t>
  </si>
  <si>
    <t>1. INTRODUCCION A LA INGENIERIA DE SISTEMAS</t>
  </si>
  <si>
    <t xml:space="preserve"> X</t>
  </si>
  <si>
    <t>L</t>
  </si>
  <si>
    <t>Lectura</t>
  </si>
  <si>
    <t>1. ALGORITMIA Y PROGRAMACION I</t>
  </si>
  <si>
    <t>E</t>
  </si>
  <si>
    <t>Escritura</t>
  </si>
  <si>
    <t>1. PROCESOS COMUNICATIVOS</t>
  </si>
  <si>
    <t>XXX</t>
  </si>
  <si>
    <t>X</t>
  </si>
  <si>
    <t>1. CATEDRA BOLIVARIANA</t>
  </si>
  <si>
    <t>1. DESARROLLO PERSONAL I</t>
  </si>
  <si>
    <t>X O</t>
  </si>
  <si>
    <t>1. ÁLGEBRA Y TRIGONOMETRÍA</t>
  </si>
  <si>
    <t>2. ALGORITMIA Y PROGRAMACION II</t>
  </si>
  <si>
    <t>O</t>
  </si>
  <si>
    <t>Oral</t>
  </si>
  <si>
    <t>2. PROCESOS COMUNICATIVOS II</t>
  </si>
  <si>
    <t>2. DESARROLLO PERSONAL II</t>
  </si>
  <si>
    <t>2. CÁLCULO DIFERENCIAL</t>
  </si>
  <si>
    <t>2. ÁLGEBRA LINEAL</t>
  </si>
  <si>
    <t>3. ESTRUCTURA DE DATOS</t>
  </si>
  <si>
    <t>3. LOGICA MATEMATICA</t>
  </si>
  <si>
    <t>I</t>
  </si>
  <si>
    <t>Inicial</t>
  </si>
  <si>
    <t>3. PROGRAMACIÓN ORIENTADA A OBJETOS</t>
  </si>
  <si>
    <t>3. DESARROLLO PERSONAL III</t>
  </si>
  <si>
    <t>3. CÁLCULO INTEGRAL</t>
  </si>
  <si>
    <t>3. FÍSICA MECÁNICA</t>
  </si>
  <si>
    <t>4. ANALISIS DE ALGORITMOS</t>
  </si>
  <si>
    <t>M</t>
  </si>
  <si>
    <t>Media</t>
  </si>
  <si>
    <t>4. ESTADISTICA DESCRIPTIVA Y PROB.</t>
  </si>
  <si>
    <t>A</t>
  </si>
  <si>
    <t>Avanzada</t>
  </si>
  <si>
    <t>4. BASES DE DATOS</t>
  </si>
  <si>
    <t>4. CIENCIAS SOCIALES</t>
  </si>
  <si>
    <t>4. CÁLCULO DE VARIAS VARIABLES</t>
  </si>
  <si>
    <t>4. FÍSICA ELECTRICIDAD Y MAGNETISMO</t>
  </si>
  <si>
    <t>MEDIA</t>
  </si>
  <si>
    <t>5. ARQUITECTURA DEL COMPUTADOR</t>
  </si>
  <si>
    <t>5. TEORIA DE SISTEMAS</t>
  </si>
  <si>
    <t>5. INGENIERÍA DEL SOFTWARE I</t>
  </si>
  <si>
    <t>5. ECUACIONES DIFERENCIALES</t>
  </si>
  <si>
    <t>5. INNOVAVIÓN Y EMPRENDIMIENTO I</t>
  </si>
  <si>
    <t>5. FILOSOFÍA Y HUMANIDADES</t>
  </si>
  <si>
    <t>6. REDES Y COMUNICACIONES</t>
  </si>
  <si>
    <t>6. FORMULACIÓN Y EVALUACIÓN DEPROYECTOS</t>
  </si>
  <si>
    <t>6. INGENIERIA DEL SOFTWARE II</t>
  </si>
  <si>
    <t>6. SISTEMAS OPERATIVOS</t>
  </si>
  <si>
    <t>6. ESTADÍSTICA INFERENCIAL</t>
  </si>
  <si>
    <t>7. TECNOLOGÍAS WEB</t>
  </si>
  <si>
    <t>7. ARQUITECTURA DEL SOFTWARE</t>
  </si>
  <si>
    <t>7. INTELIGENCIA ARTIFICIAL</t>
  </si>
  <si>
    <t>7. FORMACION INVESTIGATIVA I</t>
  </si>
  <si>
    <t>7. MATEMÁTICAS DISCRETAS</t>
  </si>
  <si>
    <t>7. ELECTIVA PROFESIONAL I</t>
  </si>
  <si>
    <t>AVANZADA</t>
  </si>
  <si>
    <t>8. FORMACION INVESTIGATIVA II</t>
  </si>
  <si>
    <t>8. ELECTIVA PROFESIONAL II</t>
  </si>
  <si>
    <t>8. ANALISIS NUMERICO</t>
  </si>
  <si>
    <t>8. TEORÍA DE COMPILADORES</t>
  </si>
  <si>
    <t>8. INNOVACIÓN Y EMPRENDIMIENTO II</t>
  </si>
  <si>
    <t>8. ELECTIVA COMPLEMENTARIA I</t>
  </si>
  <si>
    <t>9. PROYECTO FINAL DE DISEÑO</t>
  </si>
  <si>
    <t>9. GESTIÓN DEPROYECTOS</t>
  </si>
  <si>
    <t>9. ELECTIVA PROFESIONAL INTERDISCIPLINAR I</t>
  </si>
  <si>
    <t>9. ELECTIVA COMPLEMENTARIA II</t>
  </si>
  <si>
    <t>9. ELECTIVA PROFESIONAL III</t>
  </si>
  <si>
    <t>9. ETICA PROFESIONAL</t>
  </si>
  <si>
    <t>10. PRACTICA PROFESIONAL</t>
  </si>
  <si>
    <t>10. ELECTIVA PROFESIONAL INTERDISCIPLINAR II</t>
  </si>
  <si>
    <t>Criterion 3. Student Outcomes</t>
  </si>
  <si>
    <t>The program must have documented student outcomes that support the program</t>
  </si>
  <si>
    <t>educational objectives. Attainment of these outcomes prepares graduates to enter the</t>
  </si>
  <si>
    <t>professional practice of engineering. Student outcomes are outcomes (1) through (7),</t>
  </si>
  <si>
    <t>plus any additional outcomes that may be articulated by the program.</t>
  </si>
  <si>
    <t>1. an ability to identify, formulate, and solve complex engineering problems by</t>
  </si>
  <si>
    <t>applying principles of engineering, science, and mathematics.</t>
  </si>
  <si>
    <t>2. an ability to apply engineering design to produce solutions that meet specified</t>
  </si>
  <si>
    <t>needs with consideration of public health, safety, and welfare, as well as global,</t>
  </si>
  <si>
    <t>cultural, social, environmental, and economic factors.</t>
  </si>
  <si>
    <t>3. an ability to communicate effectively with a range of audiences.</t>
  </si>
  <si>
    <t xml:space="preserve">4. an ability to recognize ethical and professional responsibilities in engineering </t>
  </si>
  <si>
    <t>situations and make informed judgments, which must consider the impact of</t>
  </si>
  <si>
    <t>engineering solutions in global, economic, environmental, and societal contexts.</t>
  </si>
  <si>
    <t>5. an ability to function effectively on a team whose members together provide</t>
  </si>
  <si>
    <t>leadership, create a collaborative and inclusive environment, establish goals,</t>
  </si>
  <si>
    <t>plan tasks, and meet objectives.</t>
  </si>
  <si>
    <t>6. an ability to develop and conduct appropriate experimentation, analyze and</t>
  </si>
  <si>
    <t>interpret data, and use engineering judgment to draw conclusions.</t>
  </si>
  <si>
    <t>7. an ability to acquire and apply new knowledge as needed, using appropriate</t>
  </si>
  <si>
    <t>learning strategies.</t>
  </si>
  <si>
    <t>RA3   LA CAPACIDAD DE COMUNICARSE DE MANERA EFECTIVA CON UNA VARIEDAD DE AUDIENCIAS.</t>
  </si>
  <si>
    <t>INDICADORES DE DESEMPEÑO RA3</t>
  </si>
  <si>
    <t>Comunicación escrita</t>
  </si>
  <si>
    <t>PI 3a.1 Desarrollar el Planteamiento que se hace en el texto             PI 3a.2 Organizar el documento           PI 3a.3 Controlar la forma de Expresión: utilizar normas de ortografía y gramática en la construcción de sentido</t>
  </si>
  <si>
    <t>Lectura Crítica</t>
  </si>
  <si>
    <t>PI 3b.1 Identificar y entender los contenidos locales que conforman un texto          PI 3b.2 Comprender como se articulan las partes de un texto para darle un sentido global         PI 3b.3 Reflexionar a partir de un texto y evaluar su contenido</t>
  </si>
  <si>
    <t>Comunicación Oral</t>
  </si>
  <si>
    <t>PI 3c.1 Evidenciar Dominio del Contenido           PI 3c.2 Demostrar expresión oral y corporal            PI 3c.3 Utilizar recursos audiovisuales</t>
  </si>
  <si>
    <t>RA4  LA CAPACIDAD PARA RECONOCER RESPONSABILIDADES ÉTICAS Y PROFESIONALES EN SITUACIONES DE INGENIERÍA Y EMITIR JUICIOS INFORMADOS, QUE DEBEN CONSIDERAR EL IMPACTO DE LAS SOLUCIONES DE INGENIERÍA EN CONTEXTOS GLOBALES, ECONÓMICOS, AMBIENTALES Y SOCIALES.</t>
  </si>
  <si>
    <t>INDICADORES DE DESEMPEÑO RA4</t>
  </si>
  <si>
    <t>PI 4.1 Identificar sus responsabilidades profesionales, éticas y sociales en situaciones de ingeniería, considerando el marco legal regulatorio                 PI 4.2 Emitir y argumentar críticamente juicios sobre situaciones de ingeniería considerando los impactos asociados a la misma.</t>
  </si>
  <si>
    <t>RA5 LA CAPACIDAD DE FUNCIONAR EFICAZMENTE EN UN EQUIPO CUYOS MIEMBROS JUNTOS BRINDAN LIDERAZGO, CREAN UN ENTORNO COLABORATIVO E INCLUSIVO, ESTABLECEN METAS, PLANIFICAN TAREAS Y CUMPLEN OBJETIVOS.</t>
  </si>
  <si>
    <t>INDICADORES DE DESEMPEÑO RA5</t>
  </si>
  <si>
    <t>PI 5.1 Capacidad para identificar y asumir roles dentro del equipo           PI 5.2 Capacidad de aportar al desempeño eficiente del equipo según el rol asignado                                PI 5.3 capacidad de organizar colectivamente el trabajo del equipo para obtener las metas y objetivos identificados. (PI de equipo)</t>
  </si>
  <si>
    <t>RA7  LA CAPACIDAD DE ADQUIRIR Y APLICAR NUEVOS CONOCIMIENTOS SEGÚN SEA NECESARIO, UTILIZANDO ESTRATEGIAS DE APRENDIZAJE ADECUADAS</t>
  </si>
  <si>
    <t>INDICADORES DE DESEMPEÑO RA7</t>
  </si>
  <si>
    <t>PI 7.1 Encontrar y analizar nueva información            PI 7.2 Integrar y aplicar nuevo conocimiento            PI 7.3 Identificar y seleccionar estrategias apropiadas de aprendizaje.</t>
  </si>
  <si>
    <t>EVALUACION RA7_ADQUIRIR Y APLICAR NUEVO CONOCIMIENTOCONOCIMIENTO</t>
  </si>
  <si>
    <t>PONDERACION DE ADQUIRIR Y APLICAR NUEVO CONOCIMIENTO</t>
  </si>
  <si>
    <t>PROMEDIO  DE ADQ Y APLICAR NUEVO CONOCIMIENTO</t>
  </si>
  <si>
    <t>PRIMER PARCIAL : INTRODUCCIÓN A LA INGENIERÍA DE SISTEMAS (EVALUACION RESULTADOS DE APRENDIZAJE)                       FECHA: 2/09/2024           GRUPO: B</t>
  </si>
  <si>
    <t>RA7. IT 1</t>
  </si>
  <si>
    <t>RA7. IT 2</t>
  </si>
  <si>
    <t>RA7. IT 3</t>
  </si>
  <si>
    <t>P_RA7_AC</t>
  </si>
  <si>
    <t>NOMBRE(S) COMPLETOS:</t>
  </si>
  <si>
    <t xml:space="preserve">RESULTADOS DE APRENDIZAJE </t>
  </si>
  <si>
    <t>RA3. Lectura Crítica (ITEMS 1,2 y 3) ARMONIZADOS COMO RAP 1.1  (PI 3b.1) y SR 7.1 / SR 4.1</t>
  </si>
  <si>
    <t>ID 3b.1 Identificar y entender los contenidos locales que conforman un texto          ID 3b.2 Comprender como se articulan las partes de un texto para darle un sentido global         ID 3b.3 Reflexionar a partir de un texto y evaluar su contenido</t>
  </si>
  <si>
    <t>RA3 Comunicación escrita  (ITEMS 1,2 y 3)  ARMONIZADOS COMO RAP 1.1  (PI 3a.1) y SR 7.1 / SR 4.1</t>
  </si>
  <si>
    <t>ID 3a.1 Desarrollar el Planteamiento que se hace en el texto             ID 3a.2 Organizar el documento           ID 3a.3 Controlar la forma de Expresión: utilizar normas de ortografía y gramática en la construcción de sentido</t>
  </si>
  <si>
    <r>
      <t xml:space="preserve">RA4  Capacidad para reconocer Respónsabilidades Eticas y Profesionales ARMONIZADOS COMO RAP 9.1  y SR 6.1  / RA5 </t>
    </r>
    <r>
      <rPr>
        <sz val="14"/>
        <color theme="1"/>
        <rFont val="Calibri"/>
        <family val="2"/>
        <scheme val="minor"/>
      </rPr>
      <t xml:space="preserve">Capacidad de Funcionar eficazmente en equipo </t>
    </r>
    <r>
      <rPr>
        <b/>
        <sz val="14"/>
        <color theme="1"/>
        <rFont val="Calibri"/>
        <family val="2"/>
        <scheme val="minor"/>
      </rPr>
      <t>ARMONIZADOS COMO RAP 7.3</t>
    </r>
  </si>
  <si>
    <t>RA7 Capacidad de Adquirir y Aplicar Nuevos Conocimientos (Items 4,5,6 y 7) ARMONIZADOS COMO RAP 9.3</t>
  </si>
  <si>
    <t>ID 7.1 Encontrar y analizar nueva información            ID 7.2 Integrar y aplicar nuevo conocimiento            ID 7.3 Identificar y seleccionar estrategias apropiadas de aprendizaje.</t>
  </si>
  <si>
    <t xml:space="preserve">ITEMs A DESARROLLAR (PRIMERA FASE)  Y AUTOEVALUACIÓN (SEGUNDA FASE) </t>
  </si>
  <si>
    <t>MI EVALUACION</t>
  </si>
  <si>
    <t>EVALUACION</t>
  </si>
  <si>
    <t>ESTUDIANTE</t>
  </si>
  <si>
    <t>PROFESOR</t>
  </si>
  <si>
    <t>CARTA PARA UN ASPIRANTE A SER INGENIERO”………</t>
  </si>
  <si>
    <t>Interpretación  PERSONAL de los siguientes conceptos utilizando las siguientes proposiciones proposiciones y evaluese posteriormente con Rango de Notas de [ 0.0 a 5.0 ] SEGÚN SU CRITERIO PERSONAL DE APRENDIZAJE</t>
  </si>
  <si>
    <t>RA3 LECTURA CRITICA</t>
  </si>
  <si>
    <t>RA3 COMUNICACIÓN ESCRITA</t>
  </si>
  <si>
    <r>
      <rPr>
        <b/>
        <sz val="12"/>
        <color rgb="FF000000"/>
        <rFont val="Cambria"/>
      </rPr>
      <t>1.</t>
    </r>
    <r>
      <rPr>
        <b/>
        <sz val="7"/>
        <color rgb="FF000000"/>
        <rFont val="Times New Roman"/>
      </rPr>
      <t>    </t>
    </r>
    <r>
      <rPr>
        <sz val="12"/>
        <color rgb="FF000000"/>
        <rFont val="Cambria"/>
      </rPr>
      <t xml:space="preserve"> “En Occidente hemos creído que antes de </t>
    </r>
    <r>
      <rPr>
        <b/>
        <sz val="12"/>
        <color rgb="FF000000"/>
        <rFont val="Cambria"/>
      </rPr>
      <t xml:space="preserve">actuar debemos tener un plan, </t>
    </r>
    <r>
      <rPr>
        <sz val="12"/>
        <color rgb="FF000000"/>
        <rFont val="Cambria"/>
      </rPr>
      <t xml:space="preserve">basado </t>
    </r>
  </si>
  <si>
    <t xml:space="preserve">      en  la verdad por la acumulación de conocimientos “….</t>
  </si>
  <si>
    <t>Mi respuesta Nro 1: pues es una filosofia interesante que nos plantea  , lo veo como  "pienso , luego acciono"  mayormente guiados por la razon  y el conocimiento . Algunas de sus ventajas  pueden ser :  mejor toma de decisiones  por que podemos observar todo lo que esta pasando luego pensar y despues accionar de manera mas eficiente y acertiva a ciertos problemas que se nos pueden presentar pero asi mismo , alguna de sus desventajas pueden ser  la desmotivacion ya que al ser algo muy planeado o con ciertos puntos muy especificos puede disminuir la creatividad y motivacion sobre todo en grupo de trabajos muy estrictos.</t>
  </si>
  <si>
    <r>
      <t>2.</t>
    </r>
    <r>
      <rPr>
        <b/>
        <sz val="7"/>
        <color theme="1"/>
        <rFont val="Times New Roman"/>
        <family val="1"/>
      </rPr>
      <t>    </t>
    </r>
    <r>
      <rPr>
        <b/>
        <sz val="12"/>
        <color theme="1"/>
        <rFont val="Cambria"/>
        <family val="1"/>
      </rPr>
      <t xml:space="preserve"> “</t>
    </r>
    <r>
      <rPr>
        <sz val="12"/>
        <color theme="1"/>
        <rFont val="Cambria"/>
        <family val="1"/>
      </rPr>
      <t xml:space="preserve">Estás considerando embarcarte </t>
    </r>
    <r>
      <rPr>
        <b/>
        <sz val="12"/>
        <color theme="1"/>
        <rFont val="Cambria"/>
        <family val="1"/>
      </rPr>
      <t>en el currículo de nuestro Programa</t>
    </r>
    <r>
      <rPr>
        <sz val="12"/>
        <color theme="1"/>
        <rFont val="Cambria"/>
        <family val="1"/>
      </rPr>
      <t xml:space="preserve"> de Ingeniería</t>
    </r>
  </si>
  <si>
    <t xml:space="preserve">     de  Sistemas para ser un ingeniero competente”…..</t>
  </si>
  <si>
    <t>Mi respuesta Nro 2: Claro que si , me fascina   buscar soluciones en este mundo que esta lleno de problemas  , atravez de conocimientos en mi area que seria la de sistemas, ya sea este conocimiento proporcionado por la universidad u obtenido de manera autodidacta.</t>
  </si>
  <si>
    <r>
      <t>3.</t>
    </r>
    <r>
      <rPr>
        <b/>
        <sz val="7"/>
        <color theme="1"/>
        <rFont val="Times New Roman"/>
        <family val="1"/>
      </rPr>
      <t>    </t>
    </r>
    <r>
      <rPr>
        <sz val="12"/>
        <color theme="1"/>
        <rFont val="Cambria"/>
        <family val="1"/>
      </rPr>
      <t xml:space="preserve"> “Las habilidades de la ingeniería </t>
    </r>
    <r>
      <rPr>
        <b/>
        <sz val="12"/>
        <color theme="1"/>
        <rFont val="Cambria"/>
        <family val="1"/>
      </rPr>
      <t>solamente no son suficientes para garantizarte una vida de satisfacción y logros, también se requiere…</t>
    </r>
  </si>
  <si>
    <t>Mi respuesta Nro 3: se require esfuerzo , diciplina y constancia. Por que para obtener las cosas que queremos u obtener una vida satisfecha tenemos que trabajar muy duro de manera constante, tambien. Desarrollarnos personalmente , trabajando en nuestras debilidades y mejorando nuestras fortalezas  para cuando se nos presente un problema en la vida , sepamos como afrontar eso y superarlo sin estancarnos , siempre siguiendo hacia delante.</t>
  </si>
  <si>
    <t>CIENCIA, TECNOLOGÍA E INGENIERÍA</t>
  </si>
  <si>
    <t>Explicar los siguientes conceptos, basados en LA INFOGRAFÍA DESARROLLADA EN EQUIPO CON RANGO DE Notas de [0.0 a 5.0]</t>
  </si>
  <si>
    <t>RA7 Adquirir  y Aplicar conocimientos</t>
  </si>
  <si>
    <t>4  ¿Qué es Ciencia?</t>
  </si>
  <si>
    <t>Mi respuesta Nro 4: La ciencia es un conjunto de conocimientos organizados sistematicamente que nos permiten entender, explicar y anticipar fenómenos tanto naturales como sociales , creados ya sea por el ser humano o por la naturaleza. Este conocimiento se obtiene de forma metódica a través de la observación y la experimentación en áreas específicas, ayudándonos a descubrir cómo funciona el mundo que nos rodea.</t>
  </si>
  <si>
    <t>5. ¿Qué es Tecnología?</t>
  </si>
  <si>
    <t>Mi respuesta Nro 5: La tecnología es el conjunto de técnicas, habilidades y métodos que usamos para crear productos, ofrecer servicios o alcanzar metas, como avanzar en la investigación científica de forma eficiente. Es la manera en que aplicamos nuestro conocimiento para facilitar y mejorar distintos aspectos de la vida.</t>
  </si>
  <si>
    <t>6.  ¿Qué es Ingeniería?</t>
  </si>
  <si>
    <t>Mi respuesta Nro 6:La ingeniería aplica principios científicos para crear y construir una variedad de cosas, como máquinas , puentes , edificios y sistemas que en la actualidad son esenciales para el ser humano. Es la forma en que usamos la ciencia para diseñar y hacer realidad soluciones prácticas y útiles para nuestra vida diaria.</t>
  </si>
  <si>
    <t>7. Relacione los tres Conceptos CIENCIA, TECNOLOGÍA E INGENIERÍA:</t>
  </si>
  <si>
    <t>Mi respuesta por Texto o Gráfica (insertando imágenes) : prodriamos decir que todas estan relacionadas entre si por cada una complementa la otra , la ciencia trata de observa y entender el mundo que nos rodea  , la ingenieria intenta buscar soluciones a los problemas que se nos presentan , y la tecnologia son las herramientas que utilizamos para solucionar de manera eficiente los problemas. como podemos observar el concepto de las tres son un complemento de la otra , pero todas estan efocadas en el desarrollo humano,  obteniendo avances y/o hallazgos que hace algunos años parecian imposible pero hoy en dia son realidad .</t>
  </si>
  <si>
    <t>Mi EVALUACIÓN PERSONAL SOBRE MI ETICA Y MI RESPONSABILIDAD DE TRABAJAR EN EQUIPO</t>
  </si>
  <si>
    <t>RA4 RESPONSABILIDAD(ES) ETICAS Y PROFESIONALES</t>
  </si>
  <si>
    <t>RA5 CAPACIDAD DE FUNCIONAR EFICAZMENTE EN EQUIPO</t>
  </si>
  <si>
    <t>El propósito de esta EVALUACIÓN TIPO ABET:  es orientar el estudio y puesta en práctica de las estrategias, habilidades y destrezas para la comprensión, el análisis, la interpretación y la producción de diversos tipos de textos, para que los estudiantes puedan acceder de manera adecuada y crítica a la información que circula en los ámbitos donde se desarrollan sus proyectos personales y profesionales.</t>
  </si>
  <si>
    <t>EVALUACION RA3_LECTURA CRITICA</t>
  </si>
  <si>
    <t>PONDERACION DE LECTURA CRÍTICA</t>
  </si>
  <si>
    <t>PROMEDIO DE LECTURA CRITICA</t>
  </si>
  <si>
    <t>EVALUACION RA3_COMUNICACION ESCRITA</t>
  </si>
  <si>
    <t>PONDERACION DE COMUNICACIÓN ESCRITA</t>
  </si>
  <si>
    <t>PROMEDIO DE COMUNICACIÓN ESCRITA CRITICA</t>
  </si>
  <si>
    <t>RA4 EVALUACION ETICA</t>
  </si>
  <si>
    <t>PONDERACION DE EVALUACIÓN ÉTICA</t>
  </si>
  <si>
    <t>PROMEDIO DE EVALUACIÓN ÉTICA</t>
  </si>
  <si>
    <t>EVALUACION RA5_FUNCIONAR EFICAZMENTE EN EQUIPO</t>
  </si>
  <si>
    <t>PONDERACION DE FUNCIONAR EFICAZMENTE EN EQUIPO</t>
  </si>
  <si>
    <t>PROMEDIO  DE FUNCIONAR EFICAZMENTE EN EQUIPO</t>
  </si>
  <si>
    <t xml:space="preserve">NOTA FINAL DE EVALUACIÓN </t>
  </si>
  <si>
    <t>RA3.IT 1</t>
  </si>
  <si>
    <t>RA3.IT 2</t>
  </si>
  <si>
    <t>RA3.IT 3</t>
  </si>
  <si>
    <t>P_RA3_LC</t>
  </si>
  <si>
    <t>P_RA3_CE</t>
  </si>
  <si>
    <t>RA4.IT3</t>
  </si>
  <si>
    <t>P_RA4_ET</t>
  </si>
  <si>
    <t>RA5. IT 1</t>
  </si>
  <si>
    <t>P_RA5_AC</t>
  </si>
  <si>
    <t>RA7. IT 4</t>
  </si>
  <si>
    <t>RA7. IT 5</t>
  </si>
  <si>
    <t>RA7. IT 6</t>
  </si>
  <si>
    <t>RA7. IT 7</t>
  </si>
  <si>
    <t>AUTOEVALUACION DEL ESTUDIANTE</t>
  </si>
  <si>
    <t>AUTOEVALUACION ESTUDIANTE</t>
  </si>
  <si>
    <t>EVALUACION DEL PROFESOR</t>
  </si>
  <si>
    <t>EVALUACION PROFESOR</t>
  </si>
  <si>
    <t>EVALUACIÓN PROMEDIO</t>
  </si>
  <si>
    <t>EVALUACION PROMEDIO</t>
  </si>
  <si>
    <t>RESULTADOS DE APRENDIZAJE</t>
  </si>
  <si>
    <t>RANGO DE PONDERACON</t>
  </si>
  <si>
    <t>EVALUACIÓN ESTUDIANTE</t>
  </si>
  <si>
    <t>LECTURA CRITICA</t>
  </si>
  <si>
    <t>{  1 A 15 }</t>
  </si>
  <si>
    <t>COMUNICACIÓN ESCRITA</t>
  </si>
  <si>
    <t>{  1 A 10 }</t>
  </si>
  <si>
    <t>ETICA PROFESIONAL</t>
  </si>
  <si>
    <t>{  1 A 5 }</t>
  </si>
  <si>
    <t>NUEVO CONOCIMIENTO</t>
  </si>
  <si>
    <t>{  1 A 20}</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</si>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</sst>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Red]0.0"/>
    <numFmt numFmtId="165" formatCode="0.0"/>
    <numFmt numFmtId="166" formatCode="0;[Red]0"/>
  </numFmts>
  <fonts count="41">
    <font>
      <sz val="11"/>
      <color theme="1"/>
      <name val="Calibri"/>
      <family val="2"/>
      <scheme val="minor"/>
    </font>
    <font>
      <b/>
      <sz val="11"/>
      <color theme="1"/>
      <name val="Calibri"/>
      <family val="2"/>
      <scheme val="minor"/>
    </font>
    <font>
      <b/>
      <sz val="9"/>
      <name val="Trebuchet MS"/>
      <family val="2"/>
    </font>
    <font>
      <sz val="9"/>
      <name val="Trebuchet MS"/>
      <family val="2"/>
    </font>
    <font>
      <b/>
      <sz val="11"/>
      <color rgb="FF000000"/>
      <name val="Calibri"/>
      <family val="2"/>
    </font>
    <font>
      <b/>
      <sz val="11"/>
      <color rgb="FF548135"/>
      <name val="Calibri"/>
      <family val="2"/>
    </font>
    <font>
      <sz val="11"/>
      <name val="Calibri"/>
      <family val="2"/>
    </font>
    <font>
      <b/>
      <sz val="11"/>
      <color rgb="FFED7D31"/>
      <name val="Calibri"/>
      <family val="2"/>
    </font>
    <font>
      <sz val="11"/>
      <color rgb="FF000000"/>
      <name val="Calibri"/>
      <family val="2"/>
    </font>
    <font>
      <b/>
      <sz val="9"/>
      <color rgb="FF000000"/>
      <name val="Calibri"/>
      <family val="2"/>
    </font>
    <font>
      <b/>
      <sz val="10"/>
      <color rgb="FF000000"/>
      <name val="Calibri"/>
      <family val="2"/>
    </font>
    <font>
      <sz val="8"/>
      <color rgb="FF000000"/>
      <name val="Arial"/>
      <family val="2"/>
    </font>
    <font>
      <b/>
      <sz val="10"/>
      <color theme="5"/>
      <name val="Calibri"/>
      <family val="2"/>
    </font>
    <font>
      <sz val="11"/>
      <color theme="1"/>
      <name val="Calibri"/>
      <family val="2"/>
    </font>
    <font>
      <b/>
      <sz val="11"/>
      <color theme="5"/>
      <name val="Calibri"/>
      <family val="2"/>
    </font>
    <font>
      <b/>
      <sz val="10"/>
      <color rgb="FFED7D31"/>
      <name val="Calibri"/>
      <family val="2"/>
    </font>
    <font>
      <b/>
      <sz val="8"/>
      <color rgb="FF000000"/>
      <name val="Arial"/>
      <family val="2"/>
    </font>
    <font>
      <b/>
      <sz val="11"/>
      <color rgb="FF548135"/>
      <name val="Calibri"/>
      <family val="2"/>
      <scheme val="minor"/>
    </font>
    <font>
      <sz val="20"/>
      <color theme="1"/>
      <name val="Calibri"/>
      <family val="2"/>
      <scheme val="minor"/>
    </font>
    <font>
      <sz val="14"/>
      <color theme="1"/>
      <name val="Calibri"/>
      <family val="2"/>
      <scheme val="minor"/>
    </font>
    <font>
      <b/>
      <sz val="14"/>
      <color theme="1"/>
      <name val="Calibri"/>
      <family val="2"/>
      <scheme val="minor"/>
    </font>
    <font>
      <sz val="14"/>
      <color theme="1"/>
      <name val="Symbol"/>
      <family val="1"/>
      <charset val="2"/>
    </font>
    <font>
      <sz val="7"/>
      <color theme="1"/>
      <name val="Times New Roman"/>
      <family val="1"/>
    </font>
    <font>
      <b/>
      <i/>
      <sz val="11"/>
      <color theme="1"/>
      <name val="Calibri"/>
      <family val="2"/>
      <scheme val="minor"/>
    </font>
    <font>
      <b/>
      <i/>
      <sz val="16"/>
      <color theme="1"/>
      <name val="Calibri"/>
      <family val="2"/>
      <scheme val="minor"/>
    </font>
    <font>
      <sz val="12"/>
      <color theme="1"/>
      <name val="Cambria"/>
      <family val="1"/>
    </font>
    <font>
      <b/>
      <sz val="12"/>
      <color theme="1"/>
      <name val="Cambria"/>
      <family val="1"/>
    </font>
    <font>
      <b/>
      <i/>
      <sz val="12"/>
      <color theme="1"/>
      <name val="Cambria"/>
      <family val="1"/>
    </font>
    <font>
      <b/>
      <sz val="7"/>
      <color theme="1"/>
      <name val="Times New Roman"/>
      <family val="1"/>
    </font>
    <font>
      <b/>
      <i/>
      <sz val="14"/>
      <color theme="1"/>
      <name val="Calibri"/>
      <family val="2"/>
      <scheme val="minor"/>
    </font>
    <font>
      <sz val="16"/>
      <color rgb="FF000000"/>
      <name val="Arial"/>
      <family val="2"/>
    </font>
    <font>
      <b/>
      <i/>
      <sz val="20"/>
      <color theme="1"/>
      <name val="Calibri"/>
      <family val="2"/>
      <scheme val="minor"/>
    </font>
    <font>
      <b/>
      <i/>
      <sz val="22"/>
      <color theme="1"/>
      <name val="Calibri"/>
      <family val="2"/>
      <scheme val="minor"/>
    </font>
    <font>
      <b/>
      <sz val="14"/>
      <color theme="1"/>
      <name val="Cambria"/>
      <family val="1"/>
    </font>
    <font>
      <b/>
      <sz val="18"/>
      <color theme="1"/>
      <name val="Calibri"/>
      <family val="2"/>
      <scheme val="minor"/>
    </font>
    <font>
      <b/>
      <i/>
      <sz val="12"/>
      <color theme="1"/>
      <name val="Calibri"/>
      <family val="2"/>
      <scheme val="minor"/>
    </font>
    <font>
      <b/>
      <sz val="12"/>
      <color theme="1"/>
      <name val="Calibri"/>
      <family val="2"/>
      <scheme val="minor"/>
    </font>
    <font>
      <b/>
      <sz val="12"/>
      <color rgb="FF000000"/>
      <name val="Cambria"/>
    </font>
    <font>
      <b/>
      <sz val="7"/>
      <color rgb="FF000000"/>
      <name val="Times New Roman"/>
    </font>
    <font>
      <sz val="12"/>
      <color rgb="FF000000"/>
      <name val="Cambria"/>
    </font>
    <font>
      <b/>
      <sz val="12"/>
      <color rgb="FF000000"/>
      <name val="Cambria"/>
      <family val="1"/>
    </font>
  </fonts>
  <fills count="14">
    <fill>
      <patternFill patternType="none"/>
    </fill>
    <fill>
      <patternFill patternType="gray125"/>
    </fill>
    <fill>
      <patternFill patternType="solid">
        <fgColor theme="9" tint="0.79998168889431442"/>
        <bgColor indexed="64"/>
      </patternFill>
    </fill>
    <fill>
      <patternFill patternType="solid">
        <fgColor theme="0"/>
        <bgColor theme="0"/>
      </patternFill>
    </fill>
    <fill>
      <patternFill patternType="solid">
        <fgColor rgb="FFFFFF00"/>
        <bgColor indexed="64"/>
      </patternFill>
    </fill>
    <fill>
      <patternFill patternType="solid">
        <fgColor theme="0"/>
        <bgColor indexed="64"/>
      </patternFill>
    </fill>
    <fill>
      <patternFill patternType="solid">
        <fgColor rgb="FFE2EFD9"/>
        <bgColor rgb="FFE2EFD9"/>
      </patternFill>
    </fill>
    <fill>
      <patternFill patternType="solid">
        <fgColor rgb="FFFBE4D5"/>
        <bgColor rgb="FFFBE4D5"/>
      </patternFill>
    </fill>
    <fill>
      <patternFill patternType="solid">
        <fgColor rgb="FFD9EAD3"/>
        <bgColor rgb="FFD9EAD3"/>
      </patternFill>
    </fill>
    <fill>
      <patternFill patternType="solid">
        <fgColor rgb="FFFFFFFF"/>
        <bgColor rgb="FFFFFFFF"/>
      </patternFill>
    </fill>
    <fill>
      <patternFill patternType="solid">
        <fgColor rgb="FFCFE2F3"/>
        <bgColor rgb="FFCFE2F3"/>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style="medium">
        <color indexed="64"/>
      </top>
      <bottom/>
      <diagonal/>
    </border>
    <border>
      <left style="thin">
        <color rgb="FF000000"/>
      </left>
      <right style="medium">
        <color indexed="64"/>
      </right>
      <top/>
      <bottom/>
      <diagonal/>
    </border>
    <border>
      <left style="thin">
        <color rgb="FF000000"/>
      </left>
      <right style="medium">
        <color indexed="64"/>
      </right>
      <top/>
      <bottom style="medium">
        <color indexed="64"/>
      </bottom>
      <diagonal/>
    </border>
    <border>
      <left style="thick">
        <color rgb="FF548135"/>
      </left>
      <right/>
      <top style="thick">
        <color rgb="FF548135"/>
      </top>
      <bottom/>
      <diagonal/>
    </border>
    <border>
      <left/>
      <right/>
      <top style="thick">
        <color rgb="FF548135"/>
      </top>
      <bottom/>
      <diagonal/>
    </border>
    <border>
      <left style="medium">
        <color rgb="FFED7D31"/>
      </left>
      <right/>
      <top style="medium">
        <color rgb="FFED7D31"/>
      </top>
      <bottom/>
      <diagonal/>
    </border>
    <border>
      <left/>
      <right/>
      <top style="medium">
        <color rgb="FFED7D31"/>
      </top>
      <bottom/>
      <diagonal/>
    </border>
    <border>
      <left/>
      <right style="medium">
        <color rgb="FFED7D31"/>
      </right>
      <top style="medium">
        <color rgb="FFED7D31"/>
      </top>
      <bottom/>
      <diagonal/>
    </border>
    <border>
      <left style="medium">
        <color rgb="FF548135"/>
      </left>
      <right style="medium">
        <color rgb="FF548135"/>
      </right>
      <top style="medium">
        <color rgb="FF548135"/>
      </top>
      <bottom style="medium">
        <color rgb="FF548135"/>
      </bottom>
      <diagonal/>
    </border>
    <border>
      <left/>
      <right/>
      <top style="medium">
        <color rgb="FFED7D31"/>
      </top>
      <bottom style="thick">
        <color theme="5"/>
      </bottom>
      <diagonal/>
    </border>
    <border>
      <left/>
      <right style="medium">
        <color rgb="FFED7D31"/>
      </right>
      <top style="medium">
        <color rgb="FFED7D31"/>
      </top>
      <bottom style="thick">
        <color theme="5"/>
      </bottom>
      <diagonal/>
    </border>
    <border>
      <left style="medium">
        <color rgb="FFED7D31"/>
      </left>
      <right/>
      <top style="medium">
        <color rgb="FFED7D31"/>
      </top>
      <bottom style="thick">
        <color theme="5"/>
      </bottom>
      <diagonal/>
    </border>
    <border>
      <left style="thin">
        <color rgb="FF000000"/>
      </left>
      <right/>
      <top style="thin">
        <color rgb="FF000000"/>
      </top>
      <bottom/>
      <diagonal/>
    </border>
    <border>
      <left style="thick">
        <color rgb="FF548135"/>
      </left>
      <right style="thick">
        <color rgb="FF548135"/>
      </right>
      <top/>
      <bottom style="thick">
        <color rgb="FF548135"/>
      </bottom>
      <diagonal/>
    </border>
    <border>
      <left style="thick">
        <color rgb="FF548135"/>
      </left>
      <right/>
      <top/>
      <bottom style="thick">
        <color rgb="FF548135"/>
      </bottom>
      <diagonal/>
    </border>
    <border>
      <left style="medium">
        <color rgb="FFED7D31"/>
      </left>
      <right style="thin">
        <color rgb="FF000000"/>
      </right>
      <top style="thick">
        <color theme="5"/>
      </top>
      <bottom style="thick">
        <color theme="5"/>
      </bottom>
      <diagonal/>
    </border>
    <border>
      <left/>
      <right style="medium">
        <color rgb="FFED7D31"/>
      </right>
      <top/>
      <bottom style="thick">
        <color theme="5"/>
      </bottom>
      <diagonal/>
    </border>
    <border>
      <left style="medium">
        <color rgb="FFED7D31"/>
      </left>
      <right/>
      <top style="thick">
        <color theme="5"/>
      </top>
      <bottom style="thick">
        <color theme="5"/>
      </bottom>
      <diagonal/>
    </border>
    <border>
      <left/>
      <right style="medium">
        <color rgb="FFED7D31"/>
      </right>
      <top style="thick">
        <color theme="5"/>
      </top>
      <bottom style="thick">
        <color theme="5"/>
      </bottom>
      <diagonal/>
    </border>
    <border>
      <left style="medium">
        <color rgb="FFED7D31"/>
      </left>
      <right style="thin">
        <color rgb="FF000000"/>
      </right>
      <top/>
      <bottom/>
      <diagonal/>
    </border>
    <border>
      <left/>
      <right style="medium">
        <color rgb="FFED7D31"/>
      </right>
      <top/>
      <bottom/>
      <diagonal/>
    </border>
    <border>
      <left style="medium">
        <color rgb="FFED7D31"/>
      </left>
      <right style="thin">
        <color rgb="FF000000"/>
      </right>
      <top style="thick">
        <color theme="5"/>
      </top>
      <bottom/>
      <diagonal/>
    </border>
    <border>
      <left style="medium">
        <color rgb="FFED7D31"/>
      </left>
      <right/>
      <top style="thick">
        <color theme="5"/>
      </top>
      <bottom/>
      <diagonal/>
    </border>
    <border>
      <left/>
      <right style="medium">
        <color rgb="FFED7D31"/>
      </right>
      <top style="thick">
        <color theme="5"/>
      </top>
      <bottom/>
      <diagonal/>
    </border>
    <border>
      <left style="medium">
        <color rgb="FF6FA8DC"/>
      </left>
      <right style="medium">
        <color rgb="FF6FA8DC"/>
      </right>
      <top style="medium">
        <color rgb="FF6FA8DC"/>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ED7D31"/>
      </left>
      <right style="thin">
        <color rgb="FF000000"/>
      </right>
      <top/>
      <bottom style="thin">
        <color rgb="FF000000"/>
      </bottom>
      <diagonal/>
    </border>
    <border>
      <left style="thin">
        <color rgb="FF000000"/>
      </left>
      <right style="medium">
        <color rgb="FFED7D31"/>
      </right>
      <top/>
      <bottom style="thin">
        <color rgb="FF000000"/>
      </bottom>
      <diagonal/>
    </border>
    <border>
      <left style="medium">
        <color rgb="FFED7D31"/>
      </left>
      <right style="thin">
        <color rgb="FF000000"/>
      </right>
      <top style="thick">
        <color theme="5"/>
      </top>
      <bottom style="thin">
        <color rgb="FF000000"/>
      </bottom>
      <diagonal/>
    </border>
    <border>
      <left style="thin">
        <color rgb="FF000000"/>
      </left>
      <right style="medium">
        <color rgb="FFED7D31"/>
      </right>
      <top style="thick">
        <color theme="5"/>
      </top>
      <bottom style="thin">
        <color rgb="FF000000"/>
      </bottom>
      <diagonal/>
    </border>
    <border>
      <left style="medium">
        <color rgb="FFED7D31"/>
      </left>
      <right/>
      <top style="thick">
        <color theme="5"/>
      </top>
      <bottom style="thin">
        <color rgb="FF000000"/>
      </bottom>
      <diagonal/>
    </border>
    <border>
      <left style="medium">
        <color rgb="FF6FA8DC"/>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ED7D31"/>
      </left>
      <right style="thin">
        <color rgb="FF000000"/>
      </right>
      <top style="thin">
        <color rgb="FF000000"/>
      </top>
      <bottom style="thin">
        <color rgb="FF000000"/>
      </bottom>
      <diagonal/>
    </border>
    <border>
      <left style="thin">
        <color rgb="FF000000"/>
      </left>
      <right style="medium">
        <color rgb="FFED7D31"/>
      </right>
      <top style="thin">
        <color rgb="FF000000"/>
      </top>
      <bottom style="thin">
        <color rgb="FF000000"/>
      </bottom>
      <diagonal/>
    </border>
    <border>
      <left style="medium">
        <color rgb="FFED7D31"/>
      </left>
      <right/>
      <top style="thin">
        <color rgb="FF000000"/>
      </top>
      <bottom style="thin">
        <color rgb="FF000000"/>
      </bottom>
      <diagonal/>
    </border>
    <border>
      <left style="medium">
        <color rgb="FF6FA8DC"/>
      </left>
      <right style="medium">
        <color rgb="FF6FA8DC"/>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6FA8DC"/>
      </left>
      <right style="medium">
        <color rgb="FF6FA8DC"/>
      </right>
      <top style="thin">
        <color rgb="FF000000"/>
      </top>
      <bottom style="medium">
        <color rgb="FF6FA8DC"/>
      </bottom>
      <diagonal/>
    </border>
    <border>
      <left style="medium">
        <color rgb="FF6FA8DC"/>
      </left>
      <right style="medium">
        <color rgb="FF6FA8DC"/>
      </right>
      <top/>
      <bottom/>
      <diagonal/>
    </border>
    <border>
      <left style="medium">
        <color rgb="FF6FA8DC"/>
      </left>
      <right/>
      <top/>
      <bottom/>
      <diagonal/>
    </border>
    <border>
      <left/>
      <right style="thin">
        <color rgb="FF000000"/>
      </right>
      <top style="thin">
        <color rgb="FF000000"/>
      </top>
      <bottom style="thick">
        <color rgb="FF548135"/>
      </bottom>
      <diagonal/>
    </border>
    <border>
      <left style="thin">
        <color rgb="FF000000"/>
      </left>
      <right style="thin">
        <color rgb="FF000000"/>
      </right>
      <top style="thin">
        <color rgb="FF000000"/>
      </top>
      <bottom style="thick">
        <color rgb="FF548135"/>
      </bottom>
      <diagonal/>
    </border>
    <border>
      <left style="thin">
        <color rgb="FF000000"/>
      </left>
      <right/>
      <top style="thin">
        <color rgb="FF000000"/>
      </top>
      <bottom style="thick">
        <color rgb="FF548135"/>
      </bottom>
      <diagonal/>
    </border>
    <border>
      <left style="medium">
        <color rgb="FFED7D31"/>
      </left>
      <right style="thin">
        <color rgb="FF000000"/>
      </right>
      <top style="thin">
        <color rgb="FF000000"/>
      </top>
      <bottom style="medium">
        <color rgb="FFED7D31"/>
      </bottom>
      <diagonal/>
    </border>
    <border>
      <left style="thin">
        <color rgb="FF000000"/>
      </left>
      <right style="medium">
        <color rgb="FFED7D31"/>
      </right>
      <top style="thin">
        <color rgb="FF000000"/>
      </top>
      <bottom style="medium">
        <color rgb="FFED7D31"/>
      </bottom>
      <diagonal/>
    </border>
    <border>
      <left style="medium">
        <color rgb="FFED7D31"/>
      </left>
      <right/>
      <top style="thin">
        <color rgb="FF000000"/>
      </top>
      <bottom style="medium">
        <color rgb="FFED7D31"/>
      </bottom>
      <diagonal/>
    </border>
    <border>
      <left style="medium">
        <color rgb="FF6FA8DC"/>
      </left>
      <right style="medium">
        <color rgb="FF6FA8DC"/>
      </right>
      <top style="medium">
        <color rgb="FF6FA8DC"/>
      </top>
      <bottom style="medium">
        <color rgb="FF6FA8DC"/>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s>
  <cellStyleXfs count="1">
    <xf numFmtId="0" fontId="0" fillId="0" borderId="0"/>
  </cellStyleXfs>
  <cellXfs count="248">
    <xf numFmtId="0" fontId="0" fillId="0" borderId="0" xfId="0"/>
    <xf numFmtId="0" fontId="1" fillId="2" borderId="0" xfId="0" applyFont="1" applyFill="1"/>
    <xf numFmtId="0" fontId="0" fillId="0" borderId="0" xfId="0" applyAlignment="1">
      <alignment vertical="center"/>
    </xf>
    <xf numFmtId="0" fontId="1" fillId="2" borderId="0" xfId="0" applyFont="1" applyFill="1" applyAlignment="1">
      <alignment vertical="center"/>
    </xf>
    <xf numFmtId="0" fontId="0" fillId="0" borderId="1" xfId="0" applyBorder="1" applyAlignment="1">
      <alignment vertical="center"/>
    </xf>
    <xf numFmtId="0" fontId="0" fillId="0" borderId="3" xfId="0" applyBorder="1" applyAlignment="1">
      <alignment vertical="center"/>
    </xf>
    <xf numFmtId="0" fontId="0" fillId="0" borderId="8"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4" borderId="0" xfId="0" applyFill="1"/>
    <xf numFmtId="0" fontId="0" fillId="5" borderId="0" xfId="0" applyFill="1"/>
    <xf numFmtId="0" fontId="0" fillId="4" borderId="11" xfId="0" applyFill="1" applyBorder="1" applyAlignment="1">
      <alignment vertical="center"/>
    </xf>
    <xf numFmtId="0" fontId="4" fillId="0" borderId="0" xfId="0" applyFont="1" applyAlignment="1">
      <alignment horizontal="center"/>
    </xf>
    <xf numFmtId="0" fontId="4" fillId="6" borderId="21" xfId="0" applyFont="1" applyFill="1" applyBorder="1" applyAlignment="1">
      <alignment horizontal="center" vertical="center" wrapText="1"/>
    </xf>
    <xf numFmtId="0" fontId="4" fillId="8" borderId="25" xfId="0" applyFont="1" applyFill="1" applyBorder="1" applyAlignment="1">
      <alignment horizontal="center"/>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9"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10" fillId="0" borderId="31" xfId="0" applyFont="1" applyBorder="1" applyAlignment="1">
      <alignment horizontal="center" vertical="center" wrapText="1"/>
    </xf>
    <xf numFmtId="0" fontId="4" fillId="8" borderId="0" xfId="0" applyFont="1" applyFill="1" applyAlignment="1">
      <alignment horizontal="center"/>
    </xf>
    <xf numFmtId="0" fontId="4" fillId="0" borderId="0" xfId="0" applyFont="1" applyAlignment="1">
      <alignment horizontal="center" vertical="center" wrapText="1"/>
    </xf>
    <xf numFmtId="0" fontId="4"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1" fillId="6" borderId="37" xfId="0" applyFont="1" applyFill="1" applyBorder="1" applyAlignment="1">
      <alignment horizontal="left"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7" fillId="0" borderId="41" xfId="0" applyFont="1" applyBorder="1" applyAlignment="1">
      <alignment horizontal="center" vertical="center" wrapText="1"/>
    </xf>
    <xf numFmtId="0" fontId="12" fillId="0" borderId="42" xfId="0" applyFont="1" applyBorder="1" applyAlignment="1">
      <alignment horizontal="center" vertical="center" wrapText="1"/>
    </xf>
    <xf numFmtId="0" fontId="7" fillId="0" borderId="43" xfId="0" applyFont="1" applyBorder="1" applyAlignment="1">
      <alignment horizontal="center" vertical="center" wrapText="1"/>
    </xf>
    <xf numFmtId="0" fontId="12" fillId="0" borderId="44" xfId="0" applyFont="1" applyBorder="1" applyAlignment="1">
      <alignment horizontal="center" vertical="center" wrapText="1"/>
    </xf>
    <xf numFmtId="0" fontId="12" fillId="0" borderId="42" xfId="0" applyFont="1" applyBorder="1" applyAlignment="1">
      <alignment horizontal="center"/>
    </xf>
    <xf numFmtId="0" fontId="7" fillId="0" borderId="45" xfId="0" applyFont="1" applyBorder="1" applyAlignment="1">
      <alignment horizontal="center" vertical="center" wrapText="1"/>
    </xf>
    <xf numFmtId="0" fontId="12" fillId="0" borderId="44" xfId="0" applyFont="1" applyBorder="1" applyAlignment="1">
      <alignment horizontal="center"/>
    </xf>
    <xf numFmtId="0" fontId="13" fillId="0" borderId="0" xfId="0" applyFont="1"/>
    <xf numFmtId="0" fontId="11" fillId="6" borderId="46" xfId="0" applyFont="1" applyFill="1" applyBorder="1" applyAlignment="1">
      <alignment horizontal="left"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14"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2" fillId="0" borderId="51" xfId="0" applyFont="1" applyBorder="1" applyAlignment="1">
      <alignment horizontal="center"/>
    </xf>
    <xf numFmtId="0" fontId="14" fillId="0" borderId="52" xfId="0" applyFont="1" applyBorder="1" applyAlignment="1">
      <alignment horizontal="center" vertical="center" wrapText="1"/>
    </xf>
    <xf numFmtId="0" fontId="11" fillId="0" borderId="46" xfId="0" applyFont="1" applyBorder="1" applyAlignment="1">
      <alignment horizontal="left" vertical="center" wrapText="1"/>
    </xf>
    <xf numFmtId="0" fontId="5" fillId="0" borderId="0" xfId="0" applyFont="1" applyAlignment="1">
      <alignment horizontal="center" vertical="center" wrapText="1"/>
    </xf>
    <xf numFmtId="0" fontId="7" fillId="0" borderId="50" xfId="0" applyFont="1" applyBorder="1" applyAlignment="1">
      <alignment horizontal="center" vertical="center" wrapText="1"/>
    </xf>
    <xf numFmtId="0" fontId="7" fillId="0" borderId="52" xfId="0" applyFont="1" applyBorder="1" applyAlignment="1">
      <alignment horizontal="center" vertical="center" wrapText="1"/>
    </xf>
    <xf numFmtId="0" fontId="11" fillId="6" borderId="53" xfId="0" applyFont="1" applyFill="1" applyBorder="1" applyAlignment="1">
      <alignment horizontal="left" vertical="center" wrapText="1"/>
    </xf>
    <xf numFmtId="0" fontId="5" fillId="0" borderId="54" xfId="0" applyFont="1" applyBorder="1" applyAlignment="1">
      <alignment horizontal="center" vertical="center" wrapText="1"/>
    </xf>
    <xf numFmtId="0" fontId="5" fillId="0" borderId="55" xfId="0" applyFont="1" applyBorder="1" applyAlignment="1">
      <alignment horizontal="center" vertical="center" wrapText="1"/>
    </xf>
    <xf numFmtId="0" fontId="11" fillId="0" borderId="53" xfId="0" applyFont="1" applyBorder="1" applyAlignment="1">
      <alignment horizontal="left" vertical="center" wrapText="1"/>
    </xf>
    <xf numFmtId="0" fontId="15" fillId="0" borderId="51" xfId="0" applyFont="1" applyBorder="1" applyAlignment="1">
      <alignment horizontal="center" vertical="center" wrapText="1"/>
    </xf>
    <xf numFmtId="0" fontId="11" fillId="3" borderId="53" xfId="0" applyFont="1" applyFill="1" applyBorder="1" applyAlignment="1">
      <alignment horizontal="left" vertical="center" wrapText="1"/>
    </xf>
    <xf numFmtId="0" fontId="11" fillId="6" borderId="56" xfId="0" applyFont="1" applyFill="1" applyBorder="1" applyAlignment="1">
      <alignment horizontal="left" vertical="center" wrapText="1"/>
    </xf>
    <xf numFmtId="0" fontId="11" fillId="0" borderId="57" xfId="0" applyFont="1" applyBorder="1" applyAlignment="1">
      <alignment horizontal="left" vertical="center" wrapText="1"/>
    </xf>
    <xf numFmtId="0" fontId="16" fillId="8" borderId="57" xfId="0" applyFont="1" applyFill="1" applyBorder="1" applyAlignment="1">
      <alignment horizontal="center" vertical="center" wrapText="1"/>
    </xf>
    <xf numFmtId="0" fontId="5" fillId="9" borderId="48" xfId="0" applyFont="1" applyFill="1" applyBorder="1" applyAlignment="1">
      <alignment horizontal="center" vertical="center" wrapText="1"/>
    </xf>
    <xf numFmtId="0" fontId="5" fillId="9" borderId="55" xfId="0" applyFont="1" applyFill="1" applyBorder="1" applyAlignment="1">
      <alignment horizontal="center" vertical="center" wrapText="1"/>
    </xf>
    <xf numFmtId="0" fontId="5" fillId="9" borderId="49" xfId="0" applyFont="1" applyFill="1" applyBorder="1" applyAlignment="1">
      <alignment horizontal="center" vertical="center" wrapText="1"/>
    </xf>
    <xf numFmtId="0" fontId="14" fillId="9" borderId="50"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9" borderId="51" xfId="0" applyFont="1" applyFill="1" applyBorder="1" applyAlignment="1">
      <alignment horizontal="center"/>
    </xf>
    <xf numFmtId="0" fontId="14" fillId="9" borderId="52" xfId="0" applyFont="1" applyFill="1" applyBorder="1" applyAlignment="1">
      <alignment horizontal="center" vertical="center" wrapText="1"/>
    </xf>
    <xf numFmtId="0" fontId="13" fillId="9" borderId="0" xfId="0" applyFont="1" applyFill="1"/>
    <xf numFmtId="0" fontId="15" fillId="0" borderId="51" xfId="0" applyFont="1" applyBorder="1" applyAlignment="1">
      <alignment horizontal="center"/>
    </xf>
    <xf numFmtId="0" fontId="11" fillId="6" borderId="57" xfId="0" applyFont="1" applyFill="1" applyBorder="1" applyAlignment="1">
      <alignment horizontal="left" vertical="center" wrapText="1"/>
    </xf>
    <xf numFmtId="0" fontId="11" fillId="6" borderId="58" xfId="0" applyFont="1" applyFill="1" applyBorder="1" applyAlignment="1">
      <alignment horizontal="left" vertical="center" wrapText="1"/>
    </xf>
    <xf numFmtId="0" fontId="17" fillId="0" borderId="55" xfId="0" applyFont="1" applyBorder="1" applyAlignment="1">
      <alignment horizontal="center"/>
    </xf>
    <xf numFmtId="0" fontId="11" fillId="0" borderId="58" xfId="0" applyFont="1" applyBorder="1" applyAlignment="1">
      <alignment horizontal="left" vertical="center" wrapText="1"/>
    </xf>
    <xf numFmtId="0" fontId="7" fillId="0" borderId="55"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60" xfId="0" applyFont="1" applyBorder="1" applyAlignment="1">
      <alignment horizontal="center" vertical="center" wrapText="1"/>
    </xf>
    <xf numFmtId="0" fontId="5"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2" fillId="0" borderId="63" xfId="0" applyFont="1" applyBorder="1" applyAlignment="1">
      <alignment horizontal="center" vertical="center" wrapText="1"/>
    </xf>
    <xf numFmtId="0" fontId="12" fillId="0" borderId="63" xfId="0" applyFont="1" applyBorder="1" applyAlignment="1">
      <alignment horizontal="center"/>
    </xf>
    <xf numFmtId="0" fontId="14" fillId="0" borderId="64" xfId="0" applyFont="1" applyBorder="1" applyAlignment="1">
      <alignment horizontal="center" vertical="center" wrapText="1"/>
    </xf>
    <xf numFmtId="0" fontId="13" fillId="10" borderId="65" xfId="0" applyFont="1" applyFill="1" applyBorder="1"/>
    <xf numFmtId="0" fontId="13" fillId="10" borderId="0" xfId="0" applyFont="1" applyFill="1"/>
    <xf numFmtId="0" fontId="0" fillId="4" borderId="3" xfId="0" applyFill="1" applyBorder="1" applyAlignment="1">
      <alignment vertical="center"/>
    </xf>
    <xf numFmtId="0" fontId="0" fillId="4" borderId="1" xfId="0" applyFill="1" applyBorder="1" applyAlignment="1">
      <alignment vertical="center"/>
    </xf>
    <xf numFmtId="0" fontId="0" fillId="0" borderId="0" xfId="0" applyAlignment="1">
      <alignment horizontal="center" vertical="center"/>
    </xf>
    <xf numFmtId="0" fontId="24" fillId="0" borderId="67" xfId="0" applyFont="1" applyBorder="1" applyAlignment="1">
      <alignment horizontal="center" vertical="center"/>
    </xf>
    <xf numFmtId="0" fontId="19" fillId="0" borderId="68" xfId="0" applyFont="1" applyBorder="1" applyAlignment="1">
      <alignment vertical="center"/>
    </xf>
    <xf numFmtId="0" fontId="19" fillId="11" borderId="68" xfId="0" applyFont="1" applyFill="1" applyBorder="1" applyAlignment="1">
      <alignment vertical="center"/>
    </xf>
    <xf numFmtId="0" fontId="19" fillId="11" borderId="69" xfId="0" applyFont="1" applyFill="1" applyBorder="1" applyAlignment="1">
      <alignment vertical="center"/>
    </xf>
    <xf numFmtId="0" fontId="0" fillId="0" borderId="0" xfId="0" applyAlignment="1">
      <alignment horizontal="center"/>
    </xf>
    <xf numFmtId="0" fontId="19" fillId="0" borderId="0" xfId="0" applyFont="1" applyAlignment="1">
      <alignment horizontal="center" vertical="center"/>
    </xf>
    <xf numFmtId="0" fontId="0" fillId="0" borderId="68" xfId="0" applyBorder="1" applyAlignment="1">
      <alignment horizontal="center" vertical="center"/>
    </xf>
    <xf numFmtId="0" fontId="0" fillId="0" borderId="68" xfId="0" applyBorder="1"/>
    <xf numFmtId="0" fontId="1" fillId="0" borderId="68" xfId="0" applyFont="1" applyBorder="1"/>
    <xf numFmtId="0" fontId="0" fillId="0" borderId="68" xfId="0" applyBorder="1" applyAlignment="1">
      <alignment wrapText="1"/>
    </xf>
    <xf numFmtId="0" fontId="0" fillId="0" borderId="69" xfId="0" applyBorder="1"/>
    <xf numFmtId="0" fontId="19" fillId="11" borderId="66" xfId="0" applyFont="1" applyFill="1" applyBorder="1" applyAlignment="1">
      <alignment horizontal="center" vertical="center"/>
    </xf>
    <xf numFmtId="0" fontId="19" fillId="11" borderId="66" xfId="0" applyFont="1" applyFill="1" applyBorder="1" applyAlignment="1">
      <alignment horizontal="center" vertical="center" wrapText="1"/>
    </xf>
    <xf numFmtId="0" fontId="19" fillId="11" borderId="67" xfId="0" applyFont="1" applyFill="1" applyBorder="1" applyAlignment="1">
      <alignment horizontal="center" vertical="center" wrapText="1"/>
    </xf>
    <xf numFmtId="0" fontId="1" fillId="0" borderId="68" xfId="0" applyFont="1" applyBorder="1" applyAlignment="1">
      <alignment horizontal="center"/>
    </xf>
    <xf numFmtId="0" fontId="19" fillId="4" borderId="70" xfId="0" applyFont="1" applyFill="1" applyBorder="1" applyAlignment="1">
      <alignment vertical="center"/>
    </xf>
    <xf numFmtId="0" fontId="19" fillId="4" borderId="71" xfId="0" applyFont="1" applyFill="1" applyBorder="1" applyAlignment="1">
      <alignment vertical="center"/>
    </xf>
    <xf numFmtId="0" fontId="19" fillId="4" borderId="72" xfId="0" applyFont="1" applyFill="1" applyBorder="1" applyAlignment="1">
      <alignment vertical="center"/>
    </xf>
    <xf numFmtId="0" fontId="19" fillId="0" borderId="68" xfId="0" applyFont="1" applyBorder="1" applyAlignment="1">
      <alignment wrapText="1"/>
    </xf>
    <xf numFmtId="0" fontId="19" fillId="0" borderId="69" xfId="0" applyFont="1" applyBorder="1"/>
    <xf numFmtId="0" fontId="19" fillId="0" borderId="69" xfId="0" applyFont="1" applyBorder="1" applyAlignment="1">
      <alignment wrapText="1"/>
    </xf>
    <xf numFmtId="0" fontId="20" fillId="2" borderId="67" xfId="0" applyFont="1" applyFill="1" applyBorder="1" applyAlignment="1">
      <alignment horizontal="center"/>
    </xf>
    <xf numFmtId="0" fontId="18" fillId="11" borderId="67" xfId="0" applyFont="1" applyFill="1" applyBorder="1" applyAlignment="1">
      <alignment horizontal="center" vertical="center" wrapText="1"/>
    </xf>
    <xf numFmtId="0" fontId="0" fillId="0" borderId="68" xfId="0" applyBorder="1" applyAlignment="1">
      <alignment vertical="center"/>
    </xf>
    <xf numFmtId="0" fontId="19" fillId="0" borderId="68" xfId="0" applyFont="1" applyBorder="1" applyAlignment="1">
      <alignment horizontal="justify" vertical="center"/>
    </xf>
    <xf numFmtId="0" fontId="19" fillId="0" borderId="68" xfId="0" applyFont="1" applyBorder="1" applyAlignment="1">
      <alignment vertical="center" wrapText="1"/>
    </xf>
    <xf numFmtId="0" fontId="20" fillId="0" borderId="68" xfId="0" applyFont="1" applyBorder="1" applyAlignment="1">
      <alignment vertical="center"/>
    </xf>
    <xf numFmtId="0" fontId="21" fillId="0" borderId="68" xfId="0" applyFont="1" applyBorder="1" applyAlignment="1">
      <alignment vertical="center"/>
    </xf>
    <xf numFmtId="0" fontId="21" fillId="0" borderId="68" xfId="0" applyFont="1" applyBorder="1" applyAlignment="1">
      <alignment vertical="center" wrapText="1"/>
    </xf>
    <xf numFmtId="0" fontId="21" fillId="0" borderId="69" xfId="0" applyFont="1" applyBorder="1" applyAlignment="1">
      <alignment vertical="center" wrapText="1"/>
    </xf>
    <xf numFmtId="0" fontId="25" fillId="0" borderId="0" xfId="0" applyFont="1" applyAlignment="1">
      <alignment vertical="center"/>
    </xf>
    <xf numFmtId="0" fontId="23" fillId="0" borderId="0" xfId="0" applyFont="1"/>
    <xf numFmtId="0" fontId="23" fillId="0" borderId="66" xfId="0" applyFont="1" applyBorder="1"/>
    <xf numFmtId="0" fontId="23" fillId="11" borderId="66" xfId="0" applyFont="1" applyFill="1" applyBorder="1" applyAlignment="1">
      <alignment horizontal="center" vertical="center"/>
    </xf>
    <xf numFmtId="0" fontId="27" fillId="0" borderId="0" xfId="0" applyFont="1" applyAlignment="1">
      <alignment vertical="center"/>
    </xf>
    <xf numFmtId="0" fontId="25" fillId="0" borderId="0" xfId="0" applyFont="1" applyAlignment="1">
      <alignment horizontal="left" vertical="center" indent="2"/>
    </xf>
    <xf numFmtId="0" fontId="26" fillId="0" borderId="0" xfId="0" applyFont="1" applyAlignment="1">
      <alignment horizontal="left" vertical="center" indent="2"/>
    </xf>
    <xf numFmtId="0" fontId="26" fillId="0" borderId="0" xfId="0" applyFont="1" applyAlignment="1">
      <alignment horizontal="left" vertical="center" indent="1"/>
    </xf>
    <xf numFmtId="0" fontId="25" fillId="0" borderId="0" xfId="0" applyFont="1" applyAlignment="1">
      <alignment horizontal="left" vertical="center" indent="1"/>
    </xf>
    <xf numFmtId="0" fontId="0" fillId="0" borderId="73" xfId="0" applyBorder="1"/>
    <xf numFmtId="0" fontId="0" fillId="0" borderId="75" xfId="0" applyBorder="1" applyAlignment="1">
      <alignment horizontal="center" vertical="center"/>
    </xf>
    <xf numFmtId="0" fontId="0" fillId="0" borderId="66" xfId="0" applyBorder="1" applyAlignment="1">
      <alignment horizontal="center" vertical="center"/>
    </xf>
    <xf numFmtId="0" fontId="0" fillId="0" borderId="66" xfId="0" applyBorder="1" applyAlignment="1">
      <alignment horizontal="center"/>
    </xf>
    <xf numFmtId="0" fontId="0" fillId="0" borderId="74" xfId="0" applyBorder="1"/>
    <xf numFmtId="0" fontId="0" fillId="0" borderId="66" xfId="0" applyBorder="1" applyAlignment="1">
      <alignment horizontal="center" vertical="center" wrapText="1"/>
    </xf>
    <xf numFmtId="0" fontId="26" fillId="0" borderId="0" xfId="0" applyFont="1" applyAlignment="1">
      <alignment vertical="top" wrapText="1"/>
    </xf>
    <xf numFmtId="0" fontId="20" fillId="0" borderId="68" xfId="0" applyFont="1" applyBorder="1"/>
    <xf numFmtId="0" fontId="20" fillId="0" borderId="67" xfId="0" applyFont="1" applyBorder="1"/>
    <xf numFmtId="0" fontId="1" fillId="12" borderId="66" xfId="0" applyFont="1" applyFill="1" applyBorder="1" applyAlignment="1">
      <alignment horizontal="center" vertical="center" wrapText="1"/>
    </xf>
    <xf numFmtId="0" fontId="0" fillId="0" borderId="0" xfId="0" applyAlignment="1">
      <alignment vertical="top"/>
    </xf>
    <xf numFmtId="0" fontId="26" fillId="0" borderId="0" xfId="0" applyFont="1" applyAlignment="1">
      <alignment horizontal="left" vertical="center" wrapText="1" indent="1"/>
    </xf>
    <xf numFmtId="0" fontId="0" fillId="0" borderId="66" xfId="0" applyBorder="1" applyAlignment="1">
      <alignment horizontal="center" wrapText="1"/>
    </xf>
    <xf numFmtId="165" fontId="19" fillId="12" borderId="76" xfId="0" applyNumberFormat="1" applyFont="1" applyFill="1" applyBorder="1" applyAlignment="1">
      <alignment horizontal="center" vertical="center"/>
    </xf>
    <xf numFmtId="0" fontId="29" fillId="11" borderId="66" xfId="0" applyFont="1" applyFill="1" applyBorder="1" applyAlignment="1">
      <alignment horizontal="center" vertical="center"/>
    </xf>
    <xf numFmtId="164" fontId="29" fillId="11" borderId="66" xfId="0" applyNumberFormat="1" applyFont="1" applyFill="1" applyBorder="1" applyAlignment="1">
      <alignment horizontal="center" vertical="center"/>
    </xf>
    <xf numFmtId="0" fontId="29" fillId="5" borderId="0" xfId="0" applyFont="1" applyFill="1" applyAlignment="1">
      <alignment horizontal="center" vertical="center"/>
    </xf>
    <xf numFmtId="164" fontId="29" fillId="5" borderId="0" xfId="0" applyNumberFormat="1" applyFont="1" applyFill="1" applyAlignment="1">
      <alignment horizontal="center" vertical="center"/>
    </xf>
    <xf numFmtId="0" fontId="24" fillId="5" borderId="0" xfId="0" applyFont="1" applyFill="1" applyAlignment="1">
      <alignment horizontal="right" vertical="center"/>
    </xf>
    <xf numFmtId="0" fontId="24" fillId="5" borderId="0" xfId="0" applyFont="1" applyFill="1" applyAlignment="1">
      <alignment horizontal="right"/>
    </xf>
    <xf numFmtId="0" fontId="23" fillId="5" borderId="0" xfId="0" applyFont="1" applyFill="1"/>
    <xf numFmtId="164" fontId="24" fillId="5" borderId="0" xfId="0" applyNumberFormat="1" applyFont="1" applyFill="1" applyAlignment="1">
      <alignment horizontal="center" vertical="center"/>
    </xf>
    <xf numFmtId="166" fontId="29" fillId="5" borderId="0" xfId="0" applyNumberFormat="1" applyFont="1" applyFill="1" applyAlignment="1">
      <alignment horizontal="center" vertical="center"/>
    </xf>
    <xf numFmtId="0" fontId="30" fillId="0" borderId="0" xfId="0" applyFont="1" applyAlignment="1">
      <alignment vertical="top" wrapText="1"/>
    </xf>
    <xf numFmtId="0" fontId="1" fillId="0" borderId="67" xfId="0" applyFont="1" applyBorder="1" applyAlignment="1">
      <alignment horizontal="center" vertical="center" wrapText="1"/>
    </xf>
    <xf numFmtId="166" fontId="29" fillId="11" borderId="66" xfId="0" applyNumberFormat="1" applyFont="1" applyFill="1" applyBorder="1" applyAlignment="1">
      <alignment horizontal="center" vertical="center"/>
    </xf>
    <xf numFmtId="0" fontId="1" fillId="5" borderId="66" xfId="0" applyFont="1" applyFill="1" applyBorder="1" applyAlignment="1">
      <alignment horizontal="center" vertical="center" wrapText="1"/>
    </xf>
    <xf numFmtId="0" fontId="1" fillId="0" borderId="66" xfId="0" applyFont="1" applyBorder="1" applyAlignment="1">
      <alignment horizontal="center" vertical="center" wrapText="1"/>
    </xf>
    <xf numFmtId="0" fontId="29" fillId="11" borderId="74" xfId="0" applyFont="1" applyFill="1" applyBorder="1" applyAlignment="1">
      <alignment horizontal="center" vertical="center"/>
    </xf>
    <xf numFmtId="0" fontId="29" fillId="11" borderId="75" xfId="0" applyFont="1" applyFill="1" applyBorder="1" applyAlignment="1">
      <alignment horizontal="center" vertical="center"/>
    </xf>
    <xf numFmtId="166" fontId="29" fillId="11" borderId="74" xfId="0" applyNumberFormat="1" applyFont="1" applyFill="1" applyBorder="1" applyAlignment="1">
      <alignment horizontal="center" vertical="center"/>
    </xf>
    <xf numFmtId="165" fontId="19" fillId="13" borderId="76" xfId="0" applyNumberFormat="1" applyFont="1" applyFill="1" applyBorder="1" applyAlignment="1">
      <alignment horizontal="center" vertical="center"/>
    </xf>
    <xf numFmtId="164" fontId="29" fillId="13" borderId="66" xfId="0" applyNumberFormat="1" applyFont="1" applyFill="1" applyBorder="1" applyAlignment="1">
      <alignment horizontal="center" vertical="center"/>
    </xf>
    <xf numFmtId="0" fontId="1" fillId="5" borderId="73" xfId="0" applyFont="1" applyFill="1" applyBorder="1" applyAlignment="1">
      <alignment horizontal="center" vertical="center" wrapText="1"/>
    </xf>
    <xf numFmtId="0" fontId="29" fillId="11" borderId="73" xfId="0" applyFont="1" applyFill="1" applyBorder="1" applyAlignment="1">
      <alignment horizontal="center" vertical="center"/>
    </xf>
    <xf numFmtId="164" fontId="29" fillId="11" borderId="73" xfId="0" applyNumberFormat="1" applyFont="1" applyFill="1" applyBorder="1" applyAlignment="1">
      <alignment horizontal="center" vertical="center"/>
    </xf>
    <xf numFmtId="164" fontId="29" fillId="13" borderId="73" xfId="0" applyNumberFormat="1" applyFont="1" applyFill="1" applyBorder="1" applyAlignment="1">
      <alignment horizontal="center" vertical="center"/>
    </xf>
    <xf numFmtId="164" fontId="29" fillId="13" borderId="75" xfId="0" applyNumberFormat="1" applyFont="1" applyFill="1" applyBorder="1" applyAlignment="1">
      <alignment horizontal="center" vertical="center"/>
    </xf>
    <xf numFmtId="164" fontId="29" fillId="4" borderId="66" xfId="0" applyNumberFormat="1" applyFont="1" applyFill="1" applyBorder="1" applyAlignment="1">
      <alignment horizontal="center" vertical="center"/>
    </xf>
    <xf numFmtId="166" fontId="29" fillId="13" borderId="73" xfId="0" applyNumberFormat="1" applyFont="1" applyFill="1" applyBorder="1" applyAlignment="1">
      <alignment horizontal="center" vertical="center"/>
    </xf>
    <xf numFmtId="166" fontId="29" fillId="4" borderId="73" xfId="0" applyNumberFormat="1" applyFont="1" applyFill="1" applyBorder="1" applyAlignment="1">
      <alignment horizontal="center" vertical="center"/>
    </xf>
    <xf numFmtId="0" fontId="30" fillId="0" borderId="0" xfId="0" applyFont="1" applyAlignment="1">
      <alignment vertical="center" wrapText="1"/>
    </xf>
    <xf numFmtId="164" fontId="29" fillId="11" borderId="75" xfId="0" applyNumberFormat="1" applyFont="1" applyFill="1" applyBorder="1" applyAlignment="1">
      <alignment horizontal="center" vertical="center"/>
    </xf>
    <xf numFmtId="164" fontId="29" fillId="4" borderId="75" xfId="0" applyNumberFormat="1" applyFont="1" applyFill="1" applyBorder="1" applyAlignment="1">
      <alignment horizontal="center" vertical="center"/>
    </xf>
    <xf numFmtId="164" fontId="31" fillId="4" borderId="66" xfId="0" applyNumberFormat="1" applyFont="1" applyFill="1" applyBorder="1" applyAlignment="1">
      <alignment horizontal="center" vertical="center"/>
    </xf>
    <xf numFmtId="0" fontId="1" fillId="12" borderId="76" xfId="0" applyFont="1" applyFill="1" applyBorder="1" applyAlignment="1">
      <alignment horizontal="center" vertical="center" wrapText="1"/>
    </xf>
    <xf numFmtId="0" fontId="1" fillId="13" borderId="77" xfId="0" applyFont="1" applyFill="1" applyBorder="1" applyAlignment="1">
      <alignment horizontal="center" vertical="center" wrapText="1"/>
    </xf>
    <xf numFmtId="0" fontId="1" fillId="12" borderId="77" xfId="0" applyFont="1" applyFill="1" applyBorder="1" applyAlignment="1">
      <alignment horizontal="center" vertical="center" wrapText="1"/>
    </xf>
    <xf numFmtId="0" fontId="0" fillId="13" borderId="75" xfId="0" applyFill="1" applyBorder="1"/>
    <xf numFmtId="0" fontId="0" fillId="0" borderId="82" xfId="0" applyBorder="1"/>
    <xf numFmtId="164" fontId="31" fillId="4" borderId="73" xfId="0" applyNumberFormat="1" applyFont="1" applyFill="1" applyBorder="1" applyAlignment="1">
      <alignment horizontal="center" vertical="center"/>
    </xf>
    <xf numFmtId="0" fontId="1" fillId="0" borderId="73" xfId="0" applyFont="1" applyBorder="1" applyAlignment="1">
      <alignment horizontal="center" vertical="center" wrapText="1"/>
    </xf>
    <xf numFmtId="164" fontId="32" fillId="12" borderId="66" xfId="0" applyNumberFormat="1" applyFont="1" applyFill="1" applyBorder="1" applyAlignment="1">
      <alignment horizontal="center" vertical="center"/>
    </xf>
    <xf numFmtId="0" fontId="1" fillId="5" borderId="81" xfId="0" applyFont="1" applyFill="1" applyBorder="1" applyAlignment="1">
      <alignment horizontal="center" vertical="center" wrapText="1"/>
    </xf>
    <xf numFmtId="0" fontId="26" fillId="0" borderId="81" xfId="0" applyFont="1" applyBorder="1" applyAlignment="1">
      <alignment horizontal="left" vertical="top" indent="1"/>
    </xf>
    <xf numFmtId="0" fontId="1" fillId="5" borderId="0" xfId="0" applyFont="1" applyFill="1" applyAlignment="1">
      <alignment horizontal="center" vertical="center" wrapText="1"/>
    </xf>
    <xf numFmtId="0" fontId="33" fillId="0" borderId="67" xfId="0" applyFont="1" applyBorder="1" applyAlignment="1">
      <alignment horizontal="left" vertical="top" indent="1"/>
    </xf>
    <xf numFmtId="0" fontId="20" fillId="0" borderId="67" xfId="0" applyFont="1" applyBorder="1" applyAlignment="1">
      <alignment wrapText="1"/>
    </xf>
    <xf numFmtId="0" fontId="34" fillId="0" borderId="0" xfId="0" applyFont="1"/>
    <xf numFmtId="0" fontId="0" fillId="12" borderId="66" xfId="0" applyFill="1" applyBorder="1"/>
    <xf numFmtId="0" fontId="0" fillId="0" borderId="0" xfId="0" applyAlignment="1">
      <alignment wrapText="1"/>
    </xf>
    <xf numFmtId="164" fontId="29" fillId="4" borderId="73" xfId="0" applyNumberFormat="1" applyFont="1" applyFill="1" applyBorder="1" applyAlignment="1">
      <alignment horizontal="center" vertical="center"/>
    </xf>
    <xf numFmtId="164" fontId="29" fillId="11" borderId="74" xfId="0" applyNumberFormat="1" applyFont="1" applyFill="1" applyBorder="1" applyAlignment="1">
      <alignment horizontal="center" vertical="center"/>
    </xf>
    <xf numFmtId="164" fontId="0" fillId="0" borderId="0" xfId="0" applyNumberFormat="1"/>
    <xf numFmtId="0" fontId="20" fillId="0" borderId="0" xfId="0" applyFont="1"/>
    <xf numFmtId="0" fontId="35" fillId="12" borderId="66" xfId="0" applyFont="1" applyFill="1" applyBorder="1" applyAlignment="1">
      <alignment horizontal="center" vertical="center"/>
    </xf>
    <xf numFmtId="0" fontId="35" fillId="13" borderId="66" xfId="0" applyFont="1" applyFill="1" applyBorder="1" applyAlignment="1">
      <alignment horizontal="center" vertical="center"/>
    </xf>
    <xf numFmtId="0" fontId="36" fillId="4" borderId="66" xfId="0" applyFont="1" applyFill="1" applyBorder="1" applyAlignment="1">
      <alignment horizontal="center" vertical="center"/>
    </xf>
    <xf numFmtId="0" fontId="1" fillId="0" borderId="66" xfId="0" applyFont="1" applyBorder="1" applyAlignment="1">
      <alignment vertical="top"/>
    </xf>
    <xf numFmtId="0" fontId="0" fillId="0" borderId="2" xfId="0" applyBorder="1" applyAlignment="1">
      <alignment vertical="center"/>
    </xf>
    <xf numFmtId="0" fontId="0" fillId="0" borderId="5" xfId="0"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12"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2" fillId="3" borderId="13" xfId="0" applyFont="1" applyFill="1" applyBorder="1" applyAlignment="1">
      <alignment horizontal="left" vertical="center" wrapText="1"/>
    </xf>
    <xf numFmtId="0" fontId="5" fillId="6" borderId="16" xfId="0" applyFont="1" applyFill="1" applyBorder="1" applyAlignment="1">
      <alignment horizontal="center"/>
    </xf>
    <xf numFmtId="0" fontId="7" fillId="7" borderId="18" xfId="0" applyFont="1" applyFill="1" applyBorder="1" applyAlignment="1">
      <alignment horizontal="center"/>
    </xf>
    <xf numFmtId="0" fontId="4" fillId="7" borderId="22"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24" fillId="5" borderId="0" xfId="0" applyFont="1" applyFill="1" applyAlignment="1">
      <alignment horizontal="right" vertical="center" indent="1"/>
    </xf>
    <xf numFmtId="0" fontId="1" fillId="0" borderId="73" xfId="0" applyFont="1" applyBorder="1" applyAlignment="1">
      <alignment horizontal="center" vertical="center"/>
    </xf>
    <xf numFmtId="0" fontId="1" fillId="0" borderId="74" xfId="0" applyFont="1" applyBorder="1" applyAlignment="1">
      <alignment horizontal="center" vertical="center"/>
    </xf>
    <xf numFmtId="0" fontId="1" fillId="0" borderId="75" xfId="0" applyFont="1" applyBorder="1" applyAlignment="1">
      <alignment horizontal="center" vertical="center"/>
    </xf>
    <xf numFmtId="0" fontId="1" fillId="0" borderId="73" xfId="0" applyFont="1" applyBorder="1" applyAlignment="1">
      <alignment horizontal="center" vertical="center" wrapText="1"/>
    </xf>
    <xf numFmtId="0" fontId="1" fillId="0" borderId="74" xfId="0" applyFont="1" applyBorder="1" applyAlignment="1">
      <alignment horizontal="center" vertical="center" wrapText="1"/>
    </xf>
    <xf numFmtId="0" fontId="1" fillId="0" borderId="75" xfId="0" applyFont="1" applyBorder="1" applyAlignment="1">
      <alignment horizontal="center" vertical="center" wrapText="1"/>
    </xf>
    <xf numFmtId="0" fontId="30" fillId="0" borderId="81" xfId="0" applyFont="1" applyBorder="1" applyAlignment="1">
      <alignment horizontal="center" vertical="center" wrapText="1"/>
    </xf>
    <xf numFmtId="0" fontId="30" fillId="0" borderId="78" xfId="0" applyFont="1" applyBorder="1" applyAlignment="1">
      <alignment horizontal="center" vertical="center" wrapText="1"/>
    </xf>
    <xf numFmtId="0" fontId="30" fillId="0" borderId="79" xfId="0" applyFont="1" applyBorder="1" applyAlignment="1">
      <alignment horizontal="center" vertical="center" wrapText="1"/>
    </xf>
    <xf numFmtId="0" fontId="30" fillId="0" borderId="82" xfId="0" applyFont="1" applyBorder="1" applyAlignment="1">
      <alignment horizontal="center" vertical="center" wrapText="1"/>
    </xf>
    <xf numFmtId="0" fontId="30" fillId="0" borderId="0" xfId="0" applyFont="1" applyAlignment="1">
      <alignment horizontal="center" vertical="center" wrapText="1"/>
    </xf>
    <xf numFmtId="0" fontId="30" fillId="0" borderId="80" xfId="0" applyFont="1" applyBorder="1" applyAlignment="1">
      <alignment horizontal="center" vertical="center" wrapText="1"/>
    </xf>
    <xf numFmtId="0" fontId="24" fillId="5" borderId="0" xfId="0" applyFont="1" applyFill="1" applyAlignment="1">
      <alignment horizontal="right" vertical="center"/>
    </xf>
    <xf numFmtId="164" fontId="29" fillId="11" borderId="73" xfId="0" applyNumberFormat="1" applyFont="1" applyFill="1" applyBorder="1" applyAlignment="1">
      <alignment horizontal="center" vertical="center"/>
    </xf>
    <xf numFmtId="164" fontId="29" fillId="11" borderId="74" xfId="0" applyNumberFormat="1" applyFont="1" applyFill="1" applyBorder="1" applyAlignment="1">
      <alignment horizontal="center" vertical="center"/>
    </xf>
    <xf numFmtId="164" fontId="29" fillId="11" borderId="75" xfId="0" applyNumberFormat="1" applyFont="1" applyFill="1" applyBorder="1" applyAlignment="1">
      <alignment horizontal="center" vertical="center"/>
    </xf>
    <xf numFmtId="0" fontId="30" fillId="0" borderId="0" xfId="0" applyFont="1" applyAlignment="1">
      <alignment horizontal="center" vertical="top" wrapText="1"/>
    </xf>
    <xf numFmtId="0" fontId="30" fillId="0" borderId="80" xfId="0" applyFont="1" applyBorder="1" applyAlignment="1">
      <alignment horizontal="center" vertical="top" wrapText="1"/>
    </xf>
    <xf numFmtId="164" fontId="29" fillId="13" borderId="73" xfId="0" applyNumberFormat="1" applyFont="1" applyFill="1" applyBorder="1" applyAlignment="1">
      <alignment horizontal="center" vertical="center"/>
    </xf>
    <xf numFmtId="164" fontId="29" fillId="13" borderId="74" xfId="0" applyNumberFormat="1" applyFont="1" applyFill="1" applyBorder="1" applyAlignment="1">
      <alignment horizontal="center" vertical="center"/>
    </xf>
    <xf numFmtId="164" fontId="29" fillId="13" borderId="75" xfId="0" applyNumberFormat="1" applyFont="1" applyFill="1" applyBorder="1" applyAlignment="1">
      <alignment horizontal="center" vertical="center"/>
    </xf>
    <xf numFmtId="164" fontId="29" fillId="4" borderId="73" xfId="0" applyNumberFormat="1" applyFont="1" applyFill="1" applyBorder="1" applyAlignment="1">
      <alignment horizontal="center" vertical="center"/>
    </xf>
    <xf numFmtId="164" fontId="29" fillId="4" borderId="74" xfId="0" applyNumberFormat="1" applyFont="1" applyFill="1" applyBorder="1" applyAlignment="1">
      <alignment horizontal="center" vertical="center"/>
    </xf>
    <xf numFmtId="164" fontId="29" fillId="4" borderId="75" xfId="0" applyNumberFormat="1" applyFont="1" applyFill="1" applyBorder="1" applyAlignment="1">
      <alignment horizontal="center" vertical="center"/>
    </xf>
    <xf numFmtId="0" fontId="0" fillId="0" borderId="73" xfId="0" applyBorder="1" applyAlignment="1">
      <alignment horizontal="center" vertical="center" wrapText="1"/>
    </xf>
    <xf numFmtId="0" fontId="0" fillId="0" borderId="75" xfId="0" applyBorder="1" applyAlignment="1">
      <alignment horizontal="center" vertical="center" wrapText="1"/>
    </xf>
    <xf numFmtId="0" fontId="40" fillId="0" borderId="0" xfId="0" applyFont="1" applyAlignment="1">
      <alignment horizontal="left" vertical="center" indent="1"/>
    </xf>
    <xf numFmtId="0" fontId="26" fillId="0" borderId="66" xfId="0" applyFont="1" applyBorder="1" applyAlignment="1">
      <alignment horizontal="left" vertical="top" wrapText="1" indent="1"/>
    </xf>
    <xf numFmtId="0" fontId="26" fillId="0" borderId="66" xfId="0" applyFont="1" applyBorder="1" applyAlignment="1">
      <alignment vertical="top" wrapText="1"/>
    </xf>
    <xf numFmtId="0" fontId="26" fillId="0" borderId="67" xfId="0" applyFont="1" applyBorder="1" applyAlignment="1">
      <alignment horizontal="left" vertical="top" wrapText="1" indent="1"/>
    </xf>
    <xf numFmtId="0" fontId="3" fillId="0" borderId="14" xfId="0" applyFont="1" applyBorder="1" applyAlignment="1"/>
    <xf numFmtId="0" fontId="3" fillId="0" borderId="15" xfId="0" applyFont="1" applyBorder="1" applyAlignment="1"/>
    <xf numFmtId="0" fontId="6" fillId="0" borderId="17" xfId="0" applyFont="1" applyBorder="1" applyAlignment="1"/>
    <xf numFmtId="0" fontId="6" fillId="0" borderId="19" xfId="0" applyFont="1" applyBorder="1" applyAlignment="1"/>
    <xf numFmtId="0" fontId="6" fillId="0" borderId="20" xfId="0" applyFont="1" applyBorder="1" applyAlignment="1"/>
    <xf numFmtId="0" fontId="6" fillId="0" borderId="2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1168400</xdr:colOff>
      <xdr:row>1</xdr:row>
      <xdr:rowOff>215900</xdr:rowOff>
    </xdr:from>
    <xdr:to>
      <xdr:col>1</xdr:col>
      <xdr:colOff>7435850</xdr:colOff>
      <xdr:row>1</xdr:row>
      <xdr:rowOff>1314449</xdr:rowOff>
    </xdr:to>
    <xdr:pic>
      <xdr:nvPicPr>
        <xdr:cNvPr id="2" name="Imagen 1">
          <a:extLst>
            <a:ext uri="{FF2B5EF4-FFF2-40B4-BE49-F238E27FC236}">
              <a16:creationId xmlns:a16="http://schemas.microsoft.com/office/drawing/2014/main" id="{D5B3E7C0-CAC5-4E2D-8F58-B319C14D56A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3350" y="546100"/>
          <a:ext cx="6267450" cy="10985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B1:B25"/>
  <sheetViews>
    <sheetView topLeftCell="A16" workbookViewId="0">
      <selection activeCell="B3" sqref="B3"/>
    </sheetView>
  </sheetViews>
  <sheetFormatPr defaultColWidth="11.42578125" defaultRowHeight="14.45"/>
  <cols>
    <col min="1" max="1" width="4.85546875" customWidth="1"/>
    <col min="2" max="2" width="144.42578125" customWidth="1"/>
  </cols>
  <sheetData>
    <row r="1" spans="2:2" ht="15" thickBot="1"/>
    <row r="2" spans="2:2" ht="66.599999999999994" customHeight="1">
      <c r="B2" s="109" t="s">
        <v>0</v>
      </c>
    </row>
    <row r="3" spans="2:2">
      <c r="B3" s="110"/>
    </row>
    <row r="4" spans="2:2" ht="36.950000000000003">
      <c r="B4" s="111" t="s">
        <v>1</v>
      </c>
    </row>
    <row r="5" spans="2:2" ht="36.950000000000003">
      <c r="B5" s="112" t="s">
        <v>2</v>
      </c>
    </row>
    <row r="6" spans="2:2" ht="18.600000000000001">
      <c r="B6" s="88"/>
    </row>
    <row r="7" spans="2:2" ht="18.600000000000001">
      <c r="B7" s="113" t="s">
        <v>3</v>
      </c>
    </row>
    <row r="8" spans="2:2" ht="18.600000000000001">
      <c r="B8" s="114" t="s">
        <v>4</v>
      </c>
    </row>
    <row r="9" spans="2:2" ht="18.600000000000001">
      <c r="B9" s="88"/>
    </row>
    <row r="10" spans="2:2" ht="18.600000000000001">
      <c r="B10" s="114" t="s">
        <v>5</v>
      </c>
    </row>
    <row r="11" spans="2:2" ht="18.600000000000001">
      <c r="B11" s="88"/>
    </row>
    <row r="12" spans="2:2" ht="18.600000000000001">
      <c r="B12" s="114" t="s">
        <v>6</v>
      </c>
    </row>
    <row r="13" spans="2:2" ht="18.600000000000001">
      <c r="B13" s="88"/>
    </row>
    <row r="14" spans="2:2" ht="18.600000000000001">
      <c r="B14" s="114" t="s">
        <v>7</v>
      </c>
    </row>
    <row r="15" spans="2:2" ht="18.600000000000001">
      <c r="B15" s="88"/>
    </row>
    <row r="16" spans="2:2" ht="18.600000000000001">
      <c r="B16" s="114" t="s">
        <v>8</v>
      </c>
    </row>
    <row r="17" spans="2:2" ht="18.600000000000001">
      <c r="B17" s="88"/>
    </row>
    <row r="18" spans="2:2" ht="18.600000000000001">
      <c r="B18" s="114" t="s">
        <v>9</v>
      </c>
    </row>
    <row r="19" spans="2:2" ht="18.600000000000001">
      <c r="B19" s="88"/>
    </row>
    <row r="20" spans="2:2" ht="18.600000000000001">
      <c r="B20" s="114" t="s">
        <v>10</v>
      </c>
    </row>
    <row r="21" spans="2:2" ht="18">
      <c r="B21" s="114"/>
    </row>
    <row r="22" spans="2:2" ht="36.950000000000003">
      <c r="B22" s="115" t="s">
        <v>11</v>
      </c>
    </row>
    <row r="23" spans="2:2" ht="18.600000000000001">
      <c r="B23" s="88"/>
    </row>
    <row r="24" spans="2:2" ht="37.5" thickBot="1">
      <c r="B24" s="116" t="s">
        <v>12</v>
      </c>
    </row>
    <row r="25" spans="2:2">
      <c r="B25" s="2"/>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sheetPr>
  <dimension ref="A1:E24"/>
  <sheetViews>
    <sheetView topLeftCell="A7" workbookViewId="0">
      <selection activeCell="D21" sqref="D21:D24"/>
    </sheetView>
  </sheetViews>
  <sheetFormatPr defaultColWidth="8.7109375" defaultRowHeight="14.45"/>
  <cols>
    <col min="2" max="2" width="29.85546875" style="2" customWidth="1"/>
    <col min="3" max="3" width="29" style="2" customWidth="1"/>
    <col min="4" max="4" width="49.140625" style="2" customWidth="1"/>
    <col min="5" max="5" width="24.85546875" customWidth="1"/>
  </cols>
  <sheetData>
    <row r="1" spans="1:5">
      <c r="A1" t="s">
        <v>13</v>
      </c>
    </row>
    <row r="3" spans="1:5" ht="15" thickBot="1">
      <c r="A3" s="1"/>
      <c r="B3" s="3" t="s">
        <v>14</v>
      </c>
      <c r="C3" s="3" t="s">
        <v>15</v>
      </c>
      <c r="D3" s="3" t="s">
        <v>16</v>
      </c>
      <c r="E3" s="3" t="s">
        <v>17</v>
      </c>
    </row>
    <row r="4" spans="1:5">
      <c r="B4" s="195" t="s">
        <v>18</v>
      </c>
      <c r="C4" s="84" t="s">
        <v>19</v>
      </c>
      <c r="D4" s="198" t="s">
        <v>20</v>
      </c>
    </row>
    <row r="5" spans="1:5">
      <c r="B5" s="196"/>
      <c r="C5" s="85" t="s">
        <v>21</v>
      </c>
      <c r="D5" s="199"/>
      <c r="E5" s="9" t="s">
        <v>22</v>
      </c>
    </row>
    <row r="6" spans="1:5" ht="15" thickBot="1">
      <c r="B6" s="197"/>
      <c r="C6" s="11" t="s">
        <v>23</v>
      </c>
      <c r="D6" s="8" t="s">
        <v>24</v>
      </c>
    </row>
    <row r="7" spans="1:5">
      <c r="B7" s="203" t="s">
        <v>25</v>
      </c>
      <c r="C7" s="5"/>
      <c r="D7" s="206" t="s">
        <v>26</v>
      </c>
    </row>
    <row r="8" spans="1:5">
      <c r="B8" s="204"/>
      <c r="C8" s="4"/>
      <c r="D8" s="242"/>
      <c r="E8" s="9" t="s">
        <v>27</v>
      </c>
    </row>
    <row r="9" spans="1:5">
      <c r="B9" s="204"/>
      <c r="C9" s="4"/>
      <c r="D9" s="242"/>
    </row>
    <row r="10" spans="1:5" ht="15" thickBot="1">
      <c r="B10" s="205"/>
      <c r="C10" s="6"/>
      <c r="D10" s="243"/>
      <c r="E10">
        <f ca="1">+E10:E22</f>
        <v>0</v>
      </c>
    </row>
    <row r="11" spans="1:5">
      <c r="B11" s="195" t="s">
        <v>28</v>
      </c>
      <c r="C11" s="5"/>
      <c r="D11" s="198" t="s">
        <v>29</v>
      </c>
    </row>
    <row r="12" spans="1:5">
      <c r="B12" s="196"/>
      <c r="C12" s="4"/>
      <c r="D12" s="199"/>
    </row>
    <row r="13" spans="1:5">
      <c r="B13" s="196"/>
      <c r="C13" s="4"/>
      <c r="D13" s="199" t="s">
        <v>30</v>
      </c>
      <c r="E13" s="9" t="s">
        <v>31</v>
      </c>
    </row>
    <row r="14" spans="1:5" ht="15" thickBot="1">
      <c r="B14" s="197"/>
      <c r="C14" s="7"/>
      <c r="D14" s="200"/>
    </row>
    <row r="15" spans="1:5">
      <c r="B15" s="195" t="s">
        <v>32</v>
      </c>
      <c r="C15" s="5"/>
      <c r="D15" s="198" t="s">
        <v>20</v>
      </c>
    </row>
    <row r="16" spans="1:5">
      <c r="B16" s="196"/>
      <c r="C16" s="4"/>
      <c r="D16" s="199"/>
      <c r="E16" s="10"/>
    </row>
    <row r="17" spans="2:5" ht="15" thickBot="1">
      <c r="B17" s="197"/>
      <c r="C17" s="7"/>
      <c r="D17" s="200"/>
    </row>
    <row r="18" spans="2:5">
      <c r="B18" s="195" t="s">
        <v>33</v>
      </c>
      <c r="C18" s="5"/>
      <c r="D18" s="198" t="s">
        <v>34</v>
      </c>
    </row>
    <row r="19" spans="2:5">
      <c r="B19" s="196"/>
      <c r="C19" s="4"/>
      <c r="D19" s="199"/>
    </row>
    <row r="20" spans="2:5" ht="15" thickBot="1">
      <c r="B20" s="197"/>
      <c r="C20" s="7"/>
      <c r="D20" s="200"/>
    </row>
    <row r="21" spans="2:5">
      <c r="B21" s="195" t="s">
        <v>35</v>
      </c>
      <c r="C21" s="5"/>
      <c r="D21" s="198" t="s">
        <v>36</v>
      </c>
    </row>
    <row r="22" spans="2:5">
      <c r="B22" s="196"/>
      <c r="C22" s="4"/>
      <c r="D22" s="199"/>
      <c r="E22" s="9" t="s">
        <v>37</v>
      </c>
    </row>
    <row r="23" spans="2:5">
      <c r="B23" s="196"/>
      <c r="C23" s="4"/>
      <c r="D23" s="199"/>
    </row>
    <row r="24" spans="2:5" ht="15" thickBot="1">
      <c r="B24" s="201"/>
      <c r="C24" s="6"/>
      <c r="D24" s="202"/>
    </row>
  </sheetData>
  <mergeCells count="13">
    <mergeCell ref="B4:B6"/>
    <mergeCell ref="D4:D5"/>
    <mergeCell ref="B7:B10"/>
    <mergeCell ref="D7:D10"/>
    <mergeCell ref="B11:B14"/>
    <mergeCell ref="D11:D12"/>
    <mergeCell ref="D13:D14"/>
    <mergeCell ref="B15:B17"/>
    <mergeCell ref="D15:D17"/>
    <mergeCell ref="B18:B20"/>
    <mergeCell ref="D18:D20"/>
    <mergeCell ref="B21:B24"/>
    <mergeCell ref="D21: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O63"/>
  <sheetViews>
    <sheetView topLeftCell="C1" workbookViewId="0">
      <selection activeCell="K5" sqref="K5"/>
    </sheetView>
  </sheetViews>
  <sheetFormatPr defaultColWidth="11.42578125" defaultRowHeight="14.45"/>
  <cols>
    <col min="1" max="1" width="41.85546875" customWidth="1"/>
  </cols>
  <sheetData>
    <row r="1" spans="1:15" ht="15.95" customHeight="1" thickTop="1" thickBot="1">
      <c r="A1" s="12" t="s">
        <v>38</v>
      </c>
      <c r="B1" s="207" t="s">
        <v>39</v>
      </c>
      <c r="C1" s="244"/>
      <c r="D1" s="244"/>
      <c r="E1" s="208" t="s">
        <v>40</v>
      </c>
      <c r="F1" s="245"/>
      <c r="G1" s="245"/>
      <c r="H1" s="245"/>
      <c r="I1" s="245"/>
      <c r="J1" s="245"/>
      <c r="K1" s="245"/>
      <c r="L1" s="246"/>
    </row>
    <row r="2" spans="1:15" ht="15.95" customHeight="1" thickBot="1">
      <c r="A2" s="12" t="s">
        <v>41</v>
      </c>
      <c r="B2" s="13" t="s">
        <v>42</v>
      </c>
      <c r="C2" s="13" t="s">
        <v>43</v>
      </c>
      <c r="D2" s="13" t="s">
        <v>44</v>
      </c>
      <c r="E2" s="209" t="s">
        <v>45</v>
      </c>
      <c r="F2" s="247"/>
      <c r="G2" s="210" t="s">
        <v>46</v>
      </c>
      <c r="H2" s="247"/>
      <c r="I2" s="210" t="s">
        <v>47</v>
      </c>
      <c r="J2" s="247"/>
      <c r="K2" s="210" t="s">
        <v>48</v>
      </c>
      <c r="L2" s="247"/>
    </row>
    <row r="3" spans="1:15" ht="15.95" customHeight="1" thickTop="1" thickBot="1">
      <c r="A3" s="14" t="s">
        <v>49</v>
      </c>
      <c r="B3" s="15" t="s">
        <v>50</v>
      </c>
      <c r="C3" s="15" t="s">
        <v>51</v>
      </c>
      <c r="D3" s="16" t="s">
        <v>52</v>
      </c>
      <c r="E3" s="17" t="s">
        <v>53</v>
      </c>
      <c r="F3" s="18" t="s">
        <v>54</v>
      </c>
      <c r="G3" s="17" t="s">
        <v>55</v>
      </c>
      <c r="H3" s="18" t="s">
        <v>54</v>
      </c>
      <c r="I3" s="17" t="s">
        <v>56</v>
      </c>
      <c r="J3" s="18" t="s">
        <v>54</v>
      </c>
      <c r="K3" s="19" t="s">
        <v>57</v>
      </c>
      <c r="L3" s="20" t="s">
        <v>54</v>
      </c>
    </row>
    <row r="4" spans="1:15" ht="15.95" customHeight="1" thickTop="1" thickBot="1">
      <c r="A4" s="21" t="s">
        <v>58</v>
      </c>
      <c r="B4" s="22"/>
      <c r="C4" s="22"/>
      <c r="D4" s="22"/>
      <c r="E4" s="23"/>
      <c r="F4" s="24"/>
      <c r="G4" s="25"/>
      <c r="H4" s="24"/>
      <c r="I4" s="23"/>
      <c r="J4" s="24"/>
      <c r="K4" s="26"/>
      <c r="L4" s="27"/>
    </row>
    <row r="5" spans="1:15" ht="15.95" customHeight="1" thickTop="1" thickBot="1">
      <c r="A5" s="28" t="s">
        <v>59</v>
      </c>
      <c r="B5" s="29"/>
      <c r="C5" s="30"/>
      <c r="D5" s="31"/>
      <c r="E5" s="32" t="s">
        <v>60</v>
      </c>
      <c r="F5" s="33"/>
      <c r="G5" s="34" t="s">
        <v>60</v>
      </c>
      <c r="H5" s="35"/>
      <c r="I5" s="32"/>
      <c r="J5" s="36"/>
      <c r="K5" s="37"/>
      <c r="L5" s="38"/>
      <c r="N5" s="39" t="s">
        <v>61</v>
      </c>
      <c r="O5" s="39" t="s">
        <v>62</v>
      </c>
    </row>
    <row r="6" spans="1:15" ht="15.95" customHeight="1" thickBot="1">
      <c r="A6" s="40" t="s">
        <v>63</v>
      </c>
      <c r="B6" s="41" t="s">
        <v>60</v>
      </c>
      <c r="C6" s="42"/>
      <c r="D6" s="43"/>
      <c r="E6" s="44"/>
      <c r="F6" s="45"/>
      <c r="G6" s="44"/>
      <c r="H6" s="45"/>
      <c r="I6" s="44"/>
      <c r="J6" s="46"/>
      <c r="K6" s="47"/>
      <c r="L6" s="46"/>
      <c r="N6" s="39" t="s">
        <v>64</v>
      </c>
      <c r="O6" s="39" t="s">
        <v>65</v>
      </c>
    </row>
    <row r="7" spans="1:15" ht="15.95" customHeight="1">
      <c r="A7" s="48" t="s">
        <v>66</v>
      </c>
      <c r="B7" s="49"/>
      <c r="C7" s="42"/>
      <c r="D7" s="43"/>
      <c r="E7" s="50" t="s">
        <v>67</v>
      </c>
      <c r="F7" s="45"/>
      <c r="G7" s="44"/>
      <c r="H7" s="45"/>
      <c r="I7" s="44"/>
      <c r="J7" s="46"/>
      <c r="K7" s="51" t="s">
        <v>68</v>
      </c>
      <c r="L7" s="46"/>
      <c r="N7" s="39"/>
      <c r="O7" s="39"/>
    </row>
    <row r="8" spans="1:15" ht="15.95" customHeight="1">
      <c r="A8" s="48" t="s">
        <v>69</v>
      </c>
      <c r="B8" s="49"/>
      <c r="C8" s="42"/>
      <c r="D8" s="43"/>
      <c r="E8" s="44"/>
      <c r="F8" s="45"/>
      <c r="G8" s="50" t="s">
        <v>68</v>
      </c>
      <c r="H8" s="45"/>
      <c r="I8" s="44"/>
      <c r="J8" s="46"/>
      <c r="K8" s="47"/>
      <c r="L8" s="46"/>
      <c r="N8" s="39"/>
      <c r="O8" s="39"/>
    </row>
    <row r="9" spans="1:15" ht="15.95" customHeight="1">
      <c r="A9" s="48" t="s">
        <v>70</v>
      </c>
      <c r="B9" s="49"/>
      <c r="C9" s="42"/>
      <c r="D9" s="43"/>
      <c r="E9" s="50" t="s">
        <v>71</v>
      </c>
      <c r="F9" s="45"/>
      <c r="G9" s="50" t="s">
        <v>68</v>
      </c>
      <c r="H9" s="45"/>
      <c r="I9" s="50" t="s">
        <v>68</v>
      </c>
      <c r="J9" s="46"/>
      <c r="K9" s="47"/>
      <c r="L9" s="46"/>
      <c r="N9" s="39"/>
      <c r="O9" s="39"/>
    </row>
    <row r="10" spans="1:15" ht="15.95" customHeight="1">
      <c r="A10" s="48" t="s">
        <v>72</v>
      </c>
      <c r="B10" s="49"/>
      <c r="C10" s="42"/>
      <c r="D10" s="43"/>
      <c r="E10" s="44"/>
      <c r="F10" s="45"/>
      <c r="G10" s="44"/>
      <c r="H10" s="45"/>
      <c r="I10" s="44"/>
      <c r="J10" s="46"/>
      <c r="K10" s="47"/>
      <c r="L10" s="46"/>
      <c r="N10" s="39"/>
      <c r="O10" s="39"/>
    </row>
    <row r="11" spans="1:15" ht="15.95" customHeight="1">
      <c r="A11" s="52" t="s">
        <v>73</v>
      </c>
      <c r="B11" s="53" t="s">
        <v>60</v>
      </c>
      <c r="C11" s="54"/>
      <c r="D11" s="43"/>
      <c r="E11" s="44"/>
      <c r="F11" s="45"/>
      <c r="G11" s="44"/>
      <c r="H11" s="45"/>
      <c r="I11" s="50" t="s">
        <v>60</v>
      </c>
      <c r="J11" s="46"/>
      <c r="K11" s="47"/>
      <c r="L11" s="46"/>
      <c r="N11" s="39" t="s">
        <v>74</v>
      </c>
      <c r="O11" s="39" t="s">
        <v>75</v>
      </c>
    </row>
    <row r="12" spans="1:15" ht="15.95" customHeight="1">
      <c r="A12" s="55" t="s">
        <v>76</v>
      </c>
      <c r="B12" s="53"/>
      <c r="C12" s="54"/>
      <c r="D12" s="43"/>
      <c r="E12" s="50" t="s">
        <v>67</v>
      </c>
      <c r="F12" s="45"/>
      <c r="G12" s="44"/>
      <c r="H12" s="45"/>
      <c r="I12" s="50"/>
      <c r="J12" s="46"/>
      <c r="K12" s="51" t="s">
        <v>68</v>
      </c>
      <c r="L12" s="46"/>
      <c r="N12" s="39"/>
      <c r="O12" s="39"/>
    </row>
    <row r="13" spans="1:15" ht="15.95" customHeight="1">
      <c r="A13" s="55" t="s">
        <v>77</v>
      </c>
      <c r="B13" s="53"/>
      <c r="C13" s="54"/>
      <c r="D13" s="43"/>
      <c r="E13" s="50" t="s">
        <v>71</v>
      </c>
      <c r="F13" s="45"/>
      <c r="G13" s="50" t="s">
        <v>68</v>
      </c>
      <c r="H13" s="45"/>
      <c r="I13" s="50" t="s">
        <v>68</v>
      </c>
      <c r="J13" s="46"/>
      <c r="K13" s="47"/>
      <c r="L13" s="46"/>
      <c r="N13" s="39"/>
      <c r="O13" s="39"/>
    </row>
    <row r="14" spans="1:15" ht="15.95" customHeight="1">
      <c r="A14" s="55" t="s">
        <v>78</v>
      </c>
      <c r="B14" s="53"/>
      <c r="C14" s="54"/>
      <c r="D14" s="43"/>
      <c r="E14" s="44"/>
      <c r="F14" s="45"/>
      <c r="G14" s="44"/>
      <c r="H14" s="45"/>
      <c r="I14" s="50"/>
      <c r="J14" s="46"/>
      <c r="K14" s="47"/>
      <c r="L14" s="46"/>
      <c r="N14" s="39"/>
      <c r="O14" s="39"/>
    </row>
    <row r="15" spans="1:15" ht="15.95" customHeight="1">
      <c r="A15" s="55" t="s">
        <v>79</v>
      </c>
      <c r="B15" s="53"/>
      <c r="C15" s="54"/>
      <c r="D15" s="43"/>
      <c r="E15" s="44"/>
      <c r="F15" s="45"/>
      <c r="G15" s="44"/>
      <c r="H15" s="45"/>
      <c r="I15" s="50"/>
      <c r="J15" s="46"/>
      <c r="K15" s="47"/>
      <c r="L15" s="46"/>
      <c r="N15" s="39"/>
      <c r="O15" s="39"/>
    </row>
    <row r="16" spans="1:15" ht="15.95" customHeight="1">
      <c r="A16" s="52" t="s">
        <v>80</v>
      </c>
      <c r="B16" s="42" t="s">
        <v>60</v>
      </c>
      <c r="C16" s="54"/>
      <c r="D16" s="43"/>
      <c r="E16" s="50" t="s">
        <v>60</v>
      </c>
      <c r="F16" s="56">
        <v>2</v>
      </c>
      <c r="G16" s="50" t="s">
        <v>60</v>
      </c>
      <c r="H16" s="56">
        <v>2</v>
      </c>
      <c r="I16" s="44"/>
      <c r="J16" s="46"/>
      <c r="K16" s="51" t="s">
        <v>60</v>
      </c>
      <c r="L16" s="46"/>
    </row>
    <row r="17" spans="1:15" ht="15.95" customHeight="1">
      <c r="A17" s="57" t="s">
        <v>81</v>
      </c>
      <c r="B17" s="42"/>
      <c r="C17" s="54"/>
      <c r="D17" s="43"/>
      <c r="E17" s="44"/>
      <c r="F17" s="45"/>
      <c r="G17" s="44"/>
      <c r="H17" s="45"/>
      <c r="I17" s="44"/>
      <c r="J17" s="46"/>
      <c r="K17" s="47"/>
      <c r="L17" s="46"/>
      <c r="N17" s="39" t="s">
        <v>82</v>
      </c>
      <c r="O17" s="39" t="s">
        <v>83</v>
      </c>
    </row>
    <row r="18" spans="1:15" ht="15.95" customHeight="1">
      <c r="A18" s="52" t="s">
        <v>84</v>
      </c>
      <c r="B18" s="42"/>
      <c r="C18" s="54" t="s">
        <v>68</v>
      </c>
      <c r="D18" s="43"/>
      <c r="E18" s="44"/>
      <c r="F18" s="45"/>
      <c r="G18" s="44"/>
      <c r="H18" s="45"/>
      <c r="I18" s="44"/>
      <c r="J18" s="46"/>
      <c r="K18" s="47"/>
      <c r="L18" s="46"/>
      <c r="N18" s="39"/>
      <c r="O18" s="39"/>
    </row>
    <row r="19" spans="1:15" ht="15.95" customHeight="1">
      <c r="A19" s="55" t="s">
        <v>85</v>
      </c>
      <c r="B19" s="42"/>
      <c r="C19" s="54"/>
      <c r="D19" s="43"/>
      <c r="E19" s="50" t="s">
        <v>71</v>
      </c>
      <c r="F19" s="45"/>
      <c r="G19" s="50" t="s">
        <v>68</v>
      </c>
      <c r="H19" s="45"/>
      <c r="I19" s="50" t="s">
        <v>68</v>
      </c>
      <c r="J19" s="46"/>
      <c r="K19" s="47"/>
      <c r="L19" s="46"/>
      <c r="N19" s="39"/>
      <c r="O19" s="39"/>
    </row>
    <row r="20" spans="1:15" ht="15.95" customHeight="1">
      <c r="A20" s="55" t="s">
        <v>86</v>
      </c>
      <c r="B20" s="42"/>
      <c r="C20" s="54"/>
      <c r="D20" s="43"/>
      <c r="E20" s="44"/>
      <c r="F20" s="45"/>
      <c r="G20" s="44"/>
      <c r="H20" s="45"/>
      <c r="I20" s="44"/>
      <c r="J20" s="46"/>
      <c r="K20" s="47"/>
      <c r="L20" s="46"/>
      <c r="N20" s="39"/>
      <c r="O20" s="39"/>
    </row>
    <row r="21" spans="1:15" ht="15.95" customHeight="1">
      <c r="A21" s="55" t="s">
        <v>87</v>
      </c>
      <c r="B21" s="42"/>
      <c r="C21" s="54"/>
      <c r="D21" s="43"/>
      <c r="E21" s="44"/>
      <c r="F21" s="45"/>
      <c r="G21" s="44"/>
      <c r="H21" s="45"/>
      <c r="I21" s="44"/>
      <c r="J21" s="46"/>
      <c r="K21" s="47"/>
      <c r="L21" s="46"/>
      <c r="N21" s="39"/>
      <c r="O21" s="39"/>
    </row>
    <row r="22" spans="1:15" ht="15.95" customHeight="1">
      <c r="A22" s="52" t="s">
        <v>88</v>
      </c>
      <c r="B22" s="42"/>
      <c r="C22" s="54"/>
      <c r="D22" s="43" t="s">
        <v>60</v>
      </c>
      <c r="E22" s="44"/>
      <c r="F22" s="45"/>
      <c r="G22" s="44"/>
      <c r="H22" s="45"/>
      <c r="I22" s="44"/>
      <c r="J22" s="46"/>
      <c r="K22" s="47"/>
      <c r="L22" s="46"/>
      <c r="N22" s="39" t="s">
        <v>89</v>
      </c>
      <c r="O22" s="39" t="s">
        <v>90</v>
      </c>
    </row>
    <row r="23" spans="1:15" ht="15.95" customHeight="1">
      <c r="A23" s="57" t="s">
        <v>91</v>
      </c>
      <c r="B23" s="42"/>
      <c r="C23" s="54"/>
      <c r="D23" s="43" t="s">
        <v>60</v>
      </c>
      <c r="E23" s="44"/>
      <c r="F23" s="45"/>
      <c r="G23" s="44"/>
      <c r="H23" s="45"/>
      <c r="I23" s="44"/>
      <c r="J23" s="46"/>
      <c r="K23" s="51" t="s">
        <v>60</v>
      </c>
      <c r="L23" s="46"/>
      <c r="N23" s="39" t="s">
        <v>92</v>
      </c>
      <c r="O23" s="39" t="s">
        <v>93</v>
      </c>
    </row>
    <row r="24" spans="1:15" ht="15.95" customHeight="1" thickBot="1">
      <c r="A24" s="58" t="s">
        <v>94</v>
      </c>
      <c r="B24" s="42"/>
      <c r="C24" s="54" t="s">
        <v>68</v>
      </c>
      <c r="D24" s="43"/>
      <c r="E24" s="44"/>
      <c r="F24" s="45"/>
      <c r="G24" s="44"/>
      <c r="H24" s="45"/>
      <c r="I24" s="44"/>
      <c r="J24" s="46"/>
      <c r="K24" s="47"/>
      <c r="L24" s="46"/>
    </row>
    <row r="25" spans="1:15" ht="15.95" customHeight="1">
      <c r="A25" s="59" t="s">
        <v>95</v>
      </c>
      <c r="B25" s="42"/>
      <c r="C25" s="54"/>
      <c r="D25" s="43"/>
      <c r="E25" s="44"/>
      <c r="F25" s="45"/>
      <c r="G25" s="44"/>
      <c r="H25" s="45"/>
      <c r="I25" s="44"/>
      <c r="J25" s="46"/>
      <c r="K25" s="47"/>
      <c r="L25" s="46"/>
    </row>
    <row r="26" spans="1:15" ht="15.95" customHeight="1">
      <c r="A26" s="59" t="s">
        <v>96</v>
      </c>
      <c r="B26" s="42"/>
      <c r="C26" s="54"/>
      <c r="D26" s="43"/>
      <c r="E26" s="44"/>
      <c r="F26" s="45"/>
      <c r="G26" s="44"/>
      <c r="H26" s="45"/>
      <c r="I26" s="44"/>
      <c r="J26" s="46"/>
      <c r="K26" s="47"/>
      <c r="L26" s="46"/>
    </row>
    <row r="27" spans="1:15" ht="15.95" customHeight="1">
      <c r="A27" s="59" t="s">
        <v>97</v>
      </c>
      <c r="B27" s="42"/>
      <c r="C27" s="54"/>
      <c r="D27" s="43"/>
      <c r="E27" s="44"/>
      <c r="F27" s="45"/>
      <c r="G27" s="44"/>
      <c r="H27" s="45"/>
      <c r="I27" s="44"/>
      <c r="J27" s="46"/>
      <c r="K27" s="47"/>
      <c r="L27" s="46"/>
    </row>
    <row r="28" spans="1:15" ht="15.95" customHeight="1">
      <c r="A28" s="59"/>
      <c r="B28" s="42"/>
      <c r="C28" s="54"/>
      <c r="D28" s="43"/>
      <c r="E28" s="44"/>
      <c r="F28" s="45"/>
      <c r="G28" s="44"/>
      <c r="H28" s="45"/>
      <c r="I28" s="44"/>
      <c r="J28" s="46"/>
      <c r="K28" s="47"/>
      <c r="L28" s="46"/>
    </row>
    <row r="29" spans="1:15" ht="15.95" customHeight="1" thickBot="1">
      <c r="A29" s="60" t="s">
        <v>98</v>
      </c>
      <c r="B29" s="61"/>
      <c r="C29" s="62"/>
      <c r="D29" s="63"/>
      <c r="E29" s="64"/>
      <c r="F29" s="65"/>
      <c r="G29" s="64"/>
      <c r="H29" s="65"/>
      <c r="I29" s="64"/>
      <c r="J29" s="66"/>
      <c r="K29" s="67"/>
      <c r="L29" s="66"/>
      <c r="M29" s="68"/>
      <c r="N29" s="68"/>
      <c r="O29" s="68"/>
    </row>
    <row r="30" spans="1:15" ht="15.95" customHeight="1">
      <c r="A30" s="28" t="s">
        <v>99</v>
      </c>
      <c r="B30" s="42"/>
      <c r="C30" s="54" t="s">
        <v>60</v>
      </c>
      <c r="D30" s="43"/>
      <c r="E30" s="44"/>
      <c r="F30" s="45"/>
      <c r="G30" s="44"/>
      <c r="H30" s="45"/>
      <c r="I30" s="50"/>
      <c r="J30" s="46"/>
      <c r="K30" s="47"/>
      <c r="L30" s="46"/>
    </row>
    <row r="31" spans="1:15" ht="15.95" customHeight="1">
      <c r="A31" s="52" t="s">
        <v>100</v>
      </c>
      <c r="B31" s="42" t="s">
        <v>60</v>
      </c>
      <c r="C31" s="54"/>
      <c r="D31" s="43"/>
      <c r="E31" s="44"/>
      <c r="F31" s="45"/>
      <c r="G31" s="44"/>
      <c r="H31" s="45"/>
      <c r="I31" s="50" t="s">
        <v>60</v>
      </c>
      <c r="J31" s="46"/>
      <c r="K31" s="47"/>
      <c r="L31" s="46"/>
    </row>
    <row r="32" spans="1:15" ht="15.95" customHeight="1">
      <c r="A32" s="52" t="s">
        <v>101</v>
      </c>
      <c r="B32" s="42" t="s">
        <v>60</v>
      </c>
      <c r="C32" s="54" t="s">
        <v>60</v>
      </c>
      <c r="D32" s="43"/>
      <c r="E32" s="50" t="s">
        <v>68</v>
      </c>
      <c r="F32" s="45"/>
      <c r="G32" s="50" t="s">
        <v>60</v>
      </c>
      <c r="H32" s="45"/>
      <c r="I32" s="44"/>
      <c r="J32" s="46"/>
      <c r="K32" s="51" t="s">
        <v>68</v>
      </c>
      <c r="L32" s="46"/>
    </row>
    <row r="33" spans="1:15" ht="15.95" customHeight="1">
      <c r="A33" s="55" t="s">
        <v>102</v>
      </c>
      <c r="B33" s="42"/>
      <c r="C33" s="54"/>
      <c r="D33" s="43"/>
      <c r="E33" s="44"/>
      <c r="F33" s="45"/>
      <c r="G33" s="50"/>
      <c r="H33" s="45"/>
      <c r="I33" s="44"/>
      <c r="J33" s="46"/>
      <c r="K33" s="47"/>
      <c r="L33" s="46"/>
    </row>
    <row r="34" spans="1:15" ht="15.95" customHeight="1">
      <c r="A34" s="55" t="s">
        <v>103</v>
      </c>
      <c r="B34" s="42"/>
      <c r="C34" s="54"/>
      <c r="D34" s="43"/>
      <c r="E34" s="44"/>
      <c r="F34" s="45"/>
      <c r="G34" s="50"/>
      <c r="H34" s="45"/>
      <c r="I34" s="44"/>
      <c r="J34" s="46"/>
      <c r="K34" s="47"/>
      <c r="L34" s="46"/>
    </row>
    <row r="35" spans="1:15" ht="15.95" customHeight="1">
      <c r="A35" s="55" t="s">
        <v>104</v>
      </c>
      <c r="B35" s="42"/>
      <c r="C35" s="54"/>
      <c r="D35" s="43"/>
      <c r="E35" s="44"/>
      <c r="F35" s="45"/>
      <c r="G35" s="50"/>
      <c r="H35" s="45"/>
      <c r="I35" s="44"/>
      <c r="J35" s="46"/>
      <c r="K35" s="47"/>
      <c r="L35" s="46"/>
    </row>
    <row r="36" spans="1:15" ht="15.95" customHeight="1">
      <c r="A36" s="52" t="s">
        <v>105</v>
      </c>
      <c r="B36" s="42"/>
      <c r="C36" s="54" t="s">
        <v>60</v>
      </c>
      <c r="D36" s="43" t="s">
        <v>60</v>
      </c>
      <c r="E36" s="44"/>
      <c r="F36" s="45"/>
      <c r="G36" s="44"/>
      <c r="H36" s="45"/>
      <c r="I36" s="44"/>
      <c r="J36" s="46"/>
      <c r="K36" s="47"/>
      <c r="L36" s="46"/>
    </row>
    <row r="37" spans="1:15" ht="15.95" customHeight="1">
      <c r="A37" s="52" t="s">
        <v>106</v>
      </c>
      <c r="B37" s="42" t="s">
        <v>60</v>
      </c>
      <c r="C37" s="54" t="s">
        <v>60</v>
      </c>
      <c r="D37" s="43"/>
      <c r="E37" s="50" t="s">
        <v>60</v>
      </c>
      <c r="F37" s="56">
        <v>2</v>
      </c>
      <c r="G37" s="50" t="s">
        <v>60</v>
      </c>
      <c r="H37" s="56">
        <v>3</v>
      </c>
      <c r="I37" s="44"/>
      <c r="J37" s="46"/>
      <c r="K37" s="47"/>
      <c r="L37" s="46"/>
    </row>
    <row r="38" spans="1:15" ht="15.95" customHeight="1">
      <c r="A38" s="52" t="s">
        <v>107</v>
      </c>
      <c r="B38" s="42"/>
      <c r="C38" s="54" t="s">
        <v>60</v>
      </c>
      <c r="D38" s="43"/>
      <c r="E38" s="44"/>
      <c r="F38" s="45"/>
      <c r="G38" s="44"/>
      <c r="H38" s="45"/>
      <c r="I38" s="50" t="s">
        <v>60</v>
      </c>
      <c r="J38" s="46"/>
      <c r="K38" s="51" t="s">
        <v>60</v>
      </c>
      <c r="L38" s="46"/>
    </row>
    <row r="39" spans="1:15" ht="15.95" customHeight="1">
      <c r="A39" s="52" t="s">
        <v>108</v>
      </c>
      <c r="B39" s="42"/>
      <c r="C39" s="54"/>
      <c r="D39" s="43" t="s">
        <v>60</v>
      </c>
      <c r="E39" s="44"/>
      <c r="F39" s="45"/>
      <c r="G39" s="44"/>
      <c r="H39" s="45"/>
      <c r="I39" s="44"/>
      <c r="J39" s="46"/>
      <c r="K39" s="51"/>
      <c r="L39" s="46"/>
    </row>
    <row r="40" spans="1:15" ht="15.95" customHeight="1">
      <c r="A40" s="55" t="s">
        <v>109</v>
      </c>
      <c r="B40" s="42"/>
      <c r="C40" s="54"/>
      <c r="D40" s="43"/>
      <c r="E40" s="44"/>
      <c r="F40" s="45"/>
      <c r="G40" s="44"/>
      <c r="H40" s="45"/>
      <c r="I40" s="44"/>
      <c r="J40" s="46"/>
      <c r="K40" s="51"/>
      <c r="L40" s="46"/>
    </row>
    <row r="41" spans="1:15" ht="15.95" customHeight="1">
      <c r="A41" s="52" t="s">
        <v>110</v>
      </c>
      <c r="B41" s="42"/>
      <c r="C41" s="54" t="s">
        <v>68</v>
      </c>
      <c r="D41" s="43"/>
      <c r="E41" s="50" t="s">
        <v>60</v>
      </c>
      <c r="F41" s="56">
        <v>3</v>
      </c>
      <c r="G41" s="44"/>
      <c r="H41" s="45"/>
      <c r="I41" s="50" t="s">
        <v>60</v>
      </c>
      <c r="J41" s="69">
        <v>3</v>
      </c>
      <c r="K41" s="47"/>
      <c r="L41" s="46"/>
    </row>
    <row r="42" spans="1:15" ht="15.95" customHeight="1">
      <c r="A42" s="52" t="s">
        <v>111</v>
      </c>
      <c r="B42" s="42"/>
      <c r="C42" s="54" t="s">
        <v>68</v>
      </c>
      <c r="D42" s="43"/>
      <c r="E42" s="44"/>
      <c r="F42" s="45"/>
      <c r="G42" s="44"/>
      <c r="H42" s="45"/>
      <c r="I42" s="50" t="s">
        <v>60</v>
      </c>
      <c r="J42" s="69">
        <v>2</v>
      </c>
      <c r="K42" s="51"/>
      <c r="L42" s="46"/>
    </row>
    <row r="43" spans="1:15" ht="15.95" customHeight="1" thickBot="1">
      <c r="A43" s="58" t="s">
        <v>112</v>
      </c>
      <c r="B43" s="42" t="s">
        <v>60</v>
      </c>
      <c r="C43" s="54"/>
      <c r="D43" s="43"/>
      <c r="E43" s="50" t="s">
        <v>60</v>
      </c>
      <c r="F43" s="56">
        <v>1</v>
      </c>
      <c r="G43" s="44"/>
      <c r="H43" s="45"/>
      <c r="I43" s="44"/>
      <c r="J43" s="46"/>
      <c r="K43" s="47"/>
      <c r="L43" s="46"/>
    </row>
    <row r="44" spans="1:15" ht="15.95" customHeight="1">
      <c r="A44" s="52" t="s">
        <v>113</v>
      </c>
      <c r="B44" s="42"/>
      <c r="C44" s="54"/>
      <c r="D44" s="43"/>
      <c r="E44" s="50" t="s">
        <v>60</v>
      </c>
      <c r="F44" s="56">
        <v>3</v>
      </c>
      <c r="G44" s="44"/>
      <c r="H44" s="45"/>
      <c r="I44" s="44"/>
      <c r="J44" s="46"/>
      <c r="K44" s="51" t="s">
        <v>60</v>
      </c>
      <c r="L44" s="69">
        <v>2</v>
      </c>
    </row>
    <row r="45" spans="1:15" ht="15.95" customHeight="1">
      <c r="A45" s="70" t="s">
        <v>114</v>
      </c>
      <c r="B45" s="42" t="s">
        <v>68</v>
      </c>
      <c r="C45" s="54"/>
      <c r="D45" s="43"/>
      <c r="E45" s="50"/>
      <c r="F45" s="56"/>
      <c r="G45" s="44"/>
      <c r="H45" s="45"/>
      <c r="I45" s="44"/>
      <c r="J45" s="46"/>
      <c r="K45" s="51"/>
      <c r="L45" s="69"/>
    </row>
    <row r="46" spans="1:15" ht="15.95" customHeight="1">
      <c r="A46" s="70" t="s">
        <v>115</v>
      </c>
      <c r="B46" s="42"/>
      <c r="C46" s="54" t="s">
        <v>68</v>
      </c>
      <c r="D46" s="43"/>
      <c r="E46" s="50"/>
      <c r="F46" s="56"/>
      <c r="G46" s="44"/>
      <c r="H46" s="45"/>
      <c r="I46" s="44"/>
      <c r="J46" s="46"/>
      <c r="K46" s="51"/>
      <c r="L46" s="69"/>
    </row>
    <row r="47" spans="1:15" ht="15.95" customHeight="1">
      <c r="A47" s="59"/>
      <c r="B47" s="42"/>
      <c r="C47" s="54"/>
      <c r="D47" s="43"/>
      <c r="E47" s="50"/>
      <c r="F47" s="56"/>
      <c r="G47" s="44"/>
      <c r="H47" s="45"/>
      <c r="I47" s="44"/>
      <c r="J47" s="46"/>
      <c r="K47" s="47"/>
      <c r="L47" s="46"/>
    </row>
    <row r="48" spans="1:15" ht="15.95" customHeight="1">
      <c r="A48" s="60" t="s">
        <v>116</v>
      </c>
      <c r="B48" s="61"/>
      <c r="C48" s="62"/>
      <c r="D48" s="63"/>
      <c r="E48" s="64"/>
      <c r="F48" s="65"/>
      <c r="G48" s="64"/>
      <c r="H48" s="65"/>
      <c r="I48" s="64"/>
      <c r="J48" s="66"/>
      <c r="K48" s="67"/>
      <c r="L48" s="66"/>
      <c r="N48" s="68"/>
      <c r="O48" s="68"/>
    </row>
    <row r="49" spans="1:12" ht="15.95" customHeight="1">
      <c r="A49" s="52" t="s">
        <v>117</v>
      </c>
      <c r="B49" s="42"/>
      <c r="C49" s="54"/>
      <c r="D49" s="43"/>
      <c r="E49" s="50" t="s">
        <v>60</v>
      </c>
      <c r="F49" s="56">
        <v>3</v>
      </c>
      <c r="G49" s="50" t="s">
        <v>60</v>
      </c>
      <c r="H49" s="56">
        <v>3</v>
      </c>
      <c r="I49" s="44"/>
      <c r="J49" s="46"/>
      <c r="K49" s="51" t="s">
        <v>60</v>
      </c>
      <c r="L49" s="69">
        <v>2</v>
      </c>
    </row>
    <row r="50" spans="1:12" ht="15.95" customHeight="1">
      <c r="A50" s="52" t="s">
        <v>118</v>
      </c>
      <c r="B50" s="42"/>
      <c r="C50" s="54" t="s">
        <v>60</v>
      </c>
      <c r="D50" s="43" t="s">
        <v>60</v>
      </c>
      <c r="E50" s="44"/>
      <c r="F50" s="45"/>
      <c r="G50" s="44"/>
      <c r="H50" s="45"/>
      <c r="I50" s="44"/>
      <c r="J50" s="46"/>
      <c r="K50" s="51" t="s">
        <v>60</v>
      </c>
      <c r="L50" s="46"/>
    </row>
    <row r="51" spans="1:12" ht="15.95" customHeight="1">
      <c r="A51" s="52" t="s">
        <v>119</v>
      </c>
      <c r="B51" s="42" t="s">
        <v>60</v>
      </c>
      <c r="C51" s="54"/>
      <c r="D51" s="43" t="s">
        <v>60</v>
      </c>
      <c r="E51" s="44"/>
      <c r="F51" s="45"/>
      <c r="G51" s="44"/>
      <c r="H51" s="45"/>
      <c r="I51" s="44"/>
      <c r="J51" s="46"/>
      <c r="K51" s="47"/>
      <c r="L51" s="46"/>
    </row>
    <row r="52" spans="1:12" ht="15.95" customHeight="1">
      <c r="A52" s="71" t="s">
        <v>120</v>
      </c>
      <c r="B52" s="72" t="s">
        <v>68</v>
      </c>
      <c r="C52" s="72"/>
      <c r="D52" s="72"/>
      <c r="E52" s="72"/>
      <c r="F52" s="72"/>
      <c r="G52" s="72"/>
      <c r="H52" s="72"/>
      <c r="I52" s="72"/>
      <c r="J52" s="72"/>
      <c r="K52" s="72"/>
      <c r="L52" s="72"/>
    </row>
    <row r="53" spans="1:12" ht="15.95" customHeight="1">
      <c r="A53" s="73" t="s">
        <v>121</v>
      </c>
      <c r="B53" s="72"/>
      <c r="C53" s="72"/>
      <c r="D53" s="72"/>
      <c r="E53" s="72"/>
      <c r="F53" s="72"/>
      <c r="G53" s="72"/>
      <c r="H53" s="72"/>
      <c r="I53" s="72"/>
      <c r="J53" s="72"/>
      <c r="K53" s="72"/>
      <c r="L53" s="72"/>
    </row>
    <row r="54" spans="1:12" ht="15.95" customHeight="1">
      <c r="A54" s="73" t="s">
        <v>122</v>
      </c>
      <c r="B54" s="72"/>
      <c r="C54" s="72"/>
      <c r="D54" s="72"/>
      <c r="E54" s="72"/>
      <c r="F54" s="72"/>
      <c r="G54" s="72"/>
      <c r="H54" s="72"/>
      <c r="I54" s="72"/>
      <c r="J54" s="72"/>
      <c r="K54" s="72"/>
      <c r="L54" s="72"/>
    </row>
    <row r="55" spans="1:12" ht="15.95" customHeight="1">
      <c r="A55" s="71" t="s">
        <v>123</v>
      </c>
      <c r="B55" s="72"/>
      <c r="C55" s="72" t="s">
        <v>68</v>
      </c>
      <c r="D55" s="72"/>
      <c r="E55" s="72"/>
      <c r="F55" s="72"/>
      <c r="G55" s="72"/>
      <c r="H55" s="72"/>
      <c r="I55" s="74" t="s">
        <v>68</v>
      </c>
      <c r="J55" s="72"/>
      <c r="K55" s="72"/>
      <c r="L55" s="72"/>
    </row>
    <row r="56" spans="1:12" ht="15.95" customHeight="1">
      <c r="A56" s="71" t="s">
        <v>124</v>
      </c>
      <c r="B56" s="72"/>
      <c r="C56" s="72" t="s">
        <v>68</v>
      </c>
      <c r="D56" s="72"/>
      <c r="E56" s="72"/>
      <c r="F56" s="72"/>
      <c r="G56" s="72"/>
      <c r="H56" s="72"/>
      <c r="I56" s="72"/>
      <c r="J56" s="72"/>
      <c r="K56" s="72"/>
      <c r="L56" s="72"/>
    </row>
    <row r="57" spans="1:12" ht="15.95" customHeight="1">
      <c r="A57" s="52" t="s">
        <v>125</v>
      </c>
      <c r="B57" s="42"/>
      <c r="C57" s="54" t="s">
        <v>68</v>
      </c>
      <c r="D57" s="43"/>
      <c r="E57" s="44"/>
      <c r="F57" s="45"/>
      <c r="G57" s="44"/>
      <c r="H57" s="45"/>
      <c r="I57" s="44"/>
      <c r="J57" s="46"/>
      <c r="K57" s="47"/>
      <c r="L57" s="46"/>
    </row>
    <row r="58" spans="1:12" ht="15.95" customHeight="1">
      <c r="A58" s="52" t="s">
        <v>126</v>
      </c>
      <c r="B58" s="42"/>
      <c r="C58" s="54" t="s">
        <v>68</v>
      </c>
      <c r="D58" s="43"/>
      <c r="E58" s="44"/>
      <c r="F58" s="45"/>
      <c r="G58" s="44"/>
      <c r="H58" s="45"/>
      <c r="I58" s="44"/>
      <c r="J58" s="46"/>
      <c r="K58" s="47"/>
      <c r="L58" s="46"/>
    </row>
    <row r="59" spans="1:12" ht="15.95" customHeight="1">
      <c r="A59" s="52" t="s">
        <v>127</v>
      </c>
      <c r="B59" s="42"/>
      <c r="C59" s="54" t="s">
        <v>60</v>
      </c>
      <c r="D59" s="43" t="s">
        <v>60</v>
      </c>
      <c r="E59" s="50" t="s">
        <v>68</v>
      </c>
      <c r="F59" s="45"/>
      <c r="G59" s="50" t="s">
        <v>68</v>
      </c>
      <c r="H59" s="45"/>
      <c r="I59" s="44"/>
      <c r="J59" s="46"/>
      <c r="K59" s="51" t="s">
        <v>60</v>
      </c>
      <c r="L59" s="46"/>
    </row>
    <row r="60" spans="1:12" ht="15.95" customHeight="1">
      <c r="A60" s="55" t="s">
        <v>128</v>
      </c>
      <c r="B60" s="42"/>
      <c r="C60" s="54"/>
      <c r="D60" s="43"/>
      <c r="E60" s="44"/>
      <c r="F60" s="45"/>
      <c r="G60" s="50" t="s">
        <v>60</v>
      </c>
      <c r="H60" s="45"/>
      <c r="I60" s="44"/>
      <c r="J60" s="46"/>
      <c r="K60" s="47"/>
      <c r="L60" s="46"/>
    </row>
    <row r="61" spans="1:12" ht="15.95" customHeight="1">
      <c r="A61" s="52" t="s">
        <v>129</v>
      </c>
      <c r="B61" s="42"/>
      <c r="C61" s="54" t="s">
        <v>68</v>
      </c>
      <c r="D61" s="43"/>
      <c r="E61" s="44"/>
      <c r="F61" s="45"/>
      <c r="G61" s="50" t="s">
        <v>60</v>
      </c>
      <c r="H61" s="45"/>
      <c r="I61" s="44"/>
      <c r="J61" s="46"/>
      <c r="K61" s="47"/>
      <c r="L61" s="46"/>
    </row>
    <row r="62" spans="1:12" ht="15.95" customHeight="1" thickBot="1">
      <c r="A62" s="58" t="s">
        <v>130</v>
      </c>
      <c r="B62" s="75"/>
      <c r="C62" s="76"/>
      <c r="D62" s="77"/>
      <c r="E62" s="78"/>
      <c r="F62" s="79"/>
      <c r="G62" s="78"/>
      <c r="H62" s="79"/>
      <c r="I62" s="78"/>
      <c r="J62" s="80"/>
      <c r="K62" s="81"/>
      <c r="L62" s="80"/>
    </row>
    <row r="63" spans="1:12" ht="15.95" customHeight="1" thickBot="1">
      <c r="A63" s="82"/>
      <c r="B63" s="83"/>
      <c r="C63" s="83"/>
      <c r="D63" s="83"/>
      <c r="E63" s="83"/>
      <c r="F63" s="83"/>
      <c r="G63" s="83"/>
      <c r="H63" s="83"/>
      <c r="I63" s="83"/>
      <c r="J63" s="83"/>
      <c r="K63" s="83"/>
      <c r="L63" s="83"/>
    </row>
  </sheetData>
  <mergeCells count="6">
    <mergeCell ref="B1:D1"/>
    <mergeCell ref="E1:L1"/>
    <mergeCell ref="E2:F2"/>
    <mergeCell ref="G2:H2"/>
    <mergeCell ref="I2:J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7E4D-55EE-48C5-B866-F3FCB1E22733}">
  <dimension ref="A1"/>
  <sheetViews>
    <sheetView topLeftCell="B1" workbookViewId="0"/>
  </sheetViews>
  <sheetFormatPr defaultColWidth="11.42578125" defaultRowHeight="14.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B1:B21"/>
  <sheetViews>
    <sheetView topLeftCell="B10" workbookViewId="0">
      <selection activeCell="B11" sqref="B11"/>
    </sheetView>
  </sheetViews>
  <sheetFormatPr defaultColWidth="11.42578125" defaultRowHeight="14.45"/>
  <cols>
    <col min="1" max="1" width="22.42578125" customWidth="1"/>
    <col min="2" max="2" width="98" customWidth="1"/>
  </cols>
  <sheetData>
    <row r="1" spans="2:2" ht="22.5" customHeight="1">
      <c r="B1" s="87" t="s">
        <v>131</v>
      </c>
    </row>
    <row r="2" spans="2:2" ht="18.600000000000001">
      <c r="B2" s="88" t="s">
        <v>132</v>
      </c>
    </row>
    <row r="3" spans="2:2" ht="18.600000000000001">
      <c r="B3" s="88" t="s">
        <v>133</v>
      </c>
    </row>
    <row r="4" spans="2:2" ht="18.600000000000001">
      <c r="B4" s="88" t="s">
        <v>134</v>
      </c>
    </row>
    <row r="5" spans="2:2" ht="18.600000000000001">
      <c r="B5" s="88" t="s">
        <v>135</v>
      </c>
    </row>
    <row r="6" spans="2:2" ht="18.600000000000001">
      <c r="B6" s="88" t="s">
        <v>136</v>
      </c>
    </row>
    <row r="7" spans="2:2" ht="18.600000000000001">
      <c r="B7" s="88" t="s">
        <v>137</v>
      </c>
    </row>
    <row r="8" spans="2:2" ht="18.600000000000001">
      <c r="B8" s="88" t="s">
        <v>138</v>
      </c>
    </row>
    <row r="9" spans="2:2" ht="18.600000000000001">
      <c r="B9" s="88" t="s">
        <v>139</v>
      </c>
    </row>
    <row r="10" spans="2:2" ht="18.600000000000001">
      <c r="B10" s="88" t="s">
        <v>140</v>
      </c>
    </row>
    <row r="11" spans="2:2" ht="18.600000000000001">
      <c r="B11" s="89" t="s">
        <v>141</v>
      </c>
    </row>
    <row r="12" spans="2:2" ht="18.600000000000001">
      <c r="B12" s="89" t="s">
        <v>142</v>
      </c>
    </row>
    <row r="13" spans="2:2" ht="18.600000000000001">
      <c r="B13" s="89" t="s">
        <v>143</v>
      </c>
    </row>
    <row r="14" spans="2:2" ht="18.600000000000001">
      <c r="B14" s="88" t="s">
        <v>144</v>
      </c>
    </row>
    <row r="15" spans="2:2" ht="18.600000000000001">
      <c r="B15" s="89" t="s">
        <v>145</v>
      </c>
    </row>
    <row r="16" spans="2:2" ht="18.600000000000001">
      <c r="B16" s="89" t="s">
        <v>146</v>
      </c>
    </row>
    <row r="17" spans="2:2" ht="18.600000000000001">
      <c r="B17" s="88" t="s">
        <v>147</v>
      </c>
    </row>
    <row r="18" spans="2:2" ht="18.600000000000001">
      <c r="B18" s="88" t="s">
        <v>148</v>
      </c>
    </row>
    <row r="19" spans="2:2" ht="18.600000000000001">
      <c r="B19" s="88" t="s">
        <v>149</v>
      </c>
    </row>
    <row r="20" spans="2:2" ht="18.600000000000001">
      <c r="B20" s="89" t="s">
        <v>150</v>
      </c>
    </row>
    <row r="21" spans="2:2" ht="18.95" thickBot="1">
      <c r="B21" s="90" t="s">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04C0-0A62-4339-9CD6-6B4CEE66094B}">
  <dimension ref="A1"/>
  <sheetViews>
    <sheetView workbookViewId="0"/>
  </sheetViews>
  <sheetFormatPr defaultColWidth="11.42578125" defaultRowHeight="14.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B1:B38"/>
  <sheetViews>
    <sheetView topLeftCell="A34" workbookViewId="0">
      <selection activeCell="B15" sqref="B15"/>
    </sheetView>
  </sheetViews>
  <sheetFormatPr defaultColWidth="11.42578125" defaultRowHeight="14.45"/>
  <cols>
    <col min="1" max="1" width="2.85546875" customWidth="1"/>
    <col min="2" max="2" width="148.42578125" customWidth="1"/>
  </cols>
  <sheetData>
    <row r="1" spans="2:2" ht="20.100000000000001" customHeight="1" thickBot="1"/>
    <row r="2" spans="2:2" ht="33.950000000000003" customHeight="1" thickBot="1">
      <c r="B2" s="98" t="s">
        <v>152</v>
      </c>
    </row>
    <row r="3" spans="2:2" ht="11.45" customHeight="1">
      <c r="B3" s="93"/>
    </row>
    <row r="4" spans="2:2">
      <c r="B4" s="101" t="s">
        <v>153</v>
      </c>
    </row>
    <row r="5" spans="2:2">
      <c r="B5" s="95" t="s">
        <v>154</v>
      </c>
    </row>
    <row r="6" spans="2:2" ht="36.950000000000003">
      <c r="B6" s="105" t="s">
        <v>155</v>
      </c>
    </row>
    <row r="7" spans="2:2">
      <c r="B7" s="94"/>
    </row>
    <row r="8" spans="2:2">
      <c r="B8" s="95" t="s">
        <v>156</v>
      </c>
    </row>
    <row r="9" spans="2:2" ht="36.950000000000003">
      <c r="B9" s="105" t="s">
        <v>157</v>
      </c>
    </row>
    <row r="10" spans="2:2">
      <c r="B10" s="94"/>
    </row>
    <row r="11" spans="2:2">
      <c r="B11" s="95" t="s">
        <v>158</v>
      </c>
    </row>
    <row r="12" spans="2:2">
      <c r="B12" s="94"/>
    </row>
    <row r="13" spans="2:2" ht="18.95" thickBot="1">
      <c r="B13" s="106" t="s">
        <v>159</v>
      </c>
    </row>
    <row r="14" spans="2:2" ht="15" thickBot="1"/>
    <row r="15" spans="2:2" ht="56.1" thickBot="1">
      <c r="B15" s="99" t="s">
        <v>160</v>
      </c>
    </row>
    <row r="16" spans="2:2" ht="14.1" customHeight="1">
      <c r="B16" s="96"/>
    </row>
    <row r="17" spans="2:2">
      <c r="B17" s="101" t="s">
        <v>161</v>
      </c>
    </row>
    <row r="18" spans="2:2">
      <c r="B18" s="94"/>
    </row>
    <row r="19" spans="2:2" ht="36.950000000000003">
      <c r="B19" s="105" t="s">
        <v>162</v>
      </c>
    </row>
    <row r="20" spans="2:2">
      <c r="B20" s="94"/>
    </row>
    <row r="21" spans="2:2" ht="15" thickBot="1">
      <c r="B21" s="97"/>
    </row>
    <row r="22" spans="2:2" ht="36.950000000000003">
      <c r="B22" s="100" t="s">
        <v>163</v>
      </c>
    </row>
    <row r="23" spans="2:2">
      <c r="B23" s="94"/>
    </row>
    <row r="24" spans="2:2">
      <c r="B24" s="101" t="s">
        <v>164</v>
      </c>
    </row>
    <row r="25" spans="2:2">
      <c r="B25" s="94"/>
    </row>
    <row r="26" spans="2:2" ht="66.599999999999994" customHeight="1" thickBot="1">
      <c r="B26" s="107" t="s">
        <v>165</v>
      </c>
    </row>
    <row r="27" spans="2:2" ht="15" thickBot="1"/>
    <row r="28" spans="2:2" ht="45.95" customHeight="1" thickBot="1">
      <c r="B28" s="99" t="s">
        <v>166</v>
      </c>
    </row>
    <row r="29" spans="2:2">
      <c r="B29" s="94"/>
    </row>
    <row r="30" spans="2:2">
      <c r="B30" s="101" t="s">
        <v>167</v>
      </c>
    </row>
    <row r="31" spans="2:2">
      <c r="B31" s="94"/>
    </row>
    <row r="32" spans="2:2" ht="37.5" thickBot="1">
      <c r="B32" s="107" t="s">
        <v>168</v>
      </c>
    </row>
    <row r="34" spans="2:2" ht="15" thickBot="1"/>
    <row r="35" spans="2:2" ht="21" customHeight="1" thickBot="1">
      <c r="B35" s="108" t="s">
        <v>15</v>
      </c>
    </row>
    <row r="36" spans="2:2" ht="18.600000000000001">
      <c r="B36" s="102" t="s">
        <v>19</v>
      </c>
    </row>
    <row r="37" spans="2:2" ht="18.600000000000001">
      <c r="B37" s="103" t="s">
        <v>21</v>
      </c>
    </row>
    <row r="38" spans="2:2" ht="18.95" thickBot="1">
      <c r="B38" s="104"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1:AG58"/>
  <sheetViews>
    <sheetView tabSelected="1" topLeftCell="A34" workbookViewId="0">
      <selection activeCell="H29" sqref="H29"/>
    </sheetView>
  </sheetViews>
  <sheetFormatPr defaultColWidth="11.42578125" defaultRowHeight="14.45"/>
  <cols>
    <col min="1" max="1" width="3.42578125" customWidth="1"/>
    <col min="2" max="2" width="118.140625" customWidth="1"/>
    <col min="3" max="3" width="4.7109375" customWidth="1"/>
    <col min="4" max="4" width="16.42578125" customWidth="1"/>
    <col min="5" max="5" width="13.140625" customWidth="1"/>
    <col min="6" max="6" width="14.85546875" customWidth="1"/>
    <col min="7" max="7" width="9.28515625" customWidth="1"/>
    <col min="10" max="11" width="14.85546875" customWidth="1"/>
    <col min="15" max="16" width="15.5703125" customWidth="1"/>
    <col min="17" max="17" width="12" customWidth="1"/>
    <col min="18" max="19" width="16" customWidth="1"/>
    <col min="20" max="20" width="14.28515625" customWidth="1"/>
    <col min="21" max="21" width="19.5703125" customWidth="1"/>
    <col min="22" max="22" width="17.85546875" customWidth="1"/>
    <col min="27" max="27" width="19.5703125" customWidth="1"/>
    <col min="28" max="29" width="17.85546875" customWidth="1"/>
    <col min="30" max="30" width="34.5703125" customWidth="1"/>
  </cols>
  <sheetData>
    <row r="1" spans="2:33" ht="26.1" customHeight="1" thickBot="1">
      <c r="AC1" s="215" t="s">
        <v>169</v>
      </c>
      <c r="AD1" s="216"/>
      <c r="AE1" s="216"/>
      <c r="AF1" s="159" t="s">
        <v>170</v>
      </c>
      <c r="AG1" s="159" t="s">
        <v>171</v>
      </c>
    </row>
    <row r="2" spans="2:33" ht="114" customHeight="1" thickBot="1">
      <c r="B2" s="119" t="s">
        <v>172</v>
      </c>
      <c r="AC2" s="140" t="s">
        <v>173</v>
      </c>
      <c r="AD2" s="140" t="s">
        <v>174</v>
      </c>
      <c r="AE2" s="140" t="s">
        <v>175</v>
      </c>
      <c r="AF2" s="154" t="s">
        <v>176</v>
      </c>
      <c r="AG2" s="160"/>
    </row>
    <row r="3" spans="2:33" ht="8.4499999999999993" customHeight="1" thickBot="1">
      <c r="AC3" s="141" t="e">
        <f>#REF!</f>
        <v>#REF!</v>
      </c>
      <c r="AD3" s="141" t="e">
        <f>#REF!</f>
        <v>#REF!</v>
      </c>
      <c r="AE3" s="141" t="e">
        <f>#REF!</f>
        <v>#REF!</v>
      </c>
      <c r="AF3" s="156" t="e">
        <f>(AC3+AD3+AE3)</f>
        <v>#REF!</v>
      </c>
      <c r="AG3" s="176" t="e">
        <f>(AF3*5)/15</f>
        <v>#REF!</v>
      </c>
    </row>
    <row r="4" spans="2:33" ht="35.1" customHeight="1" thickBot="1">
      <c r="B4" s="194" t="s">
        <v>177</v>
      </c>
      <c r="AG4" s="175"/>
    </row>
    <row r="5" spans="2:33" ht="26.45" thickBot="1">
      <c r="AC5" s="158" t="e">
        <f>#REF!</f>
        <v>#REF!</v>
      </c>
      <c r="AD5" s="158" t="e">
        <f>#REF!</f>
        <v>#REF!</v>
      </c>
      <c r="AE5" s="158" t="e">
        <f>#REF!</f>
        <v>#REF!</v>
      </c>
      <c r="AF5" s="165" t="e">
        <f>SUM(AC5:AE5)</f>
        <v>#REF!</v>
      </c>
      <c r="AG5" s="176" t="e">
        <f>(AF5*5)/20</f>
        <v>#REF!</v>
      </c>
    </row>
    <row r="6" spans="2:33" ht="26.45" thickBot="1">
      <c r="B6" s="120" t="s">
        <v>178</v>
      </c>
      <c r="AC6" s="164" t="e">
        <f>(AC3+AC5)/2</f>
        <v>#REF!</v>
      </c>
      <c r="AD6" s="164" t="e">
        <f>(AD3+AD5)/2</f>
        <v>#REF!</v>
      </c>
      <c r="AE6" s="164" t="e">
        <f>(AE3+AE5)/2</f>
        <v>#REF!</v>
      </c>
      <c r="AF6" s="166" t="e">
        <f>(AF3+AF5)/2</f>
        <v>#REF!</v>
      </c>
      <c r="AG6" s="176" t="e">
        <f>(AF6*5)/20</f>
        <v>#REF!</v>
      </c>
    </row>
    <row r="7" spans="2:33" ht="18.600000000000001">
      <c r="B7" s="134" t="s">
        <v>179</v>
      </c>
    </row>
    <row r="8" spans="2:33" ht="55.5">
      <c r="B8" s="105" t="s">
        <v>180</v>
      </c>
    </row>
    <row r="9" spans="2:33">
      <c r="B9" s="94"/>
    </row>
    <row r="10" spans="2:33" ht="18.600000000000001">
      <c r="B10" s="133" t="s">
        <v>181</v>
      </c>
    </row>
    <row r="11" spans="2:33" ht="36.950000000000003">
      <c r="B11" s="105" t="s">
        <v>182</v>
      </c>
    </row>
    <row r="12" spans="2:33" ht="18.95" thickBot="1">
      <c r="B12" s="107"/>
    </row>
    <row r="13" spans="2:33" ht="38.1" customHeight="1" thickBot="1">
      <c r="B13" s="183" t="s">
        <v>183</v>
      </c>
    </row>
    <row r="14" spans="2:33" ht="18.600000000000001">
      <c r="B14" s="134" t="s">
        <v>184</v>
      </c>
    </row>
    <row r="15" spans="2:33" ht="36.950000000000003">
      <c r="B15" s="105" t="s">
        <v>185</v>
      </c>
    </row>
    <row r="16" spans="2:33" ht="18.95" thickBot="1">
      <c r="B16" s="107"/>
    </row>
    <row r="17" spans="2:7" ht="15" thickBot="1"/>
    <row r="18" spans="2:7" ht="30" customHeight="1" thickBot="1">
      <c r="B18" s="184" t="s">
        <v>186</v>
      </c>
      <c r="D18" s="185" t="s">
        <v>187</v>
      </c>
      <c r="F18" s="185" t="s">
        <v>187</v>
      </c>
      <c r="G18" s="186" t="s">
        <v>188</v>
      </c>
    </row>
    <row r="19" spans="2:7" ht="18.600000000000001">
      <c r="D19" s="190" t="s">
        <v>189</v>
      </c>
      <c r="F19" s="190" t="s">
        <v>189</v>
      </c>
      <c r="G19" t="s">
        <v>190</v>
      </c>
    </row>
    <row r="20" spans="2:7" ht="15">
      <c r="B20" s="121" t="s">
        <v>191</v>
      </c>
    </row>
    <row r="21" spans="2:7" ht="15.6" thickBot="1">
      <c r="B21" s="117"/>
    </row>
    <row r="22" spans="2:7" ht="44.25" customHeight="1" thickBot="1">
      <c r="B22" s="132" t="s">
        <v>192</v>
      </c>
      <c r="D22" s="171" t="s">
        <v>193</v>
      </c>
      <c r="E22" s="172"/>
      <c r="F22" s="173" t="s">
        <v>194</v>
      </c>
      <c r="G22" s="174"/>
    </row>
    <row r="23" spans="2:7" ht="15">
      <c r="B23" s="123"/>
    </row>
    <row r="24" spans="2:7" ht="18.75">
      <c r="B24" s="238" t="s">
        <v>195</v>
      </c>
      <c r="D24" s="92"/>
      <c r="E24" s="92"/>
      <c r="F24" s="92"/>
    </row>
    <row r="25" spans="2:7" ht="18.95" thickBot="1">
      <c r="B25" s="122" t="s">
        <v>196</v>
      </c>
      <c r="D25" s="139">
        <v>4</v>
      </c>
      <c r="E25" s="157">
        <v>0</v>
      </c>
      <c r="F25" s="139">
        <v>4</v>
      </c>
      <c r="G25" s="157">
        <v>0</v>
      </c>
    </row>
    <row r="26" spans="2:7" ht="63" customHeight="1">
      <c r="B26" s="239" t="s">
        <v>197</v>
      </c>
    </row>
    <row r="27" spans="2:7" ht="15.6" thickBot="1">
      <c r="B27" s="124" t="s">
        <v>198</v>
      </c>
    </row>
    <row r="28" spans="2:7" ht="18.95" thickBot="1">
      <c r="B28" s="122" t="s">
        <v>199</v>
      </c>
      <c r="D28" s="139">
        <v>4</v>
      </c>
      <c r="E28" s="157">
        <v>0</v>
      </c>
      <c r="F28" s="139">
        <v>3.8</v>
      </c>
      <c r="G28" s="157">
        <v>0</v>
      </c>
    </row>
    <row r="29" spans="2:7" ht="58.5" customHeight="1">
      <c r="B29" s="240" t="s">
        <v>200</v>
      </c>
    </row>
    <row r="30" spans="2:7" ht="39.75" customHeight="1" thickBot="1">
      <c r="B30" s="137" t="s">
        <v>201</v>
      </c>
      <c r="F30" s="181"/>
    </row>
    <row r="31" spans="2:7" ht="18.95" thickBot="1">
      <c r="B31" s="125"/>
      <c r="D31" s="139">
        <v>4</v>
      </c>
      <c r="E31" s="157">
        <v>0</v>
      </c>
      <c r="F31" s="139">
        <v>4</v>
      </c>
      <c r="G31" s="157">
        <v>0</v>
      </c>
    </row>
    <row r="32" spans="2:7" ht="98.45" customHeight="1">
      <c r="B32" s="239" t="s">
        <v>202</v>
      </c>
    </row>
    <row r="33" spans="2:30" ht="15.6" thickBot="1">
      <c r="B33" s="124" t="s">
        <v>203</v>
      </c>
    </row>
    <row r="34" spans="2:30" ht="53.45" customHeight="1" thickBot="1">
      <c r="B34" s="136" t="s">
        <v>204</v>
      </c>
      <c r="D34" s="135" t="s">
        <v>205</v>
      </c>
    </row>
    <row r="35" spans="2:30" ht="18.95" thickBot="1">
      <c r="B35" s="118" t="s">
        <v>206</v>
      </c>
      <c r="D35" s="139">
        <v>3.8</v>
      </c>
      <c r="E35" s="157">
        <v>0</v>
      </c>
    </row>
    <row r="36" spans="2:30" ht="81" customHeight="1">
      <c r="B36" s="239" t="s">
        <v>207</v>
      </c>
    </row>
    <row r="37" spans="2:30" ht="18.95" thickBot="1">
      <c r="B37" s="118" t="s">
        <v>208</v>
      </c>
      <c r="D37" s="139">
        <v>3.8</v>
      </c>
      <c r="E37" s="157">
        <v>0</v>
      </c>
    </row>
    <row r="38" spans="2:30" ht="85.5" customHeight="1">
      <c r="B38" s="239" t="s">
        <v>209</v>
      </c>
    </row>
    <row r="39" spans="2:30" ht="18.95" thickBot="1">
      <c r="B39" s="118" t="s">
        <v>210</v>
      </c>
      <c r="D39" s="139">
        <v>3.8</v>
      </c>
      <c r="E39" s="157">
        <v>0</v>
      </c>
    </row>
    <row r="40" spans="2:30" ht="63.95" customHeight="1">
      <c r="B40" s="239" t="s">
        <v>211</v>
      </c>
    </row>
    <row r="41" spans="2:30" ht="48" customHeight="1" thickBot="1">
      <c r="D41" s="135" t="s">
        <v>205</v>
      </c>
    </row>
    <row r="42" spans="2:30" ht="18.95" thickBot="1">
      <c r="B42" s="118" t="s">
        <v>212</v>
      </c>
      <c r="D42" s="139">
        <v>4</v>
      </c>
      <c r="E42" s="157">
        <v>0</v>
      </c>
    </row>
    <row r="43" spans="2:30" ht="192" customHeight="1">
      <c r="B43" s="241" t="s">
        <v>213</v>
      </c>
    </row>
    <row r="44" spans="2:30" ht="60.6" customHeight="1" thickBot="1">
      <c r="B44" s="182" t="s">
        <v>214</v>
      </c>
      <c r="D44" s="135" t="s">
        <v>215</v>
      </c>
      <c r="F44" s="135" t="s">
        <v>216</v>
      </c>
    </row>
    <row r="45" spans="2:30" ht="22.5" customHeight="1" thickBot="1">
      <c r="B45" s="180"/>
      <c r="D45" s="139">
        <v>0</v>
      </c>
      <c r="E45" s="157">
        <v>0</v>
      </c>
      <c r="F45" s="139">
        <v>0</v>
      </c>
      <c r="G45" s="157">
        <v>0</v>
      </c>
    </row>
    <row r="46" spans="2:30" ht="98.1" customHeight="1" thickBot="1">
      <c r="B46" s="218" t="s">
        <v>217</v>
      </c>
      <c r="C46" s="219"/>
      <c r="D46" s="219"/>
      <c r="E46" s="219"/>
      <c r="F46" s="220"/>
      <c r="G46" s="212" t="s">
        <v>218</v>
      </c>
      <c r="H46" s="213"/>
      <c r="I46" s="214"/>
      <c r="J46" s="159" t="s">
        <v>219</v>
      </c>
      <c r="K46" s="153" t="s">
        <v>220</v>
      </c>
      <c r="L46" s="215" t="s">
        <v>221</v>
      </c>
      <c r="M46" s="216"/>
      <c r="N46" s="217"/>
      <c r="O46" s="152" t="s">
        <v>222</v>
      </c>
      <c r="P46" s="153" t="s">
        <v>223</v>
      </c>
      <c r="Q46" s="153" t="s">
        <v>224</v>
      </c>
      <c r="R46" s="152" t="s">
        <v>225</v>
      </c>
      <c r="S46" s="153" t="s">
        <v>226</v>
      </c>
      <c r="T46" s="177" t="s">
        <v>227</v>
      </c>
      <c r="U46" s="159" t="s">
        <v>228</v>
      </c>
      <c r="V46" s="159" t="s">
        <v>229</v>
      </c>
      <c r="W46" s="179"/>
      <c r="X46" s="179"/>
      <c r="Y46" s="179"/>
      <c r="Z46" s="179"/>
      <c r="AA46" s="159" t="s">
        <v>170</v>
      </c>
      <c r="AB46" s="159" t="s">
        <v>171</v>
      </c>
      <c r="AC46" s="150" t="s">
        <v>230</v>
      </c>
    </row>
    <row r="47" spans="2:30" ht="18.95" customHeight="1" thickBot="1">
      <c r="B47" s="221"/>
      <c r="C47" s="222"/>
      <c r="D47" s="222"/>
      <c r="E47" s="222"/>
      <c r="F47" s="223"/>
      <c r="G47" s="140" t="s">
        <v>231</v>
      </c>
      <c r="H47" s="140" t="s">
        <v>232</v>
      </c>
      <c r="I47" s="140" t="s">
        <v>233</v>
      </c>
      <c r="J47" s="160" t="s">
        <v>234</v>
      </c>
      <c r="K47" s="140"/>
      <c r="L47" s="155" t="s">
        <v>231</v>
      </c>
      <c r="M47" s="160" t="s">
        <v>232</v>
      </c>
      <c r="N47" s="140" t="s">
        <v>233</v>
      </c>
      <c r="O47" s="140" t="s">
        <v>235</v>
      </c>
      <c r="P47" s="154"/>
      <c r="Q47" s="140" t="s">
        <v>236</v>
      </c>
      <c r="R47" s="140" t="s">
        <v>237</v>
      </c>
      <c r="S47" s="140"/>
      <c r="T47" s="140" t="s">
        <v>238</v>
      </c>
      <c r="U47" s="154" t="s">
        <v>239</v>
      </c>
      <c r="V47" s="160"/>
      <c r="W47" s="140" t="s">
        <v>240</v>
      </c>
      <c r="X47" s="140" t="s">
        <v>241</v>
      </c>
      <c r="Y47" s="140" t="s">
        <v>242</v>
      </c>
      <c r="Z47" s="140" t="s">
        <v>243</v>
      </c>
      <c r="AA47" s="154" t="s">
        <v>176</v>
      </c>
      <c r="AB47" s="160"/>
      <c r="AC47" s="160"/>
    </row>
    <row r="48" spans="2:30" ht="18.600000000000001" customHeight="1" thickBot="1">
      <c r="B48" s="167"/>
      <c r="C48" s="225" t="s">
        <v>244</v>
      </c>
      <c r="D48" s="226"/>
      <c r="E48" s="226"/>
      <c r="F48" s="227"/>
      <c r="G48" s="141">
        <f>D25</f>
        <v>4</v>
      </c>
      <c r="H48" s="141">
        <f>D28</f>
        <v>4</v>
      </c>
      <c r="I48" s="141">
        <f>D31</f>
        <v>4</v>
      </c>
      <c r="J48" s="160">
        <f>(G48+H48+I48)</f>
        <v>12</v>
      </c>
      <c r="K48" s="170">
        <f>(J48*5)/15</f>
        <v>4</v>
      </c>
      <c r="L48" s="168">
        <f>F25</f>
        <v>4</v>
      </c>
      <c r="M48" s="161">
        <f>F28</f>
        <v>3.8</v>
      </c>
      <c r="N48" s="141">
        <f>F31</f>
        <v>4</v>
      </c>
      <c r="O48" s="151">
        <f>(L48+M48+N48)</f>
        <v>11.8</v>
      </c>
      <c r="P48" s="170">
        <f>(O48*5)/15</f>
        <v>3.9333333333333331</v>
      </c>
      <c r="Q48" s="141">
        <f>D45</f>
        <v>0</v>
      </c>
      <c r="R48" s="151">
        <f>Q48</f>
        <v>0</v>
      </c>
      <c r="S48" s="170">
        <f>(R48*5)/5</f>
        <v>0</v>
      </c>
      <c r="T48" s="141">
        <f>F45</f>
        <v>0</v>
      </c>
      <c r="U48" s="188">
        <f>(T48)</f>
        <v>0</v>
      </c>
      <c r="V48" s="176">
        <f>(U48*5)/5</f>
        <v>0</v>
      </c>
      <c r="W48" s="141">
        <f>D35</f>
        <v>3.8</v>
      </c>
      <c r="X48" s="141">
        <f>D37</f>
        <v>3.8</v>
      </c>
      <c r="Y48" s="141">
        <f>D39</f>
        <v>3.8</v>
      </c>
      <c r="Z48" s="141">
        <f>D42</f>
        <v>4</v>
      </c>
      <c r="AA48" s="156">
        <f>(W48+X48+Y48+Z48)</f>
        <v>15.399999999999999</v>
      </c>
      <c r="AB48" s="176">
        <f>(AA48*5)/20</f>
        <v>3.85</v>
      </c>
      <c r="AC48" s="178">
        <f>(K48+P48+S48+V48+AB48)/5</f>
        <v>2.3566666666666665</v>
      </c>
      <c r="AD48" s="191" t="s">
        <v>245</v>
      </c>
    </row>
    <row r="49" spans="2:30" ht="17.100000000000001" customHeight="1" thickBot="1">
      <c r="B49" s="149"/>
      <c r="C49" s="228"/>
      <c r="D49" s="228"/>
      <c r="E49" s="228"/>
      <c r="F49" s="229"/>
      <c r="K49" s="94"/>
      <c r="O49" s="94"/>
      <c r="U49" s="189"/>
      <c r="V49" s="175"/>
      <c r="AB49" s="175"/>
      <c r="AC49" s="94"/>
      <c r="AD49" s="86"/>
    </row>
    <row r="50" spans="2:30" ht="29.1" thickBot="1">
      <c r="B50" s="224"/>
      <c r="C50" s="230" t="s">
        <v>246</v>
      </c>
      <c r="D50" s="231"/>
      <c r="E50" s="231"/>
      <c r="F50" s="232"/>
      <c r="G50" s="158">
        <f>E25</f>
        <v>0</v>
      </c>
      <c r="H50" s="158">
        <f>E28</f>
        <v>0</v>
      </c>
      <c r="I50" s="158">
        <f>E31</f>
        <v>0</v>
      </c>
      <c r="J50" s="160">
        <f>(G50+H50+I50)</f>
        <v>0</v>
      </c>
      <c r="K50" s="170">
        <f>(J50*5)/15</f>
        <v>0</v>
      </c>
      <c r="L50" s="163">
        <f>G25</f>
        <v>0</v>
      </c>
      <c r="M50" s="162">
        <f>G28</f>
        <v>0</v>
      </c>
      <c r="N50" s="158">
        <f>G31</f>
        <v>0</v>
      </c>
      <c r="O50" s="151">
        <f>(L50+M50+N50)</f>
        <v>0</v>
      </c>
      <c r="P50" s="170">
        <f>(O50*5)/15</f>
        <v>0</v>
      </c>
      <c r="Q50" s="158">
        <f>E45</f>
        <v>0</v>
      </c>
      <c r="R50" s="151">
        <f>Q50</f>
        <v>0</v>
      </c>
      <c r="S50" s="170">
        <f>(R50*5)/5</f>
        <v>0</v>
      </c>
      <c r="T50" s="158">
        <f>G45</f>
        <v>0</v>
      </c>
      <c r="U50" s="188">
        <f>(T50)</f>
        <v>0</v>
      </c>
      <c r="V50" s="176">
        <f>(U50*5)/5</f>
        <v>0</v>
      </c>
      <c r="W50" s="158">
        <f>E35</f>
        <v>0</v>
      </c>
      <c r="X50" s="158">
        <f>E37</f>
        <v>0</v>
      </c>
      <c r="Y50" s="158">
        <f>E39</f>
        <v>0</v>
      </c>
      <c r="Z50" s="158">
        <f>E42</f>
        <v>0</v>
      </c>
      <c r="AA50" s="156">
        <f>(W50+X50+Y50+Z50)</f>
        <v>0</v>
      </c>
      <c r="AB50" s="176">
        <f>(AA50*5)/20</f>
        <v>0</v>
      </c>
      <c r="AC50" s="178">
        <f>(K50+P50+S50+V50+AB50)/5</f>
        <v>0</v>
      </c>
      <c r="AD50" s="192" t="s">
        <v>247</v>
      </c>
    </row>
    <row r="51" spans="2:30" ht="25.5" customHeight="1" thickBot="1">
      <c r="B51" s="224"/>
      <c r="C51" s="233" t="s">
        <v>248</v>
      </c>
      <c r="D51" s="234"/>
      <c r="E51" s="234"/>
      <c r="F51" s="235"/>
      <c r="G51" s="164">
        <f>(G48+G50)/2</f>
        <v>2</v>
      </c>
      <c r="H51" s="164">
        <f>(H48+H50)/2</f>
        <v>2</v>
      </c>
      <c r="I51" s="164">
        <f>(I48+I50)/2</f>
        <v>2</v>
      </c>
      <c r="J51" s="166">
        <f>(J48+J50)/2</f>
        <v>6</v>
      </c>
      <c r="K51" s="170">
        <f>(J51*5)/15</f>
        <v>2</v>
      </c>
      <c r="L51" s="169">
        <f>(L48+L50)/2</f>
        <v>2</v>
      </c>
      <c r="M51" s="164">
        <f>(M48+M50)/2</f>
        <v>1.9</v>
      </c>
      <c r="N51" s="164">
        <f>(N48+N50)/2</f>
        <v>2</v>
      </c>
      <c r="O51" s="164">
        <f>(O48+O50)/2</f>
        <v>5.9</v>
      </c>
      <c r="P51" s="170">
        <f>(O51*5)/15</f>
        <v>1.9666666666666666</v>
      </c>
      <c r="Q51" s="164">
        <f>(Q48+Q50)/2</f>
        <v>0</v>
      </c>
      <c r="R51" s="164">
        <f>(R48+R50)/2</f>
        <v>0</v>
      </c>
      <c r="S51" s="170">
        <f>(R51*5)/5</f>
        <v>0</v>
      </c>
      <c r="T51" s="164">
        <f>(T48+T50)/2</f>
        <v>0</v>
      </c>
      <c r="U51" s="187">
        <f>(U48+U50)/2</f>
        <v>0</v>
      </c>
      <c r="V51" s="176">
        <f>(U51*5)/5</f>
        <v>0</v>
      </c>
      <c r="W51" s="164">
        <f>(W48+W50)/2</f>
        <v>1.9</v>
      </c>
      <c r="X51" s="164">
        <f>(X48+X50)/2</f>
        <v>1.9</v>
      </c>
      <c r="Y51" s="164">
        <f>(Y48+Y50)/2</f>
        <v>1.9</v>
      </c>
      <c r="Z51" s="164">
        <f>(Z48+Z50)/2</f>
        <v>2</v>
      </c>
      <c r="AA51" s="187">
        <f>(AA48+AA50)/2</f>
        <v>7.6999999999999993</v>
      </c>
      <c r="AB51" s="176">
        <f>(AA51*5)/20</f>
        <v>1.925</v>
      </c>
      <c r="AC51" s="178">
        <f>(K51+P51+S51+V51)/4</f>
        <v>0.9916666666666667</v>
      </c>
      <c r="AD51" s="193" t="s">
        <v>249</v>
      </c>
    </row>
    <row r="52" spans="2:30" ht="21">
      <c r="B52" s="144"/>
      <c r="C52" s="142"/>
      <c r="D52" s="143"/>
      <c r="E52" s="10"/>
      <c r="F52" s="148"/>
    </row>
    <row r="53" spans="2:30" ht="18.600000000000001">
      <c r="B53" s="211"/>
      <c r="C53" s="142"/>
      <c r="D53" s="143"/>
      <c r="E53" s="10"/>
      <c r="F53" s="148"/>
    </row>
    <row r="54" spans="2:30" ht="18.600000000000001">
      <c r="B54" s="211"/>
      <c r="C54" s="142"/>
      <c r="D54" s="143"/>
      <c r="E54" s="10"/>
      <c r="F54" s="148"/>
    </row>
    <row r="55" spans="2:30" ht="18.600000000000001">
      <c r="B55" s="211"/>
      <c r="C55" s="142"/>
      <c r="D55" s="143"/>
      <c r="E55" s="10"/>
      <c r="F55" s="148"/>
    </row>
    <row r="56" spans="2:30" ht="18.600000000000001">
      <c r="B56" s="211"/>
      <c r="C56" s="142"/>
      <c r="D56" s="143"/>
      <c r="E56" s="10"/>
      <c r="F56" s="148"/>
    </row>
    <row r="57" spans="2:30" ht="21">
      <c r="B57" s="145"/>
      <c r="C57" s="146"/>
      <c r="D57" s="147"/>
      <c r="E57" s="10"/>
      <c r="F57" s="148"/>
    </row>
    <row r="58" spans="2:30">
      <c r="C58" s="10"/>
      <c r="D58" s="10"/>
      <c r="E58" s="10"/>
      <c r="F58" s="10"/>
    </row>
  </sheetData>
  <mergeCells count="10">
    <mergeCell ref="B53:B56"/>
    <mergeCell ref="G46:I46"/>
    <mergeCell ref="AC1:AE1"/>
    <mergeCell ref="L46:N46"/>
    <mergeCell ref="B46:F47"/>
    <mergeCell ref="B50:B51"/>
    <mergeCell ref="C48:F48"/>
    <mergeCell ref="C49:F49"/>
    <mergeCell ref="C50:F50"/>
    <mergeCell ref="C51:F5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2:E10"/>
  <sheetViews>
    <sheetView workbookViewId="0">
      <selection activeCell="E3" sqref="E3"/>
    </sheetView>
  </sheetViews>
  <sheetFormatPr defaultColWidth="11.42578125" defaultRowHeight="14.45"/>
  <cols>
    <col min="2" max="2" width="7.42578125" customWidth="1"/>
    <col min="3" max="3" width="24.140625" customWidth="1"/>
    <col min="4" max="4" width="13.85546875" customWidth="1"/>
    <col min="5" max="5" width="12.5703125" customWidth="1"/>
  </cols>
  <sheetData>
    <row r="2" spans="2:5" ht="15" thickBot="1"/>
    <row r="3" spans="2:5" ht="29.1" customHeight="1" thickBot="1">
      <c r="B3" s="236" t="s">
        <v>250</v>
      </c>
      <c r="C3" s="237"/>
      <c r="D3" s="138" t="s">
        <v>251</v>
      </c>
      <c r="E3" s="131" t="s">
        <v>252</v>
      </c>
    </row>
    <row r="4" spans="2:5" ht="15" thickBot="1">
      <c r="B4" s="129" t="s">
        <v>53</v>
      </c>
      <c r="C4" s="126" t="s">
        <v>253</v>
      </c>
      <c r="D4" s="128" t="s">
        <v>254</v>
      </c>
      <c r="E4" s="127"/>
    </row>
    <row r="5" spans="2:5" ht="15" thickBot="1">
      <c r="B5" s="129" t="s">
        <v>55</v>
      </c>
      <c r="C5" s="126" t="s">
        <v>255</v>
      </c>
      <c r="D5" s="128" t="s">
        <v>256</v>
      </c>
      <c r="E5" s="127"/>
    </row>
    <row r="6" spans="2:5" ht="15" thickBot="1">
      <c r="B6" s="91"/>
      <c r="D6" s="86"/>
      <c r="E6" s="86"/>
    </row>
    <row r="7" spans="2:5" ht="15" thickBot="1">
      <c r="B7" s="129" t="s">
        <v>56</v>
      </c>
      <c r="C7" s="126" t="s">
        <v>257</v>
      </c>
      <c r="D7" s="128" t="s">
        <v>258</v>
      </c>
      <c r="E7" s="127"/>
    </row>
    <row r="8" spans="2:5" ht="15" thickBot="1">
      <c r="B8" s="129" t="s">
        <v>57</v>
      </c>
      <c r="C8" s="130" t="s">
        <v>259</v>
      </c>
      <c r="D8" s="128" t="s">
        <v>260</v>
      </c>
      <c r="E8" s="127"/>
    </row>
    <row r="9" spans="2:5">
      <c r="D9" s="86"/>
      <c r="E9" s="86"/>
    </row>
    <row r="10" spans="2:5" ht="18.600000000000001">
      <c r="D10" s="86" t="s">
        <v>261</v>
      </c>
      <c r="E10" s="92">
        <f>SUM(E4:E9)</f>
        <v>0</v>
      </c>
    </row>
  </sheetData>
  <mergeCells count="1">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Vladimir Quintero</dc:creator>
  <cp:keywords/>
  <dc:description/>
  <cp:lastModifiedBy/>
  <cp:revision/>
  <dcterms:created xsi:type="dcterms:W3CDTF">2022-02-21T20:06:01Z</dcterms:created>
  <dcterms:modified xsi:type="dcterms:W3CDTF">2024-09-07T21:09:38Z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535a957-b352-4c2d-aa57-80f72177303d_Enabled">
    <vt:lpwstr>true</vt:lpwstr>
  </property>
  <property fmtid="{D5CDD505-2E9C-101B-9397-08002B2CF9AE}" pid="3" name="MSIP_Label_f535a957-b352-4c2d-aa57-80f72177303d_SetDate">
    <vt:lpwstr>2024-09-07T20:04:14Z</vt:lpwstr>
  </property>
  <property fmtid="{D5CDD505-2E9C-101B-9397-08002B2CF9AE}" pid="4" name="MSIP_Label_f535a957-b352-4c2d-aa57-80f72177303d_Method">
    <vt:lpwstr>Standard</vt:lpwstr>
  </property>
  <property fmtid="{D5CDD505-2E9C-101B-9397-08002B2CF9AE}" pid="5" name="MSIP_Label_f535a957-b352-4c2d-aa57-80f72177303d_Name">
    <vt:lpwstr>defa4170-0d19-0005-0004-bc88714345d2</vt:lpwstr>
  </property>
  <property fmtid="{D5CDD505-2E9C-101B-9397-08002B2CF9AE}" pid="6" name="MSIP_Label_f535a957-b352-4c2d-aa57-80f72177303d_SiteId">
    <vt:lpwstr>34303541-74ec-4d4a-8c5a-8049d2fd6ce6</vt:lpwstr>
  </property>
  <property fmtid="{D5CDD505-2E9C-101B-9397-08002B2CF9AE}" pid="7" name="MSIP_Label_f535a957-b352-4c2d-aa57-80f72177303d_ActionId">
    <vt:lpwstr>e8448a22-acf5-441c-8411-fb5ea074dd81</vt:lpwstr>
  </property>
  <property fmtid="{D5CDD505-2E9C-101B-9397-08002B2CF9AE}" pid="8" name="MSIP_Label_f535a957-b352-4c2d-aa57-80f72177303d_ContentBits">
    <vt:lpwstr>0</vt:lpwstr>
  </property>
</Properties>
</file>