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"/>
    </mc:Choice>
  </mc:AlternateContent>
  <xr:revisionPtr revIDLastSave="0" documentId="13_ncr:1_{E3A0C23F-EA93-4FF9-BAA5-F8C417EC0418}" xr6:coauthVersionLast="45" xr6:coauthVersionMax="45" xr10:uidLastSave="{00000000-0000-0000-0000-000000000000}"/>
  <bookViews>
    <workbookView xWindow="-108" yWindow="-108" windowWidth="23256" windowHeight="12720" xr2:uid="{F3368A40-6EAD-450D-A55E-94E0473A267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E2" i="1"/>
  <c r="E3" i="1"/>
  <c r="E4" i="1"/>
  <c r="E5" i="1"/>
  <c r="E6" i="1"/>
  <c r="E7" i="1"/>
  <c r="E8" i="1"/>
  <c r="E9" i="1"/>
  <c r="E10" i="1"/>
  <c r="E11" i="1"/>
  <c r="E1" i="1"/>
  <c r="D3" i="1"/>
  <c r="D5" i="1"/>
  <c r="D6" i="1"/>
  <c r="D7" i="1"/>
  <c r="D8" i="1"/>
  <c r="D9" i="1"/>
  <c r="D10" i="1"/>
  <c r="D12" i="1"/>
  <c r="E12" i="1" s="1"/>
  <c r="E20" i="1" s="1"/>
  <c r="D2" i="1"/>
  <c r="D20" i="1" s="1"/>
  <c r="K8" i="1"/>
  <c r="B20" i="1"/>
  <c r="H23" i="1" s="1"/>
  <c r="AD23" i="2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A23" i="2"/>
  <c r="B14" i="2"/>
  <c r="C14" i="2" s="1"/>
  <c r="B8" i="2"/>
  <c r="B3" i="2"/>
  <c r="C3" i="2" s="1"/>
  <c r="D14" i="2" l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D3" i="2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B23" i="2"/>
  <c r="C23" i="2" l="1"/>
  <c r="E23" i="2"/>
  <c r="L23" i="2"/>
  <c r="G23" i="2"/>
  <c r="M23" i="2"/>
  <c r="F23" i="2"/>
  <c r="D23" i="2"/>
  <c r="H23" i="2"/>
  <c r="I23" i="2"/>
  <c r="J23" i="2"/>
  <c r="N23" i="2"/>
  <c r="K23" i="2"/>
  <c r="P14" i="2"/>
  <c r="O23" i="2"/>
  <c r="P23" i="2" l="1"/>
  <c r="Q14" i="2"/>
  <c r="Q23" i="2" l="1"/>
  <c r="R14" i="2"/>
  <c r="R23" i="2" l="1"/>
  <c r="S14" i="2"/>
  <c r="S23" i="2" l="1"/>
  <c r="T14" i="2"/>
  <c r="T23" i="2" l="1"/>
  <c r="U14" i="2"/>
  <c r="U23" i="2" l="1"/>
  <c r="V14" i="2"/>
  <c r="W14" i="2" l="1"/>
  <c r="V23" i="2"/>
  <c r="W23" i="2" l="1"/>
  <c r="X14" i="2"/>
  <c r="X23" i="2" l="1"/>
  <c r="Y14" i="2"/>
  <c r="Y23" i="2" s="1"/>
</calcChain>
</file>

<file path=xl/sharedStrings.xml><?xml version="1.0" encoding="utf-8"?>
<sst xmlns="http://schemas.openxmlformats.org/spreadsheetml/2006/main" count="19" uniqueCount="19">
  <si>
    <t>مفید</t>
  </si>
  <si>
    <t>پارسیان</t>
  </si>
  <si>
    <t>صندوق پارسیان</t>
  </si>
  <si>
    <t>خوارزمی</t>
  </si>
  <si>
    <t>زمین 1</t>
  </si>
  <si>
    <t>آینده مامان</t>
  </si>
  <si>
    <t>موتور</t>
  </si>
  <si>
    <t>نقد</t>
  </si>
  <si>
    <t>ماشین</t>
  </si>
  <si>
    <t>رهن ملک</t>
  </si>
  <si>
    <t>بقیه زمینا</t>
  </si>
  <si>
    <t>قیمت ملک</t>
  </si>
  <si>
    <t>باقیمانده</t>
  </si>
  <si>
    <t>خودرو</t>
  </si>
  <si>
    <t>خساپا</t>
  </si>
  <si>
    <t>وپارس</t>
  </si>
  <si>
    <t>خرید ماشین</t>
  </si>
  <si>
    <t>دلار</t>
  </si>
  <si>
    <t>تیبا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</si>
</sst>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5C73-4075-4D9D-AB8D-31211B7663F2}">
  <dimension ref="A1:N25"/>
  <sheetViews>
    <sheetView tabSelected="1" workbookViewId="0">
      <selection activeCell="B13" sqref="B13"/>
    </sheetView>
  </sheetViews>
  <sheetFormatPr defaultRowHeight="14.4" x14ac:dyDescent="0.3"/>
  <cols>
    <col min="1" max="1" width="21.44140625" customWidth="1"/>
    <col min="2" max="2" width="30.5546875" customWidth="1"/>
    <col min="3" max="3" width="10.88671875" bestFit="1" customWidth="1"/>
    <col min="4" max="5" width="12.33203125" bestFit="1" customWidth="1"/>
    <col min="8" max="8" width="12.33203125" bestFit="1" customWidth="1"/>
    <col min="11" max="11" width="9.88671875" bestFit="1" customWidth="1"/>
    <col min="14" max="14" width="10.88671875" bestFit="1" customWidth="1"/>
  </cols>
  <sheetData>
    <row r="1" spans="1:14" x14ac:dyDescent="0.3">
      <c r="A1" t="s">
        <v>0</v>
      </c>
      <c r="B1" s="1">
        <v>140000000</v>
      </c>
      <c r="C1" s="1">
        <v>90000000</v>
      </c>
      <c r="D1">
        <v>0</v>
      </c>
      <c r="E1" s="1">
        <f>B1-D1</f>
        <v>140000000</v>
      </c>
    </row>
    <row r="2" spans="1:14" x14ac:dyDescent="0.3">
      <c r="A2" t="s">
        <v>1</v>
      </c>
      <c r="B2" s="1">
        <v>13000000</v>
      </c>
      <c r="C2" s="1">
        <v>10000000</v>
      </c>
      <c r="D2" s="1">
        <f>B2</f>
        <v>13000000</v>
      </c>
      <c r="E2" s="1">
        <f t="shared" ref="E2:E12" si="0">B2-D2</f>
        <v>0</v>
      </c>
    </row>
    <row r="3" spans="1:14" x14ac:dyDescent="0.3">
      <c r="A3" t="s">
        <v>2</v>
      </c>
      <c r="B3" s="1">
        <v>77000000</v>
      </c>
      <c r="C3" s="1">
        <v>50000000</v>
      </c>
      <c r="D3" s="1">
        <f t="shared" ref="D3:D12" si="1">B3</f>
        <v>77000000</v>
      </c>
      <c r="E3" s="1">
        <f t="shared" si="0"/>
        <v>0</v>
      </c>
    </row>
    <row r="4" spans="1:14" x14ac:dyDescent="0.3">
      <c r="A4" t="s">
        <v>3</v>
      </c>
      <c r="B4" s="1">
        <v>115000000</v>
      </c>
      <c r="C4" s="1">
        <v>100000000</v>
      </c>
      <c r="D4" s="1">
        <v>65000000</v>
      </c>
      <c r="E4" s="1">
        <f t="shared" si="0"/>
        <v>50000000</v>
      </c>
    </row>
    <row r="5" spans="1:14" x14ac:dyDescent="0.3">
      <c r="A5" t="s">
        <v>4</v>
      </c>
      <c r="B5" s="1">
        <v>100000000</v>
      </c>
      <c r="D5" s="1">
        <f t="shared" si="1"/>
        <v>100000000</v>
      </c>
      <c r="E5" s="1">
        <f t="shared" si="0"/>
        <v>0</v>
      </c>
    </row>
    <row r="6" spans="1:14" x14ac:dyDescent="0.3">
      <c r="A6" t="s">
        <v>5</v>
      </c>
      <c r="B6" s="1">
        <v>88000000</v>
      </c>
      <c r="D6" s="1">
        <f t="shared" si="1"/>
        <v>88000000</v>
      </c>
      <c r="E6" s="1">
        <f t="shared" si="0"/>
        <v>0</v>
      </c>
    </row>
    <row r="7" spans="1:14" x14ac:dyDescent="0.3">
      <c r="A7" t="s">
        <v>6</v>
      </c>
      <c r="B7" s="1">
        <v>68000000</v>
      </c>
      <c r="D7" s="1">
        <f t="shared" si="1"/>
        <v>68000000</v>
      </c>
      <c r="E7" s="1">
        <f t="shared" si="0"/>
        <v>0</v>
      </c>
      <c r="K7" s="1">
        <v>32000000</v>
      </c>
    </row>
    <row r="8" spans="1:14" x14ac:dyDescent="0.3">
      <c r="A8" t="s">
        <v>7</v>
      </c>
      <c r="B8" s="1">
        <v>15000000</v>
      </c>
      <c r="D8" s="1">
        <f t="shared" si="1"/>
        <v>15000000</v>
      </c>
      <c r="E8" s="1">
        <f t="shared" si="0"/>
        <v>0</v>
      </c>
      <c r="K8" s="1">
        <f>90000000-K7</f>
        <v>58000000</v>
      </c>
    </row>
    <row r="9" spans="1:14" x14ac:dyDescent="0.3">
      <c r="A9" t="s">
        <v>8</v>
      </c>
      <c r="B9" s="1">
        <v>700000000</v>
      </c>
      <c r="D9" s="1">
        <f t="shared" si="1"/>
        <v>700000000</v>
      </c>
      <c r="E9" s="1">
        <f t="shared" si="0"/>
        <v>0</v>
      </c>
      <c r="M9" t="s">
        <v>18</v>
      </c>
      <c r="N9" s="1">
        <v>111000000</v>
      </c>
    </row>
    <row r="10" spans="1:14" x14ac:dyDescent="0.3">
      <c r="A10" t="s">
        <v>9</v>
      </c>
      <c r="B10" s="1">
        <v>200000000</v>
      </c>
      <c r="D10" s="1">
        <f t="shared" si="1"/>
        <v>200000000</v>
      </c>
      <c r="E10" s="1">
        <f t="shared" si="0"/>
        <v>0</v>
      </c>
      <c r="M10">
        <v>206</v>
      </c>
      <c r="N10" s="1">
        <v>170000000</v>
      </c>
    </row>
    <row r="11" spans="1:14" x14ac:dyDescent="0.3">
      <c r="A11" t="s">
        <v>10</v>
      </c>
      <c r="B11" s="1">
        <v>700000000</v>
      </c>
      <c r="D11" s="1">
        <v>250000000</v>
      </c>
      <c r="E11" s="1">
        <f t="shared" si="0"/>
        <v>450000000</v>
      </c>
    </row>
    <row r="12" spans="1:14" x14ac:dyDescent="0.3">
      <c r="A12" t="s">
        <v>17</v>
      </c>
      <c r="B12" s="2">
        <f>650*25000</f>
        <v>16250000</v>
      </c>
      <c r="D12" s="1">
        <f t="shared" si="1"/>
        <v>16250000</v>
      </c>
      <c r="E12" s="1">
        <f t="shared" si="0"/>
        <v>0</v>
      </c>
    </row>
    <row r="14" spans="1:14" x14ac:dyDescent="0.3">
      <c r="G14" t="s">
        <v>11</v>
      </c>
      <c r="H14" s="1">
        <v>1600000000</v>
      </c>
    </row>
    <row r="15" spans="1:14" x14ac:dyDescent="0.3">
      <c r="G15" t="s">
        <v>16</v>
      </c>
      <c r="H15" s="1">
        <v>110000000</v>
      </c>
    </row>
    <row r="20" spans="2:8" x14ac:dyDescent="0.3">
      <c r="B20" s="1">
        <f>SUM(B1:B18)</f>
        <v>2232250000</v>
      </c>
      <c r="D20" s="1">
        <f>SUM(D1:D18)</f>
        <v>1592250000</v>
      </c>
      <c r="E20" s="1">
        <f>SUM(E1:E18)</f>
        <v>640000000</v>
      </c>
    </row>
    <row r="23" spans="2:8" x14ac:dyDescent="0.3">
      <c r="G23" t="s">
        <v>12</v>
      </c>
      <c r="H23" s="1">
        <f>B20-SUM(H14:H19)</f>
        <v>522250000</v>
      </c>
    </row>
    <row r="25" spans="2:8" x14ac:dyDescent="0.3">
      <c r="E2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9B0BB-9272-4ED4-9382-8013E17A8FF7}">
  <dimension ref="A1:AD23"/>
  <sheetViews>
    <sheetView workbookViewId="0">
      <selection activeCell="D12" sqref="D12"/>
    </sheetView>
  </sheetViews>
  <sheetFormatPr defaultRowHeight="14.4" x14ac:dyDescent="0.3"/>
  <cols>
    <col min="1" max="1" width="13.21875" customWidth="1"/>
    <col min="2" max="2" width="13.6640625" bestFit="1" customWidth="1"/>
    <col min="3" max="13" width="12" bestFit="1" customWidth="1"/>
    <col min="21" max="21" width="12" bestFit="1" customWidth="1"/>
    <col min="25" max="25" width="12" bestFit="1" customWidth="1"/>
    <col min="30" max="30" width="13.6640625" bestFit="1" customWidth="1"/>
  </cols>
  <sheetData>
    <row r="1" spans="1:25" x14ac:dyDescent="0.3">
      <c r="A1" t="s">
        <v>13</v>
      </c>
    </row>
    <row r="2" spans="1:25" x14ac:dyDescent="0.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25" x14ac:dyDescent="0.3">
      <c r="A3" s="2">
        <v>54395000</v>
      </c>
      <c r="B3" s="2">
        <f>((A3*B4)/100)+A3</f>
        <v>57114750</v>
      </c>
      <c r="C3" s="2">
        <f t="shared" ref="C3:M3" si="0">((B3*C4)/100)+B3</f>
        <v>59970487.5</v>
      </c>
      <c r="D3" s="2">
        <f t="shared" si="0"/>
        <v>62969011.875</v>
      </c>
      <c r="E3" s="2">
        <f t="shared" si="0"/>
        <v>66117462.46875</v>
      </c>
      <c r="F3" s="2">
        <f t="shared" si="0"/>
        <v>69423335.592187494</v>
      </c>
      <c r="G3" s="2">
        <f t="shared" si="0"/>
        <v>72894502.371796876</v>
      </c>
      <c r="H3" s="2">
        <f t="shared" si="0"/>
        <v>76539227.490386724</v>
      </c>
      <c r="I3" s="2">
        <f t="shared" si="0"/>
        <v>80366188.864906058</v>
      </c>
      <c r="J3" s="2">
        <f t="shared" si="0"/>
        <v>84384498.308151364</v>
      </c>
      <c r="K3" s="2">
        <f t="shared" si="0"/>
        <v>88603723.223558933</v>
      </c>
      <c r="L3" s="2">
        <f t="shared" si="0"/>
        <v>93033909.384736881</v>
      </c>
      <c r="M3" s="2">
        <f t="shared" si="0"/>
        <v>97685604.853973731</v>
      </c>
      <c r="N3" s="2">
        <f t="shared" ref="N3" si="1">((M3*N4)/100)+M3</f>
        <v>102569885.09667242</v>
      </c>
      <c r="O3" s="2">
        <f t="shared" ref="O3" si="2">((N3*O4)/100)+N3</f>
        <v>107698379.35150604</v>
      </c>
      <c r="P3" s="2">
        <f t="shared" ref="P3" si="3">((O3*P4)/100)+O3</f>
        <v>113083298.31908134</v>
      </c>
      <c r="Q3" s="2">
        <f t="shared" ref="Q3" si="4">((P3*Q4)/100)+P3</f>
        <v>118737463.2350354</v>
      </c>
      <c r="R3" s="2">
        <f t="shared" ref="R3" si="5">((Q3*R4)/100)+Q3</f>
        <v>124674336.39678717</v>
      </c>
      <c r="S3" s="2">
        <f t="shared" ref="S3" si="6">((R3*S4)/100)+R3</f>
        <v>130908053.21662652</v>
      </c>
      <c r="T3" s="2">
        <f t="shared" ref="T3" si="7">((S3*T4)/100)+S3</f>
        <v>137453455.87745786</v>
      </c>
      <c r="U3" s="2">
        <f t="shared" ref="U3" si="8">((T3*U4)/100)+T3</f>
        <v>144326128.67133075</v>
      </c>
      <c r="V3" s="2">
        <f t="shared" ref="V3" si="9">((U3*V4)/100)+U3</f>
        <v>151542435.10489729</v>
      </c>
      <c r="W3" s="2">
        <f t="shared" ref="W3" si="10">((V3*W4)/100)+V3</f>
        <v>159119556.86014214</v>
      </c>
      <c r="X3" s="2">
        <f t="shared" ref="X3" si="11">((W3*X4)/100)+W3</f>
        <v>167075534.70314926</v>
      </c>
      <c r="Y3" s="2">
        <f t="shared" ref="Y3" si="12">((X3*Y4)/100)+X3</f>
        <v>175429311.43830672</v>
      </c>
    </row>
    <row r="4" spans="1:25" x14ac:dyDescent="0.3">
      <c r="B4">
        <v>5</v>
      </c>
      <c r="C4">
        <f>B4</f>
        <v>5</v>
      </c>
      <c r="D4">
        <f t="shared" ref="D4:Y4" si="13">C4</f>
        <v>5</v>
      </c>
      <c r="E4">
        <f t="shared" si="13"/>
        <v>5</v>
      </c>
      <c r="F4">
        <f t="shared" si="13"/>
        <v>5</v>
      </c>
      <c r="G4">
        <f t="shared" si="13"/>
        <v>5</v>
      </c>
      <c r="H4">
        <f t="shared" si="13"/>
        <v>5</v>
      </c>
      <c r="I4">
        <f t="shared" si="13"/>
        <v>5</v>
      </c>
      <c r="J4">
        <f t="shared" si="13"/>
        <v>5</v>
      </c>
      <c r="K4">
        <f t="shared" si="13"/>
        <v>5</v>
      </c>
      <c r="L4">
        <f t="shared" si="13"/>
        <v>5</v>
      </c>
      <c r="M4">
        <f t="shared" si="13"/>
        <v>5</v>
      </c>
      <c r="N4">
        <f t="shared" si="13"/>
        <v>5</v>
      </c>
      <c r="O4">
        <f t="shared" si="13"/>
        <v>5</v>
      </c>
      <c r="P4">
        <f t="shared" si="13"/>
        <v>5</v>
      </c>
      <c r="Q4">
        <f t="shared" si="13"/>
        <v>5</v>
      </c>
      <c r="R4">
        <f t="shared" si="13"/>
        <v>5</v>
      </c>
      <c r="S4">
        <f t="shared" si="13"/>
        <v>5</v>
      </c>
      <c r="T4">
        <f t="shared" si="13"/>
        <v>5</v>
      </c>
      <c r="U4">
        <f t="shared" si="13"/>
        <v>5</v>
      </c>
      <c r="V4">
        <f t="shared" si="13"/>
        <v>5</v>
      </c>
      <c r="W4">
        <f t="shared" si="13"/>
        <v>5</v>
      </c>
      <c r="X4">
        <f t="shared" si="13"/>
        <v>5</v>
      </c>
      <c r="Y4">
        <f t="shared" si="13"/>
        <v>5</v>
      </c>
    </row>
    <row r="7" spans="1:25" x14ac:dyDescent="0.3">
      <c r="A7" t="s">
        <v>14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</row>
    <row r="8" spans="1:25" x14ac:dyDescent="0.3">
      <c r="A8" s="2">
        <v>28100000</v>
      </c>
      <c r="B8" s="2">
        <f>((A8*B9)/100)+A8</f>
        <v>29505000</v>
      </c>
      <c r="C8" s="2">
        <f t="shared" ref="C8" si="14">((B8*C9)/100)+B8</f>
        <v>30980250</v>
      </c>
      <c r="D8" s="2">
        <f t="shared" ref="D8" si="15">((C8*D9)/100)+C8</f>
        <v>32529262.5</v>
      </c>
      <c r="E8" s="2">
        <f t="shared" ref="E8" si="16">((D8*E9)/100)+D8</f>
        <v>34155725.625</v>
      </c>
      <c r="F8" s="2">
        <f t="shared" ref="F8" si="17">((E8*F9)/100)+E8</f>
        <v>35863511.90625</v>
      </c>
      <c r="G8" s="2">
        <f t="shared" ref="G8" si="18">((F8*G9)/100)+F8</f>
        <v>37656687.501562499</v>
      </c>
      <c r="H8" s="2">
        <f>((G8*H9)/100)+G8</f>
        <v>39539521.876640625</v>
      </c>
      <c r="I8" s="2">
        <f t="shared" ref="I8" si="19">((H8*I9)/100)+H8</f>
        <v>41516497.970472656</v>
      </c>
      <c r="J8" s="2">
        <f t="shared" ref="J8" si="20">((I8*J9)/100)+I8</f>
        <v>43592322.868996292</v>
      </c>
      <c r="K8" s="2">
        <f t="shared" ref="K8" si="21">((J8*K9)/100)+J8</f>
        <v>45771939.012446105</v>
      </c>
      <c r="L8" s="2">
        <f t="shared" ref="L8" si="22">((K8*L9)/100)+K8</f>
        <v>48060535.963068411</v>
      </c>
      <c r="M8" s="2">
        <f t="shared" ref="M8" si="23">((L8*M9)/100)+L8</f>
        <v>50463562.761221834</v>
      </c>
      <c r="N8" s="2">
        <f t="shared" ref="N8" si="24">((M8*N9)/100)+M8</f>
        <v>52986740.899282925</v>
      </c>
      <c r="O8" s="2">
        <f t="shared" ref="O8" si="25">((N8*O9)/100)+N8</f>
        <v>55636077.944247074</v>
      </c>
      <c r="P8" s="2">
        <f t="shared" ref="P8" si="26">((O8*P9)/100)+O8</f>
        <v>58417881.841459431</v>
      </c>
      <c r="Q8" s="2">
        <f t="shared" ref="Q8" si="27">((P8*Q9)/100)+P8</f>
        <v>61338775.933532402</v>
      </c>
      <c r="R8" s="2">
        <f t="shared" ref="R8" si="28">((Q8*R9)/100)+Q8</f>
        <v>64405714.730209023</v>
      </c>
      <c r="S8" s="2">
        <f t="shared" ref="S8" si="29">((R8*S9)/100)+R8</f>
        <v>67626000.466719478</v>
      </c>
      <c r="T8" s="2">
        <f t="shared" ref="T8" si="30">((S8*T9)/100)+S8</f>
        <v>71007300.490055457</v>
      </c>
      <c r="U8" s="2">
        <f t="shared" ref="U8" si="31">((T8*U9)/100)+T8</f>
        <v>74557665.514558226</v>
      </c>
      <c r="V8" s="2">
        <f t="shared" ref="V8" si="32">((U8*V9)/100)+U8</f>
        <v>78285548.790286139</v>
      </c>
      <c r="W8" s="2">
        <f t="shared" ref="W8" si="33">((V8*W9)/100)+V8</f>
        <v>82199826.229800448</v>
      </c>
      <c r="X8" s="2">
        <f t="shared" ref="X8" si="34">((W8*X9)/100)+W8</f>
        <v>86309817.541290477</v>
      </c>
      <c r="Y8" s="2">
        <f t="shared" ref="Y8" si="35">((X8*Y9)/100)+X8</f>
        <v>90625308.418355003</v>
      </c>
    </row>
    <row r="9" spans="1:25" x14ac:dyDescent="0.3">
      <c r="B9">
        <v>5</v>
      </c>
      <c r="C9">
        <f>B9</f>
        <v>5</v>
      </c>
      <c r="D9">
        <f t="shared" ref="D9:Y9" si="36">C9</f>
        <v>5</v>
      </c>
      <c r="E9">
        <f t="shared" si="36"/>
        <v>5</v>
      </c>
      <c r="F9">
        <f t="shared" si="36"/>
        <v>5</v>
      </c>
      <c r="G9">
        <f t="shared" si="36"/>
        <v>5</v>
      </c>
      <c r="H9">
        <f t="shared" si="36"/>
        <v>5</v>
      </c>
      <c r="I9">
        <f t="shared" si="36"/>
        <v>5</v>
      </c>
      <c r="J9">
        <f t="shared" si="36"/>
        <v>5</v>
      </c>
      <c r="K9">
        <f t="shared" si="36"/>
        <v>5</v>
      </c>
      <c r="L9">
        <f t="shared" si="36"/>
        <v>5</v>
      </c>
      <c r="M9">
        <f t="shared" si="36"/>
        <v>5</v>
      </c>
      <c r="N9">
        <f t="shared" si="36"/>
        <v>5</v>
      </c>
      <c r="O9">
        <f t="shared" si="36"/>
        <v>5</v>
      </c>
      <c r="P9">
        <f t="shared" si="36"/>
        <v>5</v>
      </c>
      <c r="Q9">
        <f t="shared" si="36"/>
        <v>5</v>
      </c>
      <c r="R9">
        <f t="shared" si="36"/>
        <v>5</v>
      </c>
      <c r="S9">
        <f t="shared" si="36"/>
        <v>5</v>
      </c>
      <c r="T9">
        <f t="shared" si="36"/>
        <v>5</v>
      </c>
      <c r="U9">
        <f t="shared" si="36"/>
        <v>5</v>
      </c>
      <c r="V9">
        <f t="shared" si="36"/>
        <v>5</v>
      </c>
      <c r="W9">
        <f t="shared" si="36"/>
        <v>5</v>
      </c>
      <c r="X9">
        <f t="shared" si="36"/>
        <v>5</v>
      </c>
      <c r="Y9">
        <f t="shared" si="36"/>
        <v>5</v>
      </c>
    </row>
    <row r="12" spans="1:25" x14ac:dyDescent="0.3">
      <c r="A12" t="s">
        <v>15</v>
      </c>
    </row>
    <row r="13" spans="1:25" x14ac:dyDescent="0.3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</row>
    <row r="14" spans="1:25" x14ac:dyDescent="0.3">
      <c r="A14" s="2">
        <v>32400000</v>
      </c>
      <c r="B14" s="2">
        <f>((A14*B15)/100)+A14</f>
        <v>34020000</v>
      </c>
      <c r="C14" s="2">
        <f t="shared" ref="C14" si="37">((B14*C15)/100)+B14</f>
        <v>35721000</v>
      </c>
      <c r="D14" s="2">
        <f t="shared" ref="D14" si="38">((C14*D15)/100)+C14</f>
        <v>37507050</v>
      </c>
      <c r="E14" s="2">
        <f t="shared" ref="E14" si="39">((D14*E15)/100)+D14</f>
        <v>39382402.5</v>
      </c>
      <c r="F14" s="2">
        <f t="shared" ref="F14" si="40">((E14*F15)/100)+E14</f>
        <v>41351522.625</v>
      </c>
      <c r="G14" s="2">
        <f t="shared" ref="G14" si="41">((F14*G15)/100)+F14</f>
        <v>43419098.756250001</v>
      </c>
      <c r="H14" s="2">
        <f t="shared" ref="H14" si="42">((G14*H15)/100)+G14</f>
        <v>45590053.694062501</v>
      </c>
      <c r="I14" s="2">
        <f t="shared" ref="I14" si="43">((H14*I15)/100)+H14</f>
        <v>47869556.378765628</v>
      </c>
      <c r="J14" s="2">
        <f t="shared" ref="J14" si="44">((I14*J15)/100)+I14</f>
        <v>50263034.197703913</v>
      </c>
      <c r="K14" s="2">
        <f t="shared" ref="K14" si="45">((J14*K15)/100)+J14</f>
        <v>52776185.907589108</v>
      </c>
      <c r="L14" s="2">
        <f t="shared" ref="L14" si="46">((K14*L15)/100)+K14</f>
        <v>55414995.20296856</v>
      </c>
      <c r="M14" s="2">
        <f t="shared" ref="M14" si="47">((L14*M15)/100)+L14</f>
        <v>58185744.963116989</v>
      </c>
      <c r="N14" s="2">
        <f t="shared" ref="N14" si="48">((M14*N15)/100)+M14</f>
        <v>61095032.211272836</v>
      </c>
      <c r="O14" s="2">
        <f t="shared" ref="O14" si="49">((N14*O15)/100)+N14</f>
        <v>64149783.821836479</v>
      </c>
      <c r="P14" s="2">
        <f t="shared" ref="P14" si="50">((O14*P15)/100)+O14</f>
        <v>67357273.012928307</v>
      </c>
      <c r="Q14" s="2">
        <f t="shared" ref="Q14" si="51">((P14*Q15)/100)+P14</f>
        <v>70725136.663574725</v>
      </c>
      <c r="R14" s="2">
        <f t="shared" ref="R14" si="52">((Q14*R15)/100)+Q14</f>
        <v>74261393.496753454</v>
      </c>
      <c r="S14" s="2">
        <f t="shared" ref="S14" si="53">((R14*S15)/100)+R14</f>
        <v>77974463.171591133</v>
      </c>
      <c r="T14" s="2">
        <f t="shared" ref="T14" si="54">((S14*T15)/100)+S14</f>
        <v>81873186.330170691</v>
      </c>
      <c r="U14" s="2">
        <f t="shared" ref="U14" si="55">((T14*U15)/100)+T14</f>
        <v>85966845.646679223</v>
      </c>
      <c r="V14" s="2">
        <f t="shared" ref="V14" si="56">((U14*V15)/100)+U14</f>
        <v>90265187.929013178</v>
      </c>
      <c r="W14" s="2">
        <f t="shared" ref="W14" si="57">((V14*W15)/100)+V14</f>
        <v>94778447.325463831</v>
      </c>
      <c r="X14" s="2">
        <f t="shared" ref="X14" si="58">((W14*X15)/100)+W14</f>
        <v>99517369.691737026</v>
      </c>
      <c r="Y14" s="2">
        <f t="shared" ref="Y14" si="59">((X14*Y15)/100)+X14</f>
        <v>104493238.17632388</v>
      </c>
    </row>
    <row r="15" spans="1:25" x14ac:dyDescent="0.3">
      <c r="B15">
        <v>5</v>
      </c>
      <c r="C15">
        <f>B15</f>
        <v>5</v>
      </c>
      <c r="D15">
        <f t="shared" ref="D15:Y15" si="60">C15</f>
        <v>5</v>
      </c>
      <c r="E15">
        <f t="shared" si="60"/>
        <v>5</v>
      </c>
      <c r="F15">
        <f t="shared" si="60"/>
        <v>5</v>
      </c>
      <c r="G15">
        <f t="shared" si="60"/>
        <v>5</v>
      </c>
      <c r="H15">
        <f t="shared" si="60"/>
        <v>5</v>
      </c>
      <c r="I15">
        <f t="shared" si="60"/>
        <v>5</v>
      </c>
      <c r="J15">
        <f t="shared" si="60"/>
        <v>5</v>
      </c>
      <c r="K15">
        <f t="shared" si="60"/>
        <v>5</v>
      </c>
      <c r="L15">
        <f t="shared" si="60"/>
        <v>5</v>
      </c>
      <c r="M15">
        <f t="shared" si="60"/>
        <v>5</v>
      </c>
      <c r="N15">
        <f t="shared" si="60"/>
        <v>5</v>
      </c>
      <c r="O15">
        <f t="shared" si="60"/>
        <v>5</v>
      </c>
      <c r="P15">
        <f t="shared" si="60"/>
        <v>5</v>
      </c>
      <c r="Q15">
        <f t="shared" si="60"/>
        <v>5</v>
      </c>
      <c r="R15">
        <f t="shared" si="60"/>
        <v>5</v>
      </c>
      <c r="S15">
        <f t="shared" si="60"/>
        <v>5</v>
      </c>
      <c r="T15">
        <f t="shared" si="60"/>
        <v>5</v>
      </c>
      <c r="U15">
        <f t="shared" si="60"/>
        <v>5</v>
      </c>
      <c r="V15">
        <f t="shared" si="60"/>
        <v>5</v>
      </c>
      <c r="W15">
        <f t="shared" si="60"/>
        <v>5</v>
      </c>
      <c r="X15">
        <f t="shared" si="60"/>
        <v>5</v>
      </c>
      <c r="Y15">
        <f t="shared" si="60"/>
        <v>5</v>
      </c>
    </row>
    <row r="23" spans="1:30" x14ac:dyDescent="0.3">
      <c r="A23" s="3">
        <f t="shared" ref="A23:J23" si="61">SUM(A14,A8,A3)</f>
        <v>114895000</v>
      </c>
      <c r="B23" s="3">
        <f t="shared" si="61"/>
        <v>120639750</v>
      </c>
      <c r="C23" s="3">
        <f t="shared" si="61"/>
        <v>126671737.5</v>
      </c>
      <c r="D23" s="3">
        <f t="shared" si="61"/>
        <v>133005324.375</v>
      </c>
      <c r="E23" s="3">
        <f t="shared" si="61"/>
        <v>139655590.59375</v>
      </c>
      <c r="F23" s="3">
        <f t="shared" si="61"/>
        <v>146638370.12343749</v>
      </c>
      <c r="G23" s="3">
        <f t="shared" si="61"/>
        <v>153970288.62960938</v>
      </c>
      <c r="H23" s="3">
        <f t="shared" si="61"/>
        <v>161668803.06108984</v>
      </c>
      <c r="I23" s="3">
        <f t="shared" si="61"/>
        <v>169752243.21414435</v>
      </c>
      <c r="J23" s="3">
        <f t="shared" si="61"/>
        <v>178239855.37485158</v>
      </c>
      <c r="K23" s="3">
        <f>SUM(K14,K8,K3)</f>
        <v>187151848.14359415</v>
      </c>
      <c r="L23" s="3">
        <f t="shared" ref="L23:P23" si="62">SUM(L14,L8,L3)</f>
        <v>196509440.55077386</v>
      </c>
      <c r="M23" s="3">
        <f t="shared" si="62"/>
        <v>206334912.57831258</v>
      </c>
      <c r="N23" s="3">
        <f t="shared" si="62"/>
        <v>216651658.20722818</v>
      </c>
      <c r="O23" s="3">
        <f t="shared" si="62"/>
        <v>227484241.11758959</v>
      </c>
      <c r="P23" s="3">
        <f t="shared" si="62"/>
        <v>238858453.17346907</v>
      </c>
      <c r="Q23" s="3">
        <f t="shared" ref="Q23:Y23" si="63">SUM(Q14,Q8,Q3)</f>
        <v>250801375.83214253</v>
      </c>
      <c r="R23" s="3">
        <f t="shared" si="63"/>
        <v>263341444.62374964</v>
      </c>
      <c r="S23" s="3">
        <f t="shared" si="63"/>
        <v>276508516.85493714</v>
      </c>
      <c r="T23" s="3">
        <f t="shared" si="63"/>
        <v>290333942.69768399</v>
      </c>
      <c r="U23" s="3">
        <f t="shared" si="63"/>
        <v>304850639.83256817</v>
      </c>
      <c r="V23" s="3">
        <f t="shared" si="63"/>
        <v>320093171.82419658</v>
      </c>
      <c r="W23" s="3">
        <f t="shared" si="63"/>
        <v>336097830.41540647</v>
      </c>
      <c r="X23" s="3">
        <f t="shared" si="63"/>
        <v>352902721.93617678</v>
      </c>
      <c r="Y23" s="3">
        <f t="shared" si="63"/>
        <v>370547858.03298557</v>
      </c>
      <c r="AD23" s="4">
        <f>((Y23-A23)*10)/100</f>
        <v>25565285.803298559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Seyyed Mohammad Hosein Kashfi</dc:creator>
  <cp:lastModifiedBy>Seyyed Mohammad Hosein Kashfi</cp:lastModifiedBy>
  <dcterms:created xsi:type="dcterms:W3CDTF">2020-08-01T05:36:03Z</dcterms:created>
  <dcterms:modified xsi:type="dcterms:W3CDTF">2020-08-01T07:46:09Z</dcterms:modified>
</cp:coreProperties>
</file>