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a/Library/Containers/net.whatsapp.WhatsApp/Data/tmp/documents/2310270D-B834-4154-99B2-63B8A2F10C14/"/>
    </mc:Choice>
  </mc:AlternateContent>
  <xr:revisionPtr revIDLastSave="0" documentId="8_{0CFDC150-C9C2-E943-AAF9-1C31B1AE6E2F}" xr6:coauthVersionLast="47" xr6:coauthVersionMax="47" xr10:uidLastSave="{00000000-0000-0000-0000-000000000000}"/>
  <bookViews>
    <workbookView xWindow="0" yWindow="0" windowWidth="38400" windowHeight="21600" xr2:uid="{1FC76079-750E-4972-8E56-D3CBCE270830}"/>
  </bookViews>
  <sheets>
    <sheet name="Worklog_Tasks&amp;Times" sheetId="3" r:id="rId1"/>
  </sheets>
  <definedNames>
    <definedName name="_xlnm._FilterDatabase" localSheetId="0" hidden="1">'Worklog_Tasks&amp;Times'!$A$1:$H$11</definedName>
    <definedName name="_xlnm.Print_Area" localSheetId="0">'Worklog_Tasks&amp;Times'!$A$1:$H$21</definedName>
    <definedName name="Z_8BAC9A6B_5D32_4E8D_967D_E17D357516F8_.wvu.FilterData" localSheetId="0" hidden="1">'Worklog_Tasks&amp;Times'!$A$1:$H$11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E19" i="3"/>
  <c r="D19" i="3"/>
  <c r="F17" i="3"/>
  <c r="D17" i="3"/>
  <c r="E17" i="3"/>
  <c r="A16" i="3"/>
  <c r="A15" i="3"/>
  <c r="A14" i="3"/>
  <c r="F15" i="3"/>
  <c r="F16" i="3"/>
  <c r="F14" i="3"/>
  <c r="A13" i="3"/>
  <c r="F10" i="3"/>
  <c r="F9" i="3"/>
  <c r="E11" i="3"/>
  <c r="F11" i="3" s="1"/>
  <c r="D11" i="3"/>
  <c r="F8" i="3"/>
  <c r="A8" i="3"/>
  <c r="A7" i="3"/>
  <c r="A6" i="3"/>
  <c r="A5" i="3"/>
  <c r="A4" i="3"/>
  <c r="A3" i="3"/>
  <c r="F13" i="3"/>
  <c r="F4" i="3"/>
  <c r="F5" i="3"/>
  <c r="F6" i="3"/>
  <c r="F7" i="3"/>
  <c r="F3" i="3"/>
</calcChain>
</file>

<file path=xl/sharedStrings.xml><?xml version="1.0" encoding="utf-8"?>
<sst xmlns="http://schemas.openxmlformats.org/spreadsheetml/2006/main" count="42" uniqueCount="27">
  <si>
    <t xml:space="preserve">Working with the robot </t>
  </si>
  <si>
    <t>Working with the virtual robot</t>
  </si>
  <si>
    <t>Meeting with the team and trying to combine our ideas and work together.</t>
  </si>
  <si>
    <t xml:space="preserve">Reading some material on the robot and tryin it out on the robot </t>
  </si>
  <si>
    <t>Date</t>
  </si>
  <si>
    <t>Task</t>
  </si>
  <si>
    <t>Description/Planning</t>
  </si>
  <si>
    <t>Est Hours</t>
  </si>
  <si>
    <t>Actual Hours</t>
  </si>
  <si>
    <t>Diff</t>
  </si>
  <si>
    <t>Evidence link</t>
  </si>
  <si>
    <t>Task reflection / notes</t>
  </si>
  <si>
    <t>Week 9</t>
  </si>
  <si>
    <t>Week 10</t>
  </si>
  <si>
    <t>Max 4 hour task</t>
  </si>
  <si>
    <t>Got familiar with the Choreography app</t>
  </si>
  <si>
    <t>Briefly understood how to work with the app for the robots.</t>
  </si>
  <si>
    <t xml:space="preserve">Got familiar with NAO </t>
  </si>
  <si>
    <t>Briefly understood how the robot works. Unfortunately we could not make Pepper work for our team (Kept getting an error message)</t>
  </si>
  <si>
    <t>Agreed on what we want to do with the robots with a focus on NAO because Pepper wasn't working</t>
  </si>
  <si>
    <t>Discussed with the team and drew up a plan</t>
  </si>
  <si>
    <t>Worked on the project</t>
  </si>
  <si>
    <t>Made NAO a service robot to be used on the open day.</t>
  </si>
  <si>
    <t>Briefly understood how the virtual robot works.</t>
  </si>
  <si>
    <t>Worked with the programme.</t>
  </si>
  <si>
    <t>Decided to change our original plan for the robot.</t>
  </si>
  <si>
    <t>Total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</si>
</sst>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d&quot;/&quot;m&quot;/&quot;yy"/>
    <numFmt numFmtId="169" formatCode="d&quot;-&quot;mmm&quot;-&quot;yyyy"/>
    <numFmt numFmtId="170" formatCode="d/m/yy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8"/>
      <color rgb="FF1155CC"/>
      <name val="Calibri"/>
      <family val="2"/>
    </font>
    <font>
      <u/>
      <sz val="10"/>
      <color theme="10"/>
      <name val="Arial"/>
      <family val="2"/>
    </font>
    <font>
      <sz val="8"/>
      <color rgb="FF000000"/>
      <name val="Arial"/>
      <family val="2"/>
    </font>
    <font>
      <i/>
      <sz val="8"/>
      <color rgb="FF000000"/>
      <name val="Calibri"/>
      <family val="2"/>
      <scheme val="minor"/>
    </font>
    <font>
      <sz val="9"/>
      <color rgb="FF0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1" applyFont="1" applyFill="1" applyAlignment="1">
      <alignment wrapText="1"/>
    </xf>
    <xf numFmtId="0" fontId="3" fillId="2" borderId="0" xfId="1" applyFont="1" applyFill="1" applyAlignment="1">
      <alignment wrapText="1"/>
    </xf>
    <xf numFmtId="0" fontId="3" fillId="2" borderId="0" xfId="1" applyFont="1" applyFill="1" applyAlignment="1">
      <alignment horizontal="center" wrapText="1"/>
    </xf>
    <xf numFmtId="0" fontId="2" fillId="2" borderId="0" xfId="1" applyFont="1" applyFill="1" applyAlignment="1">
      <alignment horizontal="center" wrapText="1"/>
    </xf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5" fillId="0" borderId="1" xfId="1" applyFont="1" applyBorder="1"/>
    <xf numFmtId="168" fontId="6" fillId="0" borderId="0" xfId="1" applyNumberFormat="1" applyFont="1" applyAlignment="1">
      <alignment horizontal="right" vertical="top"/>
    </xf>
    <xf numFmtId="0" fontId="7" fillId="0" borderId="0" xfId="1" applyFont="1" applyAlignment="1">
      <alignment vertical="top"/>
    </xf>
    <xf numFmtId="0" fontId="8" fillId="0" borderId="0" xfId="1" applyFont="1" applyAlignment="1">
      <alignment vertical="top"/>
    </xf>
    <xf numFmtId="0" fontId="7" fillId="0" borderId="0" xfId="1" applyFont="1" applyAlignment="1">
      <alignment horizontal="right" vertical="top"/>
    </xf>
    <xf numFmtId="0" fontId="9" fillId="0" borderId="0" xfId="1" applyFont="1" applyAlignment="1">
      <alignment horizontal="left" vertical="top"/>
    </xf>
    <xf numFmtId="0" fontId="7" fillId="0" borderId="0" xfId="1" applyFont="1" applyAlignment="1">
      <alignment vertical="top" wrapText="1"/>
    </xf>
    <xf numFmtId="0" fontId="10" fillId="0" borderId="0" xfId="2" applyAlignment="1">
      <alignment horizontal="left" vertical="top"/>
    </xf>
    <xf numFmtId="0" fontId="6" fillId="0" borderId="0" xfId="1" applyFont="1" applyAlignment="1">
      <alignment horizontal="left" vertical="top"/>
    </xf>
    <xf numFmtId="169" fontId="6" fillId="0" borderId="2" xfId="1" applyNumberFormat="1" applyFont="1" applyBorder="1" applyAlignment="1">
      <alignment vertical="top"/>
    </xf>
    <xf numFmtId="0" fontId="7" fillId="0" borderId="2" xfId="1" applyFont="1" applyBorder="1" applyAlignment="1">
      <alignment vertical="top"/>
    </xf>
    <xf numFmtId="0" fontId="7" fillId="0" borderId="2" xfId="1" applyFont="1" applyBorder="1" applyAlignment="1">
      <alignment horizontal="right" vertical="top"/>
    </xf>
    <xf numFmtId="0" fontId="6" fillId="0" borderId="2" xfId="1" applyFont="1" applyBorder="1" applyAlignment="1">
      <alignment horizontal="left" vertical="top"/>
    </xf>
    <xf numFmtId="0" fontId="4" fillId="4" borderId="1" xfId="1" applyFont="1" applyFill="1" applyBorder="1" applyAlignment="1">
      <alignment vertical="center" wrapText="1"/>
    </xf>
    <xf numFmtId="170" fontId="6" fillId="0" borderId="0" xfId="1" applyNumberFormat="1" applyFont="1" applyAlignment="1">
      <alignment horizontal="right" vertical="top"/>
    </xf>
    <xf numFmtId="0" fontId="11" fillId="0" borderId="0" xfId="1" applyFont="1"/>
    <xf numFmtId="0" fontId="12" fillId="0" borderId="0" xfId="1" applyFont="1"/>
    <xf numFmtId="0" fontId="13" fillId="0" borderId="0" xfId="1" applyFont="1"/>
  </cellXfs>
  <cellStyles count="3">
    <cellStyle name="Hyperlink 2" xfId="2" xr:uid="{9DBE9423-B2F8-6B4A-A319-CB92E8506F91}"/>
    <cellStyle name="Normal" xfId="0" builtinId="0"/>
    <cellStyle name="Normal 2" xfId="1" xr:uid="{96FBF421-247A-C24B-9FD8-6EB2B134452A}"/>
  </cellStyles>
  <dxfs count="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369B-1249-4D46-BCDA-65B1B2CE4C8F}">
  <sheetPr>
    <outlinePr summaryBelow="0" summaryRight="0"/>
    <pageSetUpPr fitToPage="1"/>
  </sheetPr>
  <dimension ref="A1:H141"/>
  <sheetViews>
    <sheetView tabSelected="1" zoomScale="125" workbookViewId="0">
      <pane ySplit="1" topLeftCell="A2" activePane="bottomLeft" state="frozen"/>
      <selection pane="bottomLeft" activeCell="C31" sqref="C31"/>
    </sheetView>
  </sheetViews>
  <sheetFormatPr baseColWidth="10" defaultColWidth="14.5" defaultRowHeight="15" customHeight="1" x14ac:dyDescent="0.15"/>
  <cols>
    <col min="1" max="1" width="9.83203125" style="22" customWidth="1"/>
    <col min="2" max="2" width="11.83203125" style="5" customWidth="1"/>
    <col min="3" max="3" width="62.5" style="5" customWidth="1"/>
    <col min="4" max="4" width="11.5" style="5" customWidth="1"/>
    <col min="5" max="5" width="11" style="5" customWidth="1"/>
    <col min="6" max="6" width="8.1640625" style="5" customWidth="1"/>
    <col min="7" max="7" width="30" style="22" customWidth="1"/>
    <col min="8" max="8" width="85.1640625" style="5" customWidth="1"/>
    <col min="9" max="16384" width="14.5" style="5"/>
  </cols>
  <sheetData>
    <row r="1" spans="1:8" ht="13" x14ac:dyDescent="0.15">
      <c r="A1" s="1" t="s">
        <v>4</v>
      </c>
      <c r="B1" s="2" t="s">
        <v>5</v>
      </c>
      <c r="C1" s="2" t="s">
        <v>6</v>
      </c>
      <c r="D1" s="3" t="s">
        <v>7</v>
      </c>
      <c r="E1" s="3" t="s">
        <v>8</v>
      </c>
      <c r="F1" s="3" t="s">
        <v>9</v>
      </c>
      <c r="G1" s="4" t="s">
        <v>10</v>
      </c>
      <c r="H1" s="2" t="s">
        <v>11</v>
      </c>
    </row>
    <row r="2" spans="1:8" ht="18.75" customHeight="1" x14ac:dyDescent="0.15">
      <c r="A2" s="6" t="s">
        <v>12</v>
      </c>
      <c r="B2" s="7"/>
      <c r="C2" s="7"/>
      <c r="D2" s="7"/>
      <c r="E2" s="7"/>
      <c r="F2" s="7"/>
      <c r="G2" s="7"/>
      <c r="H2" s="7"/>
    </row>
    <row r="3" spans="1:8" ht="13" x14ac:dyDescent="0.15">
      <c r="A3" s="8">
        <f>DATE(2024,1,29)</f>
        <v>45320</v>
      </c>
      <c r="B3" s="10" t="s">
        <v>14</v>
      </c>
      <c r="C3" s="10" t="s">
        <v>15</v>
      </c>
      <c r="D3" s="11">
        <v>2</v>
      </c>
      <c r="E3" s="11">
        <v>1</v>
      </c>
      <c r="F3" s="11">
        <f>E3-D3</f>
        <v>-1</v>
      </c>
      <c r="G3" s="12"/>
      <c r="H3" s="9" t="s">
        <v>16</v>
      </c>
    </row>
    <row r="4" spans="1:8" ht="13" x14ac:dyDescent="0.15">
      <c r="A4" s="8">
        <f>DATE(2024,1,29)</f>
        <v>45320</v>
      </c>
      <c r="B4" s="10" t="s">
        <v>14</v>
      </c>
      <c r="C4" s="10" t="s">
        <v>17</v>
      </c>
      <c r="D4" s="11">
        <v>2</v>
      </c>
      <c r="E4" s="11">
        <v>2</v>
      </c>
      <c r="F4" s="11">
        <f t="shared" ref="F4:F7" si="0">E4-D4</f>
        <v>0</v>
      </c>
      <c r="G4" s="12"/>
      <c r="H4" s="13" t="s">
        <v>23</v>
      </c>
    </row>
    <row r="5" spans="1:8" ht="13" x14ac:dyDescent="0.15">
      <c r="A5" s="8">
        <f>DATE(2024,1,30)</f>
        <v>45321</v>
      </c>
      <c r="B5" s="10" t="s">
        <v>14</v>
      </c>
      <c r="C5" s="10" t="s">
        <v>21</v>
      </c>
      <c r="D5" s="11">
        <v>3</v>
      </c>
      <c r="E5" s="11">
        <v>3</v>
      </c>
      <c r="F5" s="11">
        <f t="shared" si="0"/>
        <v>0</v>
      </c>
      <c r="G5" s="12"/>
      <c r="H5" s="13" t="s">
        <v>22</v>
      </c>
    </row>
    <row r="6" spans="1:8" ht="13" x14ac:dyDescent="0.15">
      <c r="A6" s="8">
        <f>DATE(2024,1,31)</f>
        <v>45322</v>
      </c>
      <c r="B6" s="10" t="s">
        <v>14</v>
      </c>
      <c r="C6" s="10" t="s">
        <v>20</v>
      </c>
      <c r="D6" s="11">
        <v>2</v>
      </c>
      <c r="E6" s="11">
        <v>3</v>
      </c>
      <c r="F6" s="11">
        <f t="shared" si="0"/>
        <v>1</v>
      </c>
      <c r="G6" s="14"/>
      <c r="H6" s="13" t="s">
        <v>18</v>
      </c>
    </row>
    <row r="7" spans="1:8" ht="13" x14ac:dyDescent="0.15">
      <c r="A7" s="8">
        <f>DATE(2024,1,31)</f>
        <v>45322</v>
      </c>
      <c r="B7" s="10" t="s">
        <v>14</v>
      </c>
      <c r="C7" s="10" t="s">
        <v>0</v>
      </c>
      <c r="D7" s="11">
        <v>3</v>
      </c>
      <c r="E7" s="11">
        <v>4</v>
      </c>
      <c r="F7" s="11">
        <f t="shared" si="0"/>
        <v>1</v>
      </c>
      <c r="G7" s="15"/>
      <c r="H7" s="13" t="s">
        <v>19</v>
      </c>
    </row>
    <row r="8" spans="1:8" ht="13" x14ac:dyDescent="0.15">
      <c r="A8" s="8">
        <f>DATE(2024,2,1)</f>
        <v>45323</v>
      </c>
      <c r="B8" s="10" t="s">
        <v>14</v>
      </c>
      <c r="C8" s="10" t="s">
        <v>21</v>
      </c>
      <c r="D8" s="11">
        <v>3</v>
      </c>
      <c r="E8" s="11">
        <v>3</v>
      </c>
      <c r="F8" s="11">
        <f t="shared" ref="F8:F10" si="1">E8-D8</f>
        <v>0</v>
      </c>
      <c r="G8" s="12"/>
      <c r="H8" s="13" t="s">
        <v>24</v>
      </c>
    </row>
    <row r="9" spans="1:8" ht="13" x14ac:dyDescent="0.15">
      <c r="A9" s="8">
        <v>45293</v>
      </c>
      <c r="B9" s="10" t="s">
        <v>14</v>
      </c>
      <c r="C9" s="10" t="s">
        <v>1</v>
      </c>
      <c r="D9" s="11">
        <v>2</v>
      </c>
      <c r="E9" s="11">
        <v>3.5</v>
      </c>
      <c r="F9" s="11">
        <f t="shared" si="1"/>
        <v>1.5</v>
      </c>
      <c r="G9" s="11"/>
      <c r="H9" s="13">
        <v>3.5</v>
      </c>
    </row>
    <row r="10" spans="1:8" ht="13" x14ac:dyDescent="0.15">
      <c r="A10" s="8">
        <v>45324</v>
      </c>
      <c r="B10" s="10" t="s">
        <v>14</v>
      </c>
      <c r="C10" s="10" t="s">
        <v>3</v>
      </c>
      <c r="D10" s="11">
        <v>2.5</v>
      </c>
      <c r="E10" s="11">
        <v>3</v>
      </c>
      <c r="F10" s="11">
        <f t="shared" si="1"/>
        <v>0.5</v>
      </c>
      <c r="G10" s="15"/>
      <c r="H10" s="13">
        <v>4</v>
      </c>
    </row>
    <row r="11" spans="1:8" ht="13" x14ac:dyDescent="0.15">
      <c r="A11" s="16"/>
      <c r="B11" s="17"/>
      <c r="C11" s="17"/>
      <c r="D11" s="18">
        <f>SUM(D3:D10)</f>
        <v>19.5</v>
      </c>
      <c r="E11" s="18">
        <f>SUM(E3:E10)</f>
        <v>22.5</v>
      </c>
      <c r="F11" s="18">
        <f>E11-D11</f>
        <v>3</v>
      </c>
      <c r="G11" s="19"/>
      <c r="H11" s="17"/>
    </row>
    <row r="12" spans="1:8" ht="18.75" customHeight="1" x14ac:dyDescent="0.15">
      <c r="A12" s="20" t="s">
        <v>13</v>
      </c>
      <c r="B12" s="20"/>
      <c r="C12" s="20"/>
      <c r="D12" s="20"/>
      <c r="E12" s="20"/>
      <c r="F12" s="20"/>
      <c r="G12" s="20"/>
      <c r="H12" s="20"/>
    </row>
    <row r="13" spans="1:8" ht="13" x14ac:dyDescent="0.15">
      <c r="A13" s="21">
        <f>DATE(2024,2,5)</f>
        <v>45327</v>
      </c>
      <c r="B13" s="10" t="s">
        <v>14</v>
      </c>
      <c r="C13" s="23" t="s">
        <v>2</v>
      </c>
      <c r="D13" s="11">
        <v>4</v>
      </c>
      <c r="E13" s="11">
        <v>5</v>
      </c>
      <c r="F13" s="11">
        <f>E13-D13</f>
        <v>1</v>
      </c>
      <c r="G13" s="14"/>
      <c r="H13" s="9" t="s">
        <v>25</v>
      </c>
    </row>
    <row r="14" spans="1:8" ht="13" x14ac:dyDescent="0.15">
      <c r="A14" s="21">
        <f>DATE(2024,2,6)</f>
        <v>45328</v>
      </c>
      <c r="B14" s="10" t="s">
        <v>14</v>
      </c>
      <c r="C14" s="10" t="s">
        <v>21</v>
      </c>
      <c r="D14" s="11">
        <v>3</v>
      </c>
      <c r="E14" s="11">
        <v>2</v>
      </c>
      <c r="F14" s="11">
        <f t="shared" ref="F14" si="2">E14-D14</f>
        <v>-1</v>
      </c>
      <c r="G14" s="12"/>
      <c r="H14" s="13"/>
    </row>
    <row r="15" spans="1:8" ht="13" x14ac:dyDescent="0.15">
      <c r="A15" s="21">
        <f>DATE(2024,2,7)</f>
        <v>45329</v>
      </c>
      <c r="B15" s="10" t="s">
        <v>14</v>
      </c>
      <c r="C15" s="10" t="s">
        <v>21</v>
      </c>
      <c r="D15" s="11">
        <v>1</v>
      </c>
      <c r="E15" s="11">
        <v>1</v>
      </c>
      <c r="F15" s="11">
        <f t="shared" ref="F15:F16" si="3">E15-D15</f>
        <v>0</v>
      </c>
      <c r="G15" s="12"/>
      <c r="H15" s="13"/>
    </row>
    <row r="16" spans="1:8" ht="13" x14ac:dyDescent="0.15">
      <c r="A16" s="21">
        <f>DATE(2024,2,8)</f>
        <v>45330</v>
      </c>
      <c r="B16" s="10" t="s">
        <v>14</v>
      </c>
      <c r="C16" s="10" t="s">
        <v>21</v>
      </c>
      <c r="D16" s="11">
        <v>1</v>
      </c>
      <c r="E16" s="11">
        <v>1</v>
      </c>
      <c r="F16" s="11">
        <f t="shared" si="3"/>
        <v>0</v>
      </c>
      <c r="G16" s="12"/>
      <c r="H16" s="13"/>
    </row>
    <row r="17" spans="1:8" ht="13" x14ac:dyDescent="0.15">
      <c r="A17" s="16"/>
      <c r="B17" s="17"/>
      <c r="C17" s="17"/>
      <c r="D17" s="18">
        <f>SUM(D13:D16)</f>
        <v>9</v>
      </c>
      <c r="E17" s="18">
        <f>SUM(E13:E16)</f>
        <v>9</v>
      </c>
      <c r="F17" s="18">
        <f>E17-D17</f>
        <v>0</v>
      </c>
      <c r="G17" s="19"/>
      <c r="H17" s="17"/>
    </row>
    <row r="18" spans="1:8" ht="18.75" customHeight="1" x14ac:dyDescent="0.15">
      <c r="A18" s="11"/>
      <c r="B18" s="11"/>
      <c r="C18" s="14"/>
      <c r="G18" s="5"/>
    </row>
    <row r="19" spans="1:8" ht="13" x14ac:dyDescent="0.15">
      <c r="A19" s="24" t="s">
        <v>26</v>
      </c>
      <c r="D19" s="5">
        <f>SUM(D11,D17)</f>
        <v>28.5</v>
      </c>
      <c r="E19" s="5">
        <f>SUM(E11,E17)</f>
        <v>31.5</v>
      </c>
      <c r="F19" s="5">
        <f>E19-D19</f>
        <v>3</v>
      </c>
      <c r="G19" s="5"/>
    </row>
    <row r="20" spans="1:8" ht="12" customHeight="1" x14ac:dyDescent="0.15">
      <c r="A20" s="5"/>
      <c r="G20" s="5"/>
    </row>
    <row r="21" spans="1:8" ht="13" x14ac:dyDescent="0.15">
      <c r="A21" s="5"/>
      <c r="G21" s="5"/>
    </row>
    <row r="22" spans="1:8" ht="13" x14ac:dyDescent="0.15">
      <c r="A22" s="5"/>
      <c r="G22" s="5"/>
    </row>
    <row r="23" spans="1:8" ht="13" x14ac:dyDescent="0.15">
      <c r="A23" s="5"/>
      <c r="G23" s="5"/>
    </row>
    <row r="24" spans="1:8" ht="13" x14ac:dyDescent="0.15">
      <c r="A24" s="5"/>
      <c r="G24" s="5"/>
    </row>
    <row r="25" spans="1:8" ht="13" x14ac:dyDescent="0.15">
      <c r="A25" s="5"/>
      <c r="G25" s="5"/>
    </row>
    <row r="26" spans="1:8" ht="13" x14ac:dyDescent="0.15">
      <c r="A26" s="5"/>
      <c r="C26" s="22"/>
      <c r="G26" s="5"/>
    </row>
    <row r="27" spans="1:8" ht="13" x14ac:dyDescent="0.15"/>
    <row r="28" spans="1:8" ht="13" x14ac:dyDescent="0.15"/>
    <row r="29" spans="1:8" ht="13" x14ac:dyDescent="0.15"/>
    <row r="30" spans="1:8" ht="13" x14ac:dyDescent="0.15"/>
    <row r="31" spans="1:8" ht="13" x14ac:dyDescent="0.15"/>
    <row r="32" spans="1:8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8.75" customHeight="1" x14ac:dyDescent="0.15"/>
    <row r="41" ht="13" x14ac:dyDescent="0.15"/>
    <row r="42" ht="27.75" customHeight="1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8.75" customHeight="1" x14ac:dyDescent="0.15"/>
    <row r="61" ht="13" x14ac:dyDescent="0.15"/>
    <row r="62" ht="27.75" customHeight="1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8.75" customHeight="1" x14ac:dyDescent="0.15"/>
    <row r="84" ht="13" x14ac:dyDescent="0.15"/>
    <row r="85" ht="27.75" customHeight="1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8.75" customHeight="1" x14ac:dyDescent="0.15"/>
    <row r="106" ht="13" x14ac:dyDescent="0.15"/>
    <row r="107" ht="28.5" customHeight="1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27.75" customHeight="1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</sheetData>
  <autoFilter ref="A1:H11" xr:uid="{00000000-0009-0000-0000-000000000000}"/>
  <mergeCells count="2">
    <mergeCell ref="A12:H12"/>
    <mergeCell ref="A2:H2"/>
  </mergeCells>
  <conditionalFormatting sqref="D1 A18 D3:D11 E9:G9 D13:D15 E15 D17 D16:E16">
    <cfRule type="cellIs" dxfId="5" priority="10" operator="greaterThan">
      <formula>4</formula>
    </cfRule>
  </conditionalFormatting>
  <conditionalFormatting sqref="E1:E8 E10:E14 E17">
    <cfRule type="containsBlanks" dxfId="4" priority="11">
      <formula>LEN(TRIM(E1))=0</formula>
    </cfRule>
  </conditionalFormatting>
  <conditionalFormatting sqref="F3:F8 F10:F11 F13:F17">
    <cfRule type="expression" dxfId="3" priority="8">
      <formula>E3/D3&gt;=1.5</formula>
    </cfRule>
    <cfRule type="expression" dxfId="2" priority="9">
      <formula>E3/D3&lt;=0.5</formula>
    </cfRule>
  </conditionalFormatting>
  <conditionalFormatting sqref="B18">
    <cfRule type="expression" dxfId="1" priority="28">
      <formula>#REF!/A18&gt;=1.5</formula>
    </cfRule>
    <cfRule type="expression" dxfId="0" priority="29">
      <formula>#REF!/A18&lt;=0.5</formula>
    </cfRule>
  </conditionalFormatting>
  <pageMargins left="0.7" right="0.7" top="0.75" bottom="0.75" header="0.3" footer="0.3"/>
  <pageSetup paperSize="9" scale="52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Worklog_Tasks&amp;Times</vt:lpstr>
      <vt:lpstr>'Worklog_Tasks&amp;Times'!Print_Area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Suneeth, Amy (220547)</dc:creator>
  <cp:lastModifiedBy>Vlăduţu, Daria (236578)</cp:lastModifiedBy>
  <dcterms:created xsi:type="dcterms:W3CDTF">2024-02-05T09:33:51Z</dcterms:created>
  <dcterms:modified xsi:type="dcterms:W3CDTF">2024-02-11T17:16:31Z</dcterms:modified>
</cp:coreProperties>
</file>