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azard Analysis and Risk Assess" sheetId="1" r:id="rId3"/>
    <sheet state="visible" name="Examples" sheetId="2" r:id="rId4"/>
    <sheet state="visible" name="Situational Analysis Guidewords" sheetId="3" r:id="rId5"/>
    <sheet state="visible" name="Hazard Analysis Guidewords" sheetId="4" r:id="rId6"/>
    <sheet state="visible" name="Severity, Exposure, Controllabi" sheetId="5" r:id="rId7"/>
    <sheet state="visible" name="ASIL Table" sheetId="6" r:id="rId8"/>
  </sheets>
  <definedNames>
    <definedName localSheetId="2" name="OS_List">'Situational Analysis Guidewords'!$D$18:$D$29</definedName>
    <definedName localSheetId="2" name="C_List">'Severity, Exposure, Controllabi'!$E$20:$E$24</definedName>
    <definedName localSheetId="2" name="EN_List">'Situational Analysis Guidewords'!$D$51:$D$60</definedName>
    <definedName localSheetId="2" name="IU_List">'Situational Analysis Guidewords'!$D$44:$D$47</definedName>
    <definedName localSheetId="2" name="SD_List">'Situational Analysis Guidewords'!$D$33:$D$40</definedName>
    <definedName localSheetId="2" name="E_List">'Severity, Exposure, Controllabi'!$E$3:$E$8</definedName>
    <definedName localSheetId="2" name="S_List">'Severity, Exposure, Controllabi'!$E$12:$E$16</definedName>
    <definedName localSheetId="2" name="OM_List">'Situational Analysis Guidewords'!$D$5:$D$14</definedName>
    <definedName localSheetId="2" name="DV_List">'Hazard Analysis Guidewords'!$D$4:$D$24</definedName>
  </definedNames>
  <calcPr/>
</workbook>
</file>

<file path=xl/sharedStrings.xml><?xml version="1.0" encoding="utf-8"?>
<sst xmlns="http://schemas.openxmlformats.org/spreadsheetml/2006/main" count="597" uniqueCount="278">
  <si>
    <t>Hazard ID</t>
  </si>
  <si>
    <t>Hazard &amp; Risk Analysis Definitions</t>
  </si>
  <si>
    <t>Situational Analysis</t>
  </si>
  <si>
    <t>EXAMPLE DISCUSSED IN THE PROJECT INSTRUCTIONS - Headlamp System</t>
  </si>
  <si>
    <t>Operational Mode</t>
  </si>
  <si>
    <t>ID</t>
  </si>
  <si>
    <t>Mode</t>
  </si>
  <si>
    <t>Hazard Identification</t>
  </si>
  <si>
    <t>Remarks</t>
  </si>
  <si>
    <t>Reference</t>
  </si>
  <si>
    <t>Hazardous Event Classification</t>
  </si>
  <si>
    <t>Determination of ASIL and Safety Goals</t>
  </si>
  <si>
    <t>Parked</t>
  </si>
  <si>
    <t>Car is parked, ignition is off</t>
  </si>
  <si>
    <t>Ignition on</t>
  </si>
  <si>
    <t>Car is parked, ignition is on</t>
  </si>
  <si>
    <t>Operational Scenario</t>
  </si>
  <si>
    <t>Normal driving</t>
  </si>
  <si>
    <t>Environmental Details</t>
  </si>
  <si>
    <t>Car is driving</t>
  </si>
  <si>
    <t>Situation Details</t>
  </si>
  <si>
    <t>Other Details
(optional)</t>
  </si>
  <si>
    <t>Item Usage
(function)</t>
  </si>
  <si>
    <t>Situation Details
(optional)</t>
  </si>
  <si>
    <t>Situation Description</t>
  </si>
  <si>
    <t>Function</t>
  </si>
  <si>
    <t>Deviation</t>
  </si>
  <si>
    <t xml:space="preserve">Deviation Details
</t>
  </si>
  <si>
    <t>Backward driving</t>
  </si>
  <si>
    <t>Hazardous Event
(resulting effect)</t>
  </si>
  <si>
    <t xml:space="preserve">Event Details
</t>
  </si>
  <si>
    <t>Hazardous Event Description</t>
  </si>
  <si>
    <t>Exposure
(of situation)</t>
  </si>
  <si>
    <t>Rationale
(for exposure)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</si>
  <si>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</si>
  <si>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</si>
  <si>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</si>
  <si>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</si>
  <si>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</si>
  <si>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Degraded driving</t>
  </si>
  <si>
    <t>Safety Goal</t>
  </si>
  <si>
    <t>Limp home mode</t>
  </si>
  <si>
    <t>HA-001</t>
  </si>
  <si>
    <t>Towing (active)</t>
  </si>
  <si>
    <t>Towing another car</t>
  </si>
  <si>
    <t>Towing (passive)</t>
  </si>
  <si>
    <t>Beeing towed by another car</t>
  </si>
  <si>
    <t>OM03 - Normal Driving</t>
  </si>
  <si>
    <t>Service</t>
  </si>
  <si>
    <t>Vehicle is in repair garage</t>
  </si>
  <si>
    <t>Normal Driving</t>
  </si>
  <si>
    <t>City Road</t>
  </si>
  <si>
    <t>Normal Conditions</t>
  </si>
  <si>
    <t>Low Speed</t>
  </si>
  <si>
    <t>Night time + Obstacle on the road</t>
  </si>
  <si>
    <t>Correctly Used</t>
  </si>
  <si>
    <t>Normal Driving on a City Road in Normal Conditions at Low Speed at Night with an Obstacle on the Road</t>
  </si>
  <si>
    <t>Low beam illuminates the roadway in the dark</t>
  </si>
  <si>
    <t>N/A</t>
  </si>
  <si>
    <t>Function not activated</t>
  </si>
  <si>
    <t>Both headlights stop working</t>
  </si>
  <si>
    <t>Front collision with obstacle</t>
  </si>
  <si>
    <t>not applicable or not relevant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</si>
  <si>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</si>
  <si>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</si>
  <si>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</si>
  <si>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</si>
  <si>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</si>
  <si>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</si>
  <si>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</si>
  <si>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</si>
  <si>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</si>
  <si>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</si>
  <si>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OS04 - Highway</t>
  </si>
  <si>
    <t>EN06 - Rain (slippery road)</t>
  </si>
  <si>
    <t>SD02 - High speed</t>
  </si>
  <si>
    <t>Scenario</t>
  </si>
  <si>
    <t>IU01 - Correctly used</t>
  </si>
  <si>
    <t>Normal driving on a highway during rain (slippery road) with high speed and correctly used system.</t>
  </si>
  <si>
    <t>Lane Departure Warning (LDW) function shall apply an oscillating steering torque to provide the driver with haptic feedback</t>
  </si>
  <si>
    <t>DV04 - Actor effect is too much</t>
  </si>
  <si>
    <t>The Lane Departure Warning function applies an oscillating torgue with very high torque (above limit.)</t>
  </si>
  <si>
    <t>Any Road</t>
  </si>
  <si>
    <t>road type</t>
  </si>
  <si>
    <t>EV00 - Collition with other vehicle.</t>
  </si>
  <si>
    <t>High haptic feedback can affect driver's ability to steer as intented. The driver loose control and could collide with another vehicle or side of the road.</t>
  </si>
  <si>
    <t>E3 - Medium probability</t>
  </si>
  <si>
    <t>Driving on a highway with rain could happen between 1% and 10% of the time operating the vehicle.</t>
  </si>
  <si>
    <t>S3 - Life-threatening or fatal injuries</t>
  </si>
  <si>
    <t>Collitions at high speed could cause fatal injuries.</t>
  </si>
  <si>
    <t>C3 - Difficult to control or uncontrollable</t>
  </si>
  <si>
    <t>It is difficult to stay calm and react properly when the steering well is moving too much.</t>
  </si>
  <si>
    <t>C</t>
  </si>
  <si>
    <t>Country Road</t>
  </si>
  <si>
    <t>MORE EXAMPLES - Headlamp System</t>
  </si>
  <si>
    <t>Highway</t>
  </si>
  <si>
    <t>The oscilating steering torque from the Lane Departure Warning function shall be limited.</t>
  </si>
  <si>
    <t>Mountain Pass</t>
  </si>
  <si>
    <t>Situation Analysis</t>
  </si>
  <si>
    <t>Off Road</t>
  </si>
  <si>
    <t>Road with gradient</t>
  </si>
  <si>
    <t>road attribute</t>
  </si>
  <si>
    <t>HA-002</t>
  </si>
  <si>
    <t>Road with bump</t>
  </si>
  <si>
    <t>OS03 - Country Road</t>
  </si>
  <si>
    <t>EN01 - Normal conditions</t>
  </si>
  <si>
    <t>IU02 - Incorrectly used</t>
  </si>
  <si>
    <t>Normal driving on a country road during normal conditions with high speed and incorrectly used systam.</t>
  </si>
  <si>
    <t>Lane Keeping Assistance (LKA) function shall apply the steering torque when active in order to stay in ego lane</t>
  </si>
  <si>
    <t>DV03 - Function is always activated</t>
  </si>
  <si>
    <t>Lane Keeping function is always activated</t>
  </si>
  <si>
    <t>Road tunnel</t>
  </si>
  <si>
    <t>Driver use the function as if the car was a self-driving car and loose driving attention.</t>
  </si>
  <si>
    <t>The driver do not use the function properly.</t>
  </si>
  <si>
    <t>E2 - Low probability</t>
  </si>
  <si>
    <t>The conviation beween driving at a country road and misusing system should not happen oftern. Less than 1% of the time operating the vehicle.</t>
  </si>
  <si>
    <t>Road with construction site</t>
  </si>
  <si>
    <t>When the driver loose focus on driving, it is difficult to re-focus in the case of inmminent collition.</t>
  </si>
  <si>
    <t>B</t>
  </si>
  <si>
    <t>The Lane Keeping Assistance function shall be time limited, and additional steering torque shal end after a given time interval so the driver cannot misuse the system for autonomous driving.</t>
  </si>
  <si>
    <t>HA-003</t>
  </si>
  <si>
    <t>Normal driving on a highway during normal conditions with high speed and correctly used system.</t>
  </si>
  <si>
    <t>The camera sensor stop working and the Lane Departure Warning function continue to be activated.</t>
  </si>
  <si>
    <t>The Lane Departure Warning continue to be activated and start executing random torque to the steering wheel making the driver to loose control with potential collition with other vehicle.</t>
  </si>
  <si>
    <t>The Lane Departure Warning start acting randomly when the camera sensor is not working.</t>
  </si>
  <si>
    <t>OS01 - City Road</t>
  </si>
  <si>
    <t>SD03 - Low speed</t>
  </si>
  <si>
    <t>When the driver loose control of the vechicle is very difficult to realize the situation and act accordently.</t>
  </si>
  <si>
    <t>The Lane Departure Warning function shall be deactivated when the camera sensor stop working.</t>
  </si>
  <si>
    <t>Normal Driving on City Road during Normal conditions with Low speed (Night time + Obstacle on the road)</t>
  </si>
  <si>
    <t>HA-004</t>
  </si>
  <si>
    <t>DV01 - Function not activated</t>
  </si>
  <si>
    <t>EV04 - Front collision with obstacle</t>
  </si>
  <si>
    <t>Normal driving on a country road during normal conditions with high speed and correctly used system.</t>
  </si>
  <si>
    <t>Low speed</t>
  </si>
  <si>
    <t>driving attribute</t>
  </si>
  <si>
    <t>The camera sensor stop working and the Lane Keeping Assistance function continue to be activated.</t>
  </si>
  <si>
    <t>The Lane Keeping Assistance continue to be activated starting executing random torque to the vehicle making the driver to loose control with potential collition with other vehicle.</t>
  </si>
  <si>
    <t>The Lane Keeping Assistance start acting randomly when the camera sensor is not working.</t>
  </si>
  <si>
    <t>Total loss of low beam shall be prevented</t>
  </si>
  <si>
    <t>EN04 - Snowfall (degraded view)</t>
  </si>
  <si>
    <t>Night time + Obstacle on the road and no other illumination on road</t>
  </si>
  <si>
    <t>The Lane Keeping Assistance function shall be deactivated when the camera sensor stop working.</t>
  </si>
  <si>
    <t>High speed</t>
  </si>
  <si>
    <t>Normal Driving on City Road during Snowfall (degraded view) with Low speed (Night time + Obstacle on the road and no other illumination on road)</t>
  </si>
  <si>
    <t>E1 - Very low probability</t>
  </si>
  <si>
    <t>night driving in the city on completely unilluminated roads while it is snowing is rare</t>
  </si>
  <si>
    <t>Normal acceleration</t>
  </si>
  <si>
    <t>C1 - Simply controllable</t>
  </si>
  <si>
    <t>On completely unilluminated city roads, drivers usually drive at lower end of city speeds and hence are expected to be able to control vehicle</t>
  </si>
  <si>
    <t>High acceleration</t>
  </si>
  <si>
    <t>OS03 - Highway</t>
  </si>
  <si>
    <t>SD03 - High speed</t>
  </si>
  <si>
    <t>Night time + Obstacle on the road or upcoming curve</t>
  </si>
  <si>
    <t>Normal Driving on Highway during Snowfall (degraded view) with High speed (Night time + Obstacle on the road or upcoming curve)</t>
  </si>
  <si>
    <t>Normal braking</t>
  </si>
  <si>
    <t>High braking</t>
  </si>
  <si>
    <t>Vehicle crashes into the obstacle or road infrastructure with injury to driver and any others present</t>
  </si>
  <si>
    <t>High driving is part of regular driving, however, heavy snow occurs a few times a year</t>
  </si>
  <si>
    <t>On highway speed of vehicle is expected to be high</t>
  </si>
  <si>
    <t>C2 - Normally controllable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</si>
  <si>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</si>
  <si>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</si>
  <si>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Item Usage</t>
  </si>
  <si>
    <t>OS02 - Country Road</t>
  </si>
  <si>
    <t>Night time + Oncoming vehicle</t>
  </si>
  <si>
    <t>Normal Driving on Country Road during Normal conditions with High speed (Night time + Oncoming vehicle)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</si>
  <si>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</si>
  <si>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</si>
  <si>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</si>
  <si>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</si>
  <si>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</si>
  <si>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Correctly used</t>
  </si>
  <si>
    <t>Intended usage</t>
  </si>
  <si>
    <t>HA-005</t>
  </si>
  <si>
    <t>SD04 - High speed</t>
  </si>
  <si>
    <t>Normal Driving on Country Road during Snowfall (degraded view) with High speed (Night time + Obstacle on the road and no other illumination on road)</t>
  </si>
  <si>
    <t>country driving is part of regular driving, however, heavy snow occurs a few times a year</t>
  </si>
  <si>
    <t>Incorrectly used</t>
  </si>
  <si>
    <t>Unintended usage (foreseeable)</t>
  </si>
  <si>
    <t>Normal conditions</t>
  </si>
  <si>
    <t>weather attribute</t>
  </si>
  <si>
    <t>Deviation (Guideword)</t>
  </si>
  <si>
    <t>Sun blares (degraded view)</t>
  </si>
  <si>
    <t>Activation error</t>
  </si>
  <si>
    <t>Fog (degraded view)</t>
  </si>
  <si>
    <t>Snowfall (degraded view)</t>
  </si>
  <si>
    <t>Cross-wind (lateral force)</t>
  </si>
  <si>
    <t>Function unexpectedly activated</t>
  </si>
  <si>
    <t>Rain (slippery road)</t>
  </si>
  <si>
    <t>Function always activated</t>
  </si>
  <si>
    <t>Exposure</t>
  </si>
  <si>
    <t>Snow (slippery road)</t>
  </si>
  <si>
    <t>Description</t>
  </si>
  <si>
    <t>Duration (of situation)</t>
  </si>
  <si>
    <t>Frequency (of situation)</t>
  </si>
  <si>
    <t>Actor effect is too much</t>
  </si>
  <si>
    <t>E0</t>
  </si>
  <si>
    <t>Quantitative error</t>
  </si>
  <si>
    <t>Glace (slippery road)</t>
  </si>
  <si>
    <t>Actor effect is too less</t>
  </si>
  <si>
    <t>Incredible</t>
  </si>
  <si>
    <t>Actor action too early</t>
  </si>
  <si>
    <t>Timing error</t>
  </si>
  <si>
    <t>Actor action too late</t>
  </si>
  <si>
    <t>E1</t>
  </si>
  <si>
    <t>Actor action before</t>
  </si>
  <si>
    <t>Sequence error</t>
  </si>
  <si>
    <t>Very low probability</t>
  </si>
  <si>
    <t>Not specified</t>
  </si>
  <si>
    <t>Occurs less often than once a year for the great majority of drivers</t>
  </si>
  <si>
    <t>Actor action after</t>
  </si>
  <si>
    <t>Actor effect is reverse</t>
  </si>
  <si>
    <t>Logical error</t>
  </si>
  <si>
    <t>E2</t>
  </si>
  <si>
    <t>Low probability</t>
  </si>
  <si>
    <t>Actor effect is wrong</t>
  </si>
  <si>
    <t>&lt;1 % of average operating time</t>
  </si>
  <si>
    <t>Occurs a few times a year for the great majority of drivers</t>
  </si>
  <si>
    <t>Sensor sensitivity is too high</t>
  </si>
  <si>
    <t>E3</t>
  </si>
  <si>
    <t>Medium probability</t>
  </si>
  <si>
    <t>1 % to 10 % of average operating time</t>
  </si>
  <si>
    <t>Occurs once a month or more often for an average driver</t>
  </si>
  <si>
    <t>Sensor sensitivity is too low</t>
  </si>
  <si>
    <t>E4</t>
  </si>
  <si>
    <t>High probability</t>
  </si>
  <si>
    <t>&gt;10 % of average operating time</t>
  </si>
  <si>
    <t>Occurs during almost every drive on average</t>
  </si>
  <si>
    <t>Sensor detection too early</t>
  </si>
  <si>
    <t>Sensor detection too late</t>
  </si>
  <si>
    <t>Severity</t>
  </si>
  <si>
    <t>Sensor detection before</t>
  </si>
  <si>
    <t>Probability of Injuries</t>
  </si>
  <si>
    <t>S0</t>
  </si>
  <si>
    <t>Sensor detection after</t>
  </si>
  <si>
    <t>No injuries</t>
  </si>
  <si>
    <t>AIS 0 and less than 10 % probability of AIS 1-6</t>
  </si>
  <si>
    <t>Sensor detection is reverse</t>
  </si>
  <si>
    <t>Sensor detection is wrong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</si>
  <si>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</si>
  <si>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</si>
  <si>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</si>
  <si>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</si>
  <si>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</si>
  <si>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</si>
  <si>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</si>
  <si>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</si>
  <si>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</si>
  <si>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</si>
  <si>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</si>
  <si>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Hazardous Events (possibe effects)</t>
  </si>
  <si>
    <t>Controllability</t>
  </si>
  <si>
    <t>Hazardous Event</t>
  </si>
  <si>
    <t>None</t>
  </si>
  <si>
    <t>C0</t>
  </si>
  <si>
    <t>C1</t>
  </si>
  <si>
    <t>Controllable in general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</si>
  <si>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</si>
  <si>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</si>
  <si>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</si>
  <si>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</si>
  <si>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</si>
  <si>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</si>
  <si>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</si>
  <si>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</si>
  <si>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Simply controllable</t>
  </si>
  <si>
    <t>99 % or more of all drivers or other traffic participants are usually able to avoid harm</t>
  </si>
  <si>
    <t>C2</t>
  </si>
  <si>
    <t>Normally controllable</t>
  </si>
  <si>
    <t>Car spins out of control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</si>
  <si>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</si>
  <si>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</si>
  <si>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</si>
  <si>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</si>
  <si>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Car comes off the road</t>
  </si>
  <si>
    <t>Car catches file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</si>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</sst>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6.0"/>
      <color rgb="FF0000FF"/>
      <name val="Arial"/>
    </font>
    <font>
      <sz val="10.0"/>
      <name val="Arial"/>
    </font>
    <font>
      <b/>
    </font>
    <font>
      <b/>
      <sz val="10.0"/>
      <name val="Arial"/>
    </font>
    <font/>
    <font>
      <sz val="10.0"/>
      <color rgb="FF0000FF"/>
      <name val="Arial"/>
    </font>
    <font>
      <b/>
      <color rgb="FF000000"/>
      <name val="Arial"/>
    </font>
    <font>
      <name val="Arial"/>
    </font>
    <font>
      <b/>
      <name val="Arial"/>
    </font>
    <font>
      <color rgb="FF0000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</fills>
  <borders count="2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vertical="center"/>
    </xf>
    <xf borderId="2" fillId="3" fontId="3" numFmtId="0" xfId="0" applyAlignment="1" applyBorder="1" applyFill="1" applyFont="1">
      <alignment horizontal="center" shrinkToFit="0" vertical="center" wrapText="1"/>
    </xf>
    <xf borderId="0" fillId="0" fontId="4" numFmtId="0" xfId="0" applyFont="1"/>
    <xf borderId="3" fillId="0" fontId="5" numFmtId="0" xfId="0" applyBorder="1" applyFont="1"/>
    <xf borderId="4" fillId="4" fontId="4" numFmtId="0" xfId="0" applyAlignment="1" applyBorder="1" applyFill="1" applyFont="1">
      <alignment horizontal="center" vertical="center"/>
    </xf>
    <xf borderId="5" fillId="0" fontId="5" numFmtId="0" xfId="0" applyBorder="1" applyFont="1"/>
    <xf borderId="4" fillId="4" fontId="4" numFmtId="0" xfId="0" applyAlignment="1" applyBorder="1" applyFont="1">
      <alignment vertical="center"/>
    </xf>
    <xf borderId="2" fillId="3" fontId="3" numFmtId="0" xfId="0" applyAlignment="1" applyBorder="1" applyFont="1">
      <alignment horizontal="center"/>
    </xf>
    <xf borderId="6" fillId="0" fontId="5" numFmtId="0" xfId="0" applyBorder="1" applyFont="1"/>
    <xf borderId="2" fillId="2" fontId="3" numFmtId="0" xfId="0" applyAlignment="1" applyBorder="1" applyFont="1">
      <alignment horizontal="center"/>
    </xf>
    <xf borderId="7" fillId="0" fontId="6" numFmtId="0" xfId="0" applyAlignment="1" applyBorder="1" applyFont="1">
      <alignment horizontal="center" shrinkToFit="0" vertical="top" wrapText="1"/>
    </xf>
    <xf borderId="0" fillId="0" fontId="5" numFmtId="0" xfId="0" applyAlignment="1" applyFont="1">
      <alignment horizontal="center"/>
    </xf>
    <xf borderId="4" fillId="0" fontId="2" numFmtId="0" xfId="0" applyAlignment="1" applyBorder="1" applyFont="1">
      <alignment horizontal="left" vertical="center"/>
    </xf>
    <xf borderId="8" fillId="5" fontId="3" numFmtId="0" xfId="0" applyAlignment="1" applyBorder="1" applyFill="1" applyFont="1">
      <alignment horizontal="center" shrinkToFit="0" vertical="center" wrapText="1"/>
    </xf>
    <xf borderId="4" fillId="0" fontId="6" numFmtId="0" xfId="0" applyAlignment="1" applyBorder="1" applyFont="1">
      <alignment horizontal="left" vertical="center"/>
    </xf>
    <xf borderId="9" fillId="5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top" wrapText="1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left" readingOrder="0" shrinkToFit="0" vertical="top" wrapText="1"/>
    </xf>
    <xf borderId="4" fillId="4" fontId="2" numFmtId="0" xfId="0" applyAlignment="1" applyBorder="1" applyFont="1">
      <alignment vertical="center"/>
    </xf>
    <xf borderId="0" fillId="0" fontId="5" numFmtId="0" xfId="0" applyAlignment="1" applyFont="1">
      <alignment horizontal="left" readingOrder="0" vertical="top"/>
    </xf>
    <xf borderId="4" fillId="0" fontId="2" numFmtId="0" xfId="0" applyAlignment="1" applyBorder="1" applyFont="1">
      <alignment horizontal="left" shrinkToFit="0" vertical="top" wrapText="1"/>
    </xf>
    <xf borderId="10" fillId="0" fontId="2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center" shrinkToFit="0" vertical="center" wrapText="1"/>
    </xf>
    <xf borderId="4" fillId="0" fontId="2" numFmtId="0" xfId="0" applyAlignment="1" applyBorder="1" applyFont="1">
      <alignment horizontal="center" readingOrder="0" shrinkToFit="0" vertical="top" wrapText="1"/>
    </xf>
    <xf borderId="10" fillId="0" fontId="2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7" numFmtId="0" xfId="0" applyFont="1"/>
    <xf borderId="0" fillId="0" fontId="8" numFmtId="0" xfId="0" applyFont="1"/>
    <xf borderId="7" fillId="0" fontId="2" numFmtId="0" xfId="0" applyAlignment="1" applyBorder="1" applyFont="1">
      <alignment horizontal="center" shrinkToFit="0" vertical="top" wrapText="1"/>
    </xf>
    <xf borderId="0" fillId="0" fontId="9" numFmtId="0" xfId="0" applyFont="1"/>
    <xf borderId="11" fillId="0" fontId="9" numFmtId="0" xfId="0" applyBorder="1" applyFont="1"/>
    <xf borderId="7" fillId="0" fontId="8" numFmtId="0" xfId="0" applyAlignment="1" applyBorder="1" applyFont="1">
      <alignment horizontal="center" vertical="center"/>
    </xf>
    <xf borderId="12" fillId="0" fontId="8" numFmtId="0" xfId="0" applyAlignment="1" applyBorder="1" applyFont="1">
      <alignment horizontal="center" vertical="center"/>
    </xf>
    <xf borderId="11" fillId="0" fontId="8" numFmtId="0" xfId="0" applyBorder="1" applyFont="1"/>
    <xf borderId="13" fillId="0" fontId="8" numFmtId="0" xfId="0" applyAlignment="1" applyBorder="1" applyFont="1">
      <alignment horizontal="center"/>
    </xf>
    <xf borderId="9" fillId="4" fontId="9" numFmtId="0" xfId="0" applyAlignment="1" applyBorder="1" applyFont="1">
      <alignment horizontal="center"/>
    </xf>
    <xf borderId="13" fillId="0" fontId="5" numFmtId="0" xfId="0" applyBorder="1" applyFont="1"/>
    <xf borderId="14" fillId="4" fontId="9" numFmtId="0" xfId="0" applyBorder="1" applyFont="1"/>
    <xf borderId="10" fillId="0" fontId="5" numFmtId="0" xfId="0" applyBorder="1" applyFont="1"/>
    <xf borderId="15" fillId="4" fontId="4" numFmtId="0" xfId="0" applyAlignment="1" applyBorder="1" applyFont="1">
      <alignment vertical="center"/>
    </xf>
    <xf borderId="16" fillId="0" fontId="10" numFmtId="0" xfId="0" applyAlignment="1" applyBorder="1" applyFont="1">
      <alignment horizontal="center" shrinkToFit="0" vertical="top" wrapText="1"/>
    </xf>
    <xf borderId="16" fillId="0" fontId="5" numFmtId="0" xfId="0" applyBorder="1" applyFont="1"/>
    <xf borderId="17" fillId="0" fontId="8" numFmtId="0" xfId="0" applyAlignment="1" applyBorder="1" applyFont="1">
      <alignment horizontal="left"/>
    </xf>
    <xf borderId="17" fillId="0" fontId="5" numFmtId="0" xfId="0" applyBorder="1" applyFont="1"/>
    <xf borderId="17" fillId="0" fontId="8" numFmtId="0" xfId="0" applyBorder="1" applyFont="1"/>
    <xf borderId="18" fillId="4" fontId="4" numFmtId="0" xfId="0" applyAlignment="1" applyBorder="1" applyFont="1">
      <alignment vertical="center"/>
    </xf>
    <xf borderId="17" fillId="0" fontId="10" numFmtId="0" xfId="0" applyAlignment="1" applyBorder="1" applyFont="1">
      <alignment horizontal="left"/>
    </xf>
    <xf borderId="19" fillId="0" fontId="8" numFmtId="0" xfId="0" applyAlignment="1" applyBorder="1" applyFont="1">
      <alignment horizontal="center" vertical="center"/>
    </xf>
    <xf borderId="20" fillId="0" fontId="2" numFmtId="0" xfId="0" applyAlignment="1" applyBorder="1" applyFont="1">
      <alignment horizontal="left" vertical="center"/>
    </xf>
    <xf borderId="17" fillId="0" fontId="8" numFmtId="0" xfId="0" applyAlignment="1" applyBorder="1" applyFont="1">
      <alignment horizontal="center"/>
    </xf>
    <xf borderId="10" fillId="0" fontId="2" numFmtId="0" xfId="0" applyAlignment="1" applyBorder="1" applyFont="1">
      <alignment horizontal="left" vertical="center"/>
    </xf>
    <xf borderId="19" fillId="0" fontId="5" numFmtId="0" xfId="0" applyBorder="1" applyFont="1"/>
    <xf borderId="15" fillId="4" fontId="2" numFmtId="0" xfId="0" applyAlignment="1" applyBorder="1" applyFont="1">
      <alignment vertical="center"/>
    </xf>
    <xf borderId="18" fillId="4" fontId="2" numFmtId="0" xfId="0" applyAlignment="1" applyBorder="1" applyFont="1">
      <alignment vertical="center"/>
    </xf>
    <xf borderId="9" fillId="4" fontId="8" numFmtId="0" xfId="0" applyBorder="1" applyFont="1"/>
    <xf borderId="14" fillId="4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2.14"/>
    <col customWidth="1" min="3" max="3" width="21.71"/>
    <col customWidth="1" min="4" max="4" width="25.86"/>
    <col customWidth="1" min="5" max="5" width="18.29"/>
    <col customWidth="1" min="6" max="6" width="18.86"/>
    <col customWidth="1" min="7" max="7" width="21.0"/>
    <col customWidth="1" min="8" max="8" width="34.43"/>
    <col customWidth="1" min="9" max="9" width="18.86"/>
    <col customWidth="1" min="10" max="10" width="13.29"/>
    <col customWidth="1" min="11" max="11" width="22.57"/>
    <col customWidth="1" min="12" max="12" width="18.71"/>
    <col customWidth="1" min="13" max="13" width="28.0"/>
    <col customWidth="1" min="14" max="14" width="25.57"/>
    <col customWidth="1" min="15" max="15" width="14.43"/>
    <col customWidth="1" min="16" max="16" width="28.0"/>
    <col customWidth="1" min="17" max="17" width="20.71"/>
    <col customWidth="1" min="18" max="18" width="18.57"/>
    <col customWidth="1" min="19" max="19" width="20.71"/>
    <col customWidth="1" min="20" max="20" width="40.29"/>
    <col customWidth="1" min="21" max="21" width="14.43"/>
    <col customWidth="1" min="22" max="22" width="33.14"/>
    <col customWidth="1" min="23" max="28" width="14.43"/>
  </cols>
  <sheetData>
    <row r="1" ht="15.75" customHeight="1">
      <c r="A1" s="3" t="s">
        <v>0</v>
      </c>
      <c r="B1" s="5" t="s">
        <v>2</v>
      </c>
      <c r="C1" s="7"/>
      <c r="D1" s="7"/>
      <c r="E1" s="7"/>
      <c r="F1" s="7"/>
      <c r="G1" s="7"/>
      <c r="H1" s="9"/>
      <c r="I1" s="11" t="s">
        <v>7</v>
      </c>
      <c r="J1" s="7"/>
      <c r="K1" s="7"/>
      <c r="L1" s="7"/>
      <c r="M1" s="7"/>
      <c r="N1" s="9"/>
      <c r="O1" s="11" t="s">
        <v>10</v>
      </c>
      <c r="P1" s="7"/>
      <c r="Q1" s="7"/>
      <c r="R1" s="7"/>
      <c r="S1" s="7"/>
      <c r="T1" s="9"/>
      <c r="U1" s="13" t="s">
        <v>11</v>
      </c>
      <c r="V1" s="9"/>
      <c r="W1" s="15"/>
      <c r="X1" s="15"/>
      <c r="Y1" s="15"/>
      <c r="Z1" s="15"/>
      <c r="AA1" s="15"/>
      <c r="AB1" s="15"/>
    </row>
    <row r="2" ht="15.75" customHeight="1">
      <c r="A2" s="17"/>
      <c r="B2" s="19" t="s">
        <v>4</v>
      </c>
      <c r="C2" s="19" t="s">
        <v>16</v>
      </c>
      <c r="D2" s="19" t="s">
        <v>18</v>
      </c>
      <c r="E2" s="19" t="s">
        <v>20</v>
      </c>
      <c r="F2" s="19" t="s">
        <v>21</v>
      </c>
      <c r="G2" s="19" t="s">
        <v>22</v>
      </c>
      <c r="H2" s="19" t="s">
        <v>24</v>
      </c>
      <c r="I2" s="19" t="s">
        <v>25</v>
      </c>
      <c r="J2" s="19" t="s">
        <v>26</v>
      </c>
      <c r="K2" s="19" t="s">
        <v>27</v>
      </c>
      <c r="L2" s="19" t="s">
        <v>29</v>
      </c>
      <c r="M2" s="19" t="s">
        <v>30</v>
      </c>
      <c r="N2" s="19" t="s">
        <v>31</v>
      </c>
      <c r="O2" s="19" t="s">
        <v>32</v>
      </c>
      <c r="P2" s="19" t="s">
        <v>33</v>
      </c>
      <c r="Q2" s="19" t="s">
        <v>34</v>
      </c>
      <c r="R2" s="19" t="s">
        <v>35</v>
      </c>
      <c r="S2" s="19" t="s">
        <v>36</v>
      </c>
      <c r="T2" s="19" t="s">
        <v>37</v>
      </c>
      <c r="U2" s="19" t="s">
        <v>38</v>
      </c>
      <c r="V2" s="17" t="s">
        <v>40</v>
      </c>
      <c r="W2" s="20"/>
      <c r="X2" s="20"/>
      <c r="Y2" s="20"/>
      <c r="Z2" s="20"/>
      <c r="AA2" s="20"/>
      <c r="AB2" s="20"/>
    </row>
    <row r="3" ht="15.75" customHeight="1">
      <c r="A3" s="22" t="s">
        <v>42</v>
      </c>
      <c r="B3" s="24" t="s">
        <v>47</v>
      </c>
      <c r="C3" s="24" t="s">
        <v>73</v>
      </c>
      <c r="D3" s="26" t="s">
        <v>74</v>
      </c>
      <c r="E3" s="24" t="s">
        <v>75</v>
      </c>
      <c r="F3" s="27"/>
      <c r="G3" s="24" t="s">
        <v>77</v>
      </c>
      <c r="H3" s="24" t="s">
        <v>78</v>
      </c>
      <c r="I3" s="27" t="s">
        <v>79</v>
      </c>
      <c r="J3" s="24" t="s">
        <v>80</v>
      </c>
      <c r="K3" s="29" t="s">
        <v>81</v>
      </c>
      <c r="L3" s="24" t="s">
        <v>84</v>
      </c>
      <c r="M3" s="24" t="s">
        <v>85</v>
      </c>
      <c r="N3" s="24" t="s">
        <v>81</v>
      </c>
      <c r="O3" s="24" t="s">
        <v>86</v>
      </c>
      <c r="P3" s="24" t="s">
        <v>87</v>
      </c>
      <c r="Q3" s="24" t="s">
        <v>88</v>
      </c>
      <c r="R3" s="24" t="s">
        <v>89</v>
      </c>
      <c r="S3" s="24" t="s">
        <v>90</v>
      </c>
      <c r="T3" s="24" t="s">
        <v>91</v>
      </c>
      <c r="U3" s="31" t="s">
        <v>92</v>
      </c>
      <c r="V3" s="32" t="s">
        <v>96</v>
      </c>
      <c r="W3" s="33"/>
      <c r="X3" s="33"/>
      <c r="Y3" s="33"/>
      <c r="Z3" s="34"/>
      <c r="AA3" s="34"/>
      <c r="AB3" s="34"/>
    </row>
    <row r="4" ht="12.75" customHeight="1">
      <c r="A4" s="22" t="s">
        <v>102</v>
      </c>
      <c r="B4" s="24" t="s">
        <v>47</v>
      </c>
      <c r="C4" s="24" t="s">
        <v>104</v>
      </c>
      <c r="D4" s="24" t="s">
        <v>105</v>
      </c>
      <c r="E4" s="24" t="s">
        <v>75</v>
      </c>
      <c r="F4" s="27"/>
      <c r="G4" s="24" t="s">
        <v>106</v>
      </c>
      <c r="H4" s="24" t="s">
        <v>107</v>
      </c>
      <c r="I4" s="27" t="s">
        <v>108</v>
      </c>
      <c r="J4" s="24" t="s">
        <v>109</v>
      </c>
      <c r="K4" s="24" t="s">
        <v>110</v>
      </c>
      <c r="L4" s="24" t="s">
        <v>84</v>
      </c>
      <c r="M4" s="24" t="s">
        <v>112</v>
      </c>
      <c r="N4" s="24" t="s">
        <v>113</v>
      </c>
      <c r="O4" s="24" t="s">
        <v>114</v>
      </c>
      <c r="P4" s="24" t="s">
        <v>115</v>
      </c>
      <c r="Q4" s="24" t="s">
        <v>88</v>
      </c>
      <c r="R4" s="24" t="s">
        <v>89</v>
      </c>
      <c r="S4" s="24" t="s">
        <v>90</v>
      </c>
      <c r="T4" s="24" t="s">
        <v>117</v>
      </c>
      <c r="U4" s="31" t="s">
        <v>118</v>
      </c>
      <c r="V4" s="32" t="s">
        <v>119</v>
      </c>
      <c r="W4" s="33"/>
      <c r="X4" s="33"/>
      <c r="Y4" s="33"/>
      <c r="Z4" s="34"/>
      <c r="AA4" s="34"/>
      <c r="AB4" s="34"/>
    </row>
    <row r="5" ht="12.75" customHeight="1">
      <c r="A5" s="22" t="s">
        <v>120</v>
      </c>
      <c r="B5" s="24" t="s">
        <v>47</v>
      </c>
      <c r="C5" s="24" t="s">
        <v>73</v>
      </c>
      <c r="D5" s="24" t="s">
        <v>105</v>
      </c>
      <c r="E5" s="24" t="s">
        <v>75</v>
      </c>
      <c r="F5" s="27"/>
      <c r="G5" s="24" t="s">
        <v>77</v>
      </c>
      <c r="H5" s="24" t="s">
        <v>121</v>
      </c>
      <c r="I5" s="24" t="s">
        <v>79</v>
      </c>
      <c r="J5" s="24" t="s">
        <v>109</v>
      </c>
      <c r="K5" s="24" t="s">
        <v>122</v>
      </c>
      <c r="L5" s="24" t="s">
        <v>84</v>
      </c>
      <c r="M5" s="24" t="s">
        <v>123</v>
      </c>
      <c r="N5" s="24" t="s">
        <v>124</v>
      </c>
      <c r="O5" s="24" t="s">
        <v>86</v>
      </c>
      <c r="P5" s="24" t="s">
        <v>87</v>
      </c>
      <c r="Q5" s="24" t="s">
        <v>88</v>
      </c>
      <c r="R5" s="24" t="s">
        <v>89</v>
      </c>
      <c r="S5" s="24" t="s">
        <v>90</v>
      </c>
      <c r="T5" s="24" t="s">
        <v>127</v>
      </c>
      <c r="U5" s="31" t="s">
        <v>92</v>
      </c>
      <c r="V5" s="32" t="s">
        <v>128</v>
      </c>
      <c r="W5" s="33"/>
      <c r="X5" s="33"/>
      <c r="Y5" s="33"/>
      <c r="Z5" s="34"/>
      <c r="AA5" s="34"/>
      <c r="AB5" s="34"/>
    </row>
    <row r="6" ht="12.75" customHeight="1">
      <c r="A6" s="22" t="s">
        <v>130</v>
      </c>
      <c r="B6" s="24" t="s">
        <v>47</v>
      </c>
      <c r="C6" s="24" t="s">
        <v>104</v>
      </c>
      <c r="D6" s="24" t="s">
        <v>105</v>
      </c>
      <c r="E6" s="24" t="s">
        <v>75</v>
      </c>
      <c r="F6" s="27"/>
      <c r="G6" s="24" t="s">
        <v>77</v>
      </c>
      <c r="H6" s="24" t="s">
        <v>133</v>
      </c>
      <c r="I6" s="24" t="s">
        <v>108</v>
      </c>
      <c r="J6" s="24" t="s">
        <v>109</v>
      </c>
      <c r="K6" s="24" t="s">
        <v>136</v>
      </c>
      <c r="L6" s="24" t="s">
        <v>84</v>
      </c>
      <c r="M6" s="24" t="s">
        <v>137</v>
      </c>
      <c r="N6" s="24" t="s">
        <v>138</v>
      </c>
      <c r="O6" s="24" t="s">
        <v>86</v>
      </c>
      <c r="P6" s="24" t="s">
        <v>87</v>
      </c>
      <c r="Q6" s="24" t="s">
        <v>88</v>
      </c>
      <c r="R6" s="24" t="s">
        <v>89</v>
      </c>
      <c r="S6" s="24" t="s">
        <v>90</v>
      </c>
      <c r="T6" s="24" t="s">
        <v>127</v>
      </c>
      <c r="U6" s="31" t="s">
        <v>92</v>
      </c>
      <c r="V6" s="32" t="s">
        <v>142</v>
      </c>
      <c r="W6" s="33"/>
      <c r="X6" s="33"/>
      <c r="Y6" s="33"/>
      <c r="Z6" s="34"/>
      <c r="AA6" s="34"/>
      <c r="AB6" s="34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4">
    <mergeCell ref="U1:V1"/>
    <mergeCell ref="B1:H1"/>
    <mergeCell ref="I1:N1"/>
    <mergeCell ref="O1:T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14"/>
    <col customWidth="1" min="2" max="2" width="24.29"/>
    <col customWidth="1" min="3" max="3" width="26.71"/>
    <col customWidth="1" min="4" max="4" width="35.43"/>
    <col customWidth="1" min="5" max="5" width="36.43"/>
    <col customWidth="1" min="6" max="6" width="31.0"/>
    <col customWidth="1" min="7" max="7" width="22.57"/>
    <col customWidth="1" min="8" max="8" width="19.86"/>
    <col customWidth="1" min="9" max="9" width="38.86"/>
    <col customWidth="1" min="10" max="10" width="25.57"/>
    <col customWidth="1" min="11" max="11" width="24.86"/>
    <col customWidth="1" min="12" max="12" width="30.0"/>
    <col customWidth="1" min="13" max="13" width="44.14"/>
    <col customWidth="1" min="14" max="14" width="19.43"/>
    <col customWidth="1" min="15" max="15" width="17.86"/>
    <col customWidth="1" min="16" max="16" width="35.43"/>
    <col customWidth="1" min="17" max="17" width="27.43"/>
    <col customWidth="1" min="18" max="19" width="43.71"/>
    <col customWidth="1" min="20" max="20" width="37.43"/>
    <col customWidth="1" min="21" max="21" width="34.14"/>
    <col customWidth="1" min="22" max="22" width="31.14"/>
    <col customWidth="1" min="23" max="23" width="20.0"/>
    <col customWidth="1" min="24" max="29" width="8.71"/>
  </cols>
  <sheetData>
    <row r="1" ht="20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2.75" customHeight="1">
      <c r="A2" s="4"/>
      <c r="B2" s="2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2.75" customHeight="1">
      <c r="A3" s="2"/>
      <c r="C3" s="2"/>
      <c r="D3" s="2"/>
      <c r="E3" s="2"/>
      <c r="F3" s="2"/>
      <c r="G3" s="2"/>
      <c r="H3" s="2"/>
      <c r="I3" s="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ht="15.75" customHeight="1">
      <c r="B4" s="3" t="s">
        <v>0</v>
      </c>
      <c r="C4" s="5" t="s">
        <v>2</v>
      </c>
      <c r="D4" s="7"/>
      <c r="E4" s="7"/>
      <c r="F4" s="7"/>
      <c r="G4" s="7"/>
      <c r="H4" s="7"/>
      <c r="I4" s="12"/>
      <c r="J4" s="11" t="s">
        <v>7</v>
      </c>
      <c r="K4" s="7"/>
      <c r="L4" s="7"/>
      <c r="M4" s="7"/>
      <c r="N4" s="7"/>
      <c r="O4" s="12"/>
      <c r="P4" s="11" t="s">
        <v>10</v>
      </c>
      <c r="Q4" s="7"/>
      <c r="R4" s="7"/>
      <c r="S4" s="7"/>
      <c r="T4" s="7"/>
      <c r="U4" s="12"/>
      <c r="V4" s="13" t="s">
        <v>11</v>
      </c>
      <c r="W4" s="12"/>
    </row>
    <row r="5" ht="15.75" customHeight="1">
      <c r="B5" s="17"/>
      <c r="C5" s="19" t="s">
        <v>4</v>
      </c>
      <c r="D5" s="19" t="s">
        <v>16</v>
      </c>
      <c r="E5" s="19" t="s">
        <v>18</v>
      </c>
      <c r="F5" s="19" t="s">
        <v>23</v>
      </c>
      <c r="G5" s="19" t="s">
        <v>21</v>
      </c>
      <c r="H5" s="19" t="s">
        <v>22</v>
      </c>
      <c r="I5" s="19" t="s">
        <v>24</v>
      </c>
      <c r="J5" s="19" t="s">
        <v>25</v>
      </c>
      <c r="K5" s="19" t="s">
        <v>26</v>
      </c>
      <c r="L5" s="19" t="s">
        <v>27</v>
      </c>
      <c r="M5" s="19" t="s">
        <v>29</v>
      </c>
      <c r="N5" s="19" t="s">
        <v>30</v>
      </c>
      <c r="O5" s="19" t="s">
        <v>31</v>
      </c>
      <c r="P5" s="19" t="s">
        <v>32</v>
      </c>
      <c r="Q5" s="19" t="s">
        <v>33</v>
      </c>
      <c r="R5" s="19" t="s">
        <v>34</v>
      </c>
      <c r="S5" s="19" t="s">
        <v>35</v>
      </c>
      <c r="T5" s="19" t="s">
        <v>36</v>
      </c>
      <c r="U5" s="19" t="s">
        <v>37</v>
      </c>
      <c r="V5" s="19" t="s">
        <v>38</v>
      </c>
      <c r="W5" s="17" t="s">
        <v>40</v>
      </c>
      <c r="X5" s="20"/>
      <c r="Y5" s="20"/>
      <c r="Z5" s="20"/>
      <c r="AA5" s="20"/>
      <c r="AB5" s="20"/>
      <c r="AC5" s="20"/>
    </row>
    <row r="6" ht="12.75" customHeight="1">
      <c r="A6" s="21"/>
      <c r="B6" s="23" t="s">
        <v>42</v>
      </c>
      <c r="C6" s="23" t="s">
        <v>50</v>
      </c>
      <c r="D6" s="23" t="s">
        <v>51</v>
      </c>
      <c r="E6" s="23" t="s">
        <v>52</v>
      </c>
      <c r="F6" s="23" t="s">
        <v>53</v>
      </c>
      <c r="G6" s="23" t="s">
        <v>54</v>
      </c>
      <c r="H6" s="23" t="s">
        <v>55</v>
      </c>
      <c r="I6" s="23" t="s">
        <v>56</v>
      </c>
      <c r="J6" s="23" t="s">
        <v>57</v>
      </c>
      <c r="K6" s="23" t="s">
        <v>59</v>
      </c>
      <c r="L6" s="23" t="s">
        <v>60</v>
      </c>
      <c r="M6" s="23" t="s">
        <v>61</v>
      </c>
      <c r="N6" s="23" t="s">
        <v>63</v>
      </c>
      <c r="O6" s="23" t="s">
        <v>64</v>
      </c>
      <c r="P6" s="23" t="s">
        <v>65</v>
      </c>
      <c r="Q6" s="23" t="s">
        <v>66</v>
      </c>
      <c r="R6" s="23" t="s">
        <v>67</v>
      </c>
      <c r="S6" s="23" t="s">
        <v>68</v>
      </c>
      <c r="T6" s="23" t="s">
        <v>69</v>
      </c>
      <c r="U6" s="23" t="s">
        <v>70</v>
      </c>
      <c r="V6" s="23" t="s">
        <v>71</v>
      </c>
      <c r="W6" s="28" t="s">
        <v>72</v>
      </c>
      <c r="X6" s="30"/>
      <c r="Y6" s="30"/>
      <c r="Z6" s="30"/>
      <c r="AA6" s="21"/>
      <c r="AB6" s="21"/>
      <c r="AC6" s="21"/>
    </row>
    <row r="7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ht="12.75" customHeight="1">
      <c r="A10" s="2"/>
      <c r="B10" s="2" t="s">
        <v>94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ht="15.75" customHeight="1">
      <c r="B12" s="3" t="s">
        <v>0</v>
      </c>
      <c r="C12" s="5" t="s">
        <v>98</v>
      </c>
      <c r="D12" s="7"/>
      <c r="E12" s="7"/>
      <c r="F12" s="7"/>
      <c r="G12" s="7"/>
      <c r="H12" s="7"/>
      <c r="I12" s="9"/>
      <c r="J12" s="11" t="s">
        <v>7</v>
      </c>
      <c r="K12" s="7"/>
      <c r="L12" s="7"/>
      <c r="M12" s="7"/>
      <c r="N12" s="7"/>
      <c r="O12" s="9"/>
      <c r="P12" s="11" t="s">
        <v>10</v>
      </c>
      <c r="Q12" s="7"/>
      <c r="R12" s="7"/>
      <c r="S12" s="7"/>
      <c r="T12" s="7"/>
      <c r="U12" s="9"/>
      <c r="V12" s="13" t="s">
        <v>11</v>
      </c>
      <c r="W12" s="9"/>
      <c r="X12" s="15"/>
      <c r="Y12" s="15"/>
      <c r="Z12" s="15"/>
      <c r="AA12" s="15"/>
      <c r="AB12" s="15"/>
      <c r="AC12" s="15"/>
    </row>
    <row r="13" ht="15.75" customHeight="1">
      <c r="B13" s="17"/>
      <c r="C13" s="19" t="s">
        <v>4</v>
      </c>
      <c r="D13" s="19" t="s">
        <v>16</v>
      </c>
      <c r="E13" s="19" t="s">
        <v>18</v>
      </c>
      <c r="F13" s="19" t="s">
        <v>23</v>
      </c>
      <c r="G13" s="19" t="s">
        <v>21</v>
      </c>
      <c r="H13" s="19" t="s">
        <v>22</v>
      </c>
      <c r="I13" s="19" t="s">
        <v>24</v>
      </c>
      <c r="J13" s="19" t="s">
        <v>25</v>
      </c>
      <c r="K13" s="19" t="s">
        <v>26</v>
      </c>
      <c r="L13" s="19" t="s">
        <v>27</v>
      </c>
      <c r="M13" s="19" t="s">
        <v>29</v>
      </c>
      <c r="N13" s="19" t="s">
        <v>30</v>
      </c>
      <c r="O13" s="19" t="s">
        <v>31</v>
      </c>
      <c r="P13" s="19" t="s">
        <v>32</v>
      </c>
      <c r="Q13" s="19" t="s">
        <v>33</v>
      </c>
      <c r="R13" s="19" t="s">
        <v>34</v>
      </c>
      <c r="S13" s="19" t="s">
        <v>35</v>
      </c>
      <c r="T13" s="19" t="s">
        <v>36</v>
      </c>
      <c r="U13" s="19" t="s">
        <v>37</v>
      </c>
      <c r="V13" s="19" t="s">
        <v>38</v>
      </c>
      <c r="W13" s="17" t="s">
        <v>40</v>
      </c>
      <c r="X13" s="20"/>
      <c r="Y13" s="20"/>
      <c r="Z13" s="20"/>
      <c r="AA13" s="20"/>
      <c r="AB13" s="20"/>
      <c r="AC13" s="20"/>
    </row>
    <row r="14" ht="12.75" customHeight="1">
      <c r="B14" s="23" t="s">
        <v>42</v>
      </c>
      <c r="C14" s="23" t="s">
        <v>47</v>
      </c>
      <c r="D14" s="23" t="s">
        <v>125</v>
      </c>
      <c r="E14" s="23" t="s">
        <v>105</v>
      </c>
      <c r="F14" s="23" t="s">
        <v>126</v>
      </c>
      <c r="G14" s="23" t="s">
        <v>54</v>
      </c>
      <c r="H14" s="23" t="s">
        <v>77</v>
      </c>
      <c r="I14" s="23" t="s">
        <v>129</v>
      </c>
      <c r="J14" s="23" t="s">
        <v>57</v>
      </c>
      <c r="K14" s="23" t="s">
        <v>131</v>
      </c>
      <c r="L14" s="23" t="s">
        <v>60</v>
      </c>
      <c r="M14" s="23" t="s">
        <v>132</v>
      </c>
      <c r="N14" s="23" t="s">
        <v>63</v>
      </c>
      <c r="O14" s="23" t="s">
        <v>64</v>
      </c>
      <c r="P14" s="23" t="s">
        <v>65</v>
      </c>
      <c r="Q14" s="23" t="s">
        <v>66</v>
      </c>
      <c r="R14" s="23" t="s">
        <v>67</v>
      </c>
      <c r="S14" s="23" t="s">
        <v>68</v>
      </c>
      <c r="T14" s="23" t="s">
        <v>69</v>
      </c>
      <c r="U14" s="23" t="s">
        <v>70</v>
      </c>
      <c r="V14" s="23" t="s">
        <v>71</v>
      </c>
      <c r="W14" s="28" t="s">
        <v>139</v>
      </c>
      <c r="X14" s="30"/>
      <c r="Y14" s="30"/>
      <c r="Z14" s="30"/>
      <c r="AA14" s="21"/>
      <c r="AB14" s="21"/>
      <c r="AC14" s="21"/>
    </row>
    <row r="15" ht="12.75" customHeight="1">
      <c r="B15" s="23" t="s">
        <v>102</v>
      </c>
      <c r="C15" s="23" t="s">
        <v>47</v>
      </c>
      <c r="D15" s="23" t="s">
        <v>125</v>
      </c>
      <c r="E15" s="23" t="s">
        <v>140</v>
      </c>
      <c r="F15" s="23" t="s">
        <v>126</v>
      </c>
      <c r="G15" s="23" t="s">
        <v>141</v>
      </c>
      <c r="H15" s="23" t="s">
        <v>77</v>
      </c>
      <c r="I15" s="23" t="s">
        <v>144</v>
      </c>
      <c r="J15" s="23" t="s">
        <v>57</v>
      </c>
      <c r="K15" s="23" t="s">
        <v>131</v>
      </c>
      <c r="L15" s="23" t="s">
        <v>60</v>
      </c>
      <c r="M15" s="23" t="s">
        <v>132</v>
      </c>
      <c r="N15" s="23" t="s">
        <v>63</v>
      </c>
      <c r="O15" s="23" t="s">
        <v>64</v>
      </c>
      <c r="P15" s="23" t="s">
        <v>145</v>
      </c>
      <c r="Q15" s="23" t="s">
        <v>146</v>
      </c>
      <c r="R15" s="23" t="s">
        <v>67</v>
      </c>
      <c r="S15" s="23" t="s">
        <v>68</v>
      </c>
      <c r="T15" s="23" t="s">
        <v>148</v>
      </c>
      <c r="U15" s="23" t="s">
        <v>149</v>
      </c>
      <c r="V15" s="23" t="s">
        <v>71</v>
      </c>
      <c r="W15" s="28" t="s">
        <v>139</v>
      </c>
      <c r="X15" s="30"/>
      <c r="Y15" s="30"/>
      <c r="Z15" s="30"/>
      <c r="AA15" s="21"/>
      <c r="AB15" s="21"/>
      <c r="AC15" s="21"/>
    </row>
    <row r="16" ht="12.75" customHeight="1">
      <c r="B16" s="23" t="s">
        <v>120</v>
      </c>
      <c r="C16" s="23" t="s">
        <v>47</v>
      </c>
      <c r="D16" s="23" t="s">
        <v>151</v>
      </c>
      <c r="E16" s="23" t="s">
        <v>140</v>
      </c>
      <c r="F16" s="23" t="s">
        <v>152</v>
      </c>
      <c r="G16" s="23" t="s">
        <v>153</v>
      </c>
      <c r="H16" s="23" t="s">
        <v>77</v>
      </c>
      <c r="I16" s="23" t="s">
        <v>154</v>
      </c>
      <c r="J16" s="23" t="s">
        <v>57</v>
      </c>
      <c r="K16" s="23" t="s">
        <v>131</v>
      </c>
      <c r="L16" s="23" t="s">
        <v>60</v>
      </c>
      <c r="M16" s="23" t="s">
        <v>132</v>
      </c>
      <c r="N16" s="23" t="s">
        <v>157</v>
      </c>
      <c r="O16" s="23" t="s">
        <v>64</v>
      </c>
      <c r="P16" s="23" t="s">
        <v>114</v>
      </c>
      <c r="Q16" s="23" t="s">
        <v>158</v>
      </c>
      <c r="R16" s="23" t="s">
        <v>88</v>
      </c>
      <c r="S16" s="23" t="s">
        <v>159</v>
      </c>
      <c r="T16" s="23" t="s">
        <v>160</v>
      </c>
      <c r="U16" s="23" t="s">
        <v>161</v>
      </c>
      <c r="V16" s="23" t="s">
        <v>162</v>
      </c>
      <c r="W16" s="28" t="s">
        <v>139</v>
      </c>
      <c r="X16" s="30"/>
      <c r="Y16" s="30"/>
      <c r="Z16" s="30"/>
      <c r="AA16" s="21"/>
      <c r="AB16" s="21"/>
      <c r="AC16" s="21"/>
    </row>
    <row r="17" ht="12.75" customHeight="1">
      <c r="B17" s="23" t="s">
        <v>130</v>
      </c>
      <c r="C17" s="23" t="s">
        <v>47</v>
      </c>
      <c r="D17" s="23" t="s">
        <v>164</v>
      </c>
      <c r="E17" s="23" t="s">
        <v>105</v>
      </c>
      <c r="F17" s="23" t="s">
        <v>75</v>
      </c>
      <c r="G17" s="23" t="s">
        <v>165</v>
      </c>
      <c r="H17" s="23" t="s">
        <v>77</v>
      </c>
      <c r="I17" s="23" t="s">
        <v>166</v>
      </c>
      <c r="J17" s="23" t="s">
        <v>57</v>
      </c>
      <c r="K17" s="23" t="s">
        <v>131</v>
      </c>
      <c r="L17" s="23" t="s">
        <v>60</v>
      </c>
      <c r="M17" s="23" t="s">
        <v>167</v>
      </c>
      <c r="N17" s="23" t="s">
        <v>168</v>
      </c>
      <c r="O17" s="23" t="s">
        <v>64</v>
      </c>
      <c r="P17" s="23" t="s">
        <v>65</v>
      </c>
      <c r="Q17" s="23" t="s">
        <v>169</v>
      </c>
      <c r="R17" s="23" t="s">
        <v>88</v>
      </c>
      <c r="S17" s="23" t="s">
        <v>170</v>
      </c>
      <c r="T17" s="23" t="s">
        <v>148</v>
      </c>
      <c r="U17" s="23" t="s">
        <v>171</v>
      </c>
      <c r="V17" s="23" t="s">
        <v>118</v>
      </c>
      <c r="W17" s="28" t="s">
        <v>139</v>
      </c>
      <c r="X17" s="30"/>
      <c r="Y17" s="30"/>
      <c r="Z17" s="30"/>
      <c r="AA17" s="21"/>
      <c r="AB17" s="21"/>
      <c r="AC17" s="21"/>
    </row>
    <row r="18" ht="12.75" customHeight="1">
      <c r="B18" s="23" t="s">
        <v>174</v>
      </c>
      <c r="C18" s="23" t="s">
        <v>47</v>
      </c>
      <c r="D18" s="23" t="s">
        <v>164</v>
      </c>
      <c r="E18" s="23" t="s">
        <v>140</v>
      </c>
      <c r="F18" s="23" t="s">
        <v>175</v>
      </c>
      <c r="G18" s="23" t="s">
        <v>141</v>
      </c>
      <c r="H18" s="23" t="s">
        <v>77</v>
      </c>
      <c r="I18" s="23" t="s">
        <v>176</v>
      </c>
      <c r="J18" s="23" t="s">
        <v>57</v>
      </c>
      <c r="K18" s="23" t="s">
        <v>131</v>
      </c>
      <c r="L18" s="23" t="s">
        <v>60</v>
      </c>
      <c r="M18" s="23" t="s">
        <v>132</v>
      </c>
      <c r="N18" s="23" t="s">
        <v>157</v>
      </c>
      <c r="O18" s="23" t="s">
        <v>64</v>
      </c>
      <c r="P18" s="23" t="s">
        <v>114</v>
      </c>
      <c r="Q18" s="23" t="s">
        <v>177</v>
      </c>
      <c r="R18" s="23" t="s">
        <v>88</v>
      </c>
      <c r="S18" s="23" t="s">
        <v>170</v>
      </c>
      <c r="T18" s="23" t="s">
        <v>90</v>
      </c>
      <c r="U18" s="23" t="s">
        <v>171</v>
      </c>
      <c r="V18" s="23" t="s">
        <v>118</v>
      </c>
      <c r="W18" s="28" t="s">
        <v>139</v>
      </c>
      <c r="X18" s="30"/>
      <c r="Y18" s="30"/>
      <c r="Z18" s="30"/>
      <c r="AA18" s="21"/>
      <c r="AB18" s="21"/>
      <c r="AC18" s="21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57"/>
    <col customWidth="1" min="2" max="2" width="29.86"/>
    <col customWidth="1" min="3" max="3" width="84.57"/>
    <col customWidth="1" min="4" max="4" width="35.43"/>
    <col customWidth="1" min="5" max="5" width="36.43"/>
    <col customWidth="1" min="6" max="6" width="31.0"/>
    <col customWidth="1" min="7" max="7" width="22.57"/>
    <col customWidth="1" min="8" max="8" width="19.86"/>
    <col customWidth="1" min="9" max="9" width="38.86"/>
    <col customWidth="1" min="10" max="10" width="25.57"/>
    <col customWidth="1" min="11" max="11" width="24.86"/>
    <col customWidth="1" min="12" max="12" width="30.0"/>
    <col customWidth="1" min="13" max="13" width="44.14"/>
    <col customWidth="1" min="14" max="14" width="19.43"/>
  </cols>
  <sheetData>
    <row r="1" ht="20.25" customHeight="1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12.75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ht="12.75" customHeight="1">
      <c r="A3" s="6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ht="12.75" customHeight="1">
      <c r="A4" s="8" t="s">
        <v>5</v>
      </c>
      <c r="B4" s="10" t="s">
        <v>6</v>
      </c>
      <c r="C4" s="10" t="s">
        <v>8</v>
      </c>
      <c r="D4" s="10" t="s">
        <v>9</v>
      </c>
      <c r="E4" s="2"/>
      <c r="F4" s="2"/>
      <c r="G4" s="2"/>
      <c r="H4" s="2"/>
      <c r="I4" s="2"/>
      <c r="J4" s="2"/>
      <c r="K4" s="2"/>
      <c r="L4" s="2"/>
      <c r="M4" s="2"/>
      <c r="N4" s="2"/>
    </row>
    <row r="5" ht="12.75" customHeight="1">
      <c r="A5" s="14" t="str">
        <f t="shared" ref="A5:A13" si="1">"OM" &amp; TEXT(ROW()-ROW($A$4), "00")</f>
        <v>OM01</v>
      </c>
      <c r="B5" s="16" t="s">
        <v>12</v>
      </c>
      <c r="C5" s="16" t="s">
        <v>13</v>
      </c>
      <c r="D5" s="18" t="str">
        <f t="shared" ref="D5:D13" si="2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</row>
    <row r="6" ht="12.75" customHeight="1">
      <c r="A6" s="14" t="str">
        <f t="shared" si="1"/>
        <v>OM02</v>
      </c>
      <c r="B6" s="16" t="s">
        <v>14</v>
      </c>
      <c r="C6" s="16" t="s">
        <v>15</v>
      </c>
      <c r="D6" s="18" t="str">
        <f t="shared" si="2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</row>
    <row r="7" ht="12.75" customHeight="1">
      <c r="A7" s="14" t="str">
        <f t="shared" si="1"/>
        <v>OM03</v>
      </c>
      <c r="B7" s="16" t="s">
        <v>17</v>
      </c>
      <c r="C7" s="16" t="s">
        <v>19</v>
      </c>
      <c r="D7" s="18" t="str">
        <f t="shared" si="2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ht="12.75" customHeight="1">
      <c r="A8" s="14" t="str">
        <f t="shared" si="1"/>
        <v>OM04</v>
      </c>
      <c r="B8" s="16" t="s">
        <v>28</v>
      </c>
      <c r="C8" s="16" t="s">
        <v>19</v>
      </c>
      <c r="D8" s="18" t="str">
        <f t="shared" si="2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ht="12.75" customHeight="1">
      <c r="A9" s="14" t="str">
        <f t="shared" si="1"/>
        <v>OM05</v>
      </c>
      <c r="B9" s="16" t="s">
        <v>39</v>
      </c>
      <c r="C9" s="16" t="s">
        <v>41</v>
      </c>
      <c r="D9" s="18" t="str">
        <f t="shared" si="2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</row>
    <row r="10" ht="12.75" customHeight="1">
      <c r="A10" s="14" t="str">
        <f t="shared" si="1"/>
        <v>OM06</v>
      </c>
      <c r="B10" s="16" t="s">
        <v>43</v>
      </c>
      <c r="C10" s="16" t="s">
        <v>44</v>
      </c>
      <c r="D10" s="18" t="str">
        <f t="shared" si="2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</row>
    <row r="11" ht="12.75" customHeight="1">
      <c r="A11" s="14" t="str">
        <f t="shared" si="1"/>
        <v>OM07</v>
      </c>
      <c r="B11" s="16" t="s">
        <v>45</v>
      </c>
      <c r="C11" s="16" t="s">
        <v>46</v>
      </c>
      <c r="D11" s="18" t="str">
        <f t="shared" si="2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ht="12.75" customHeight="1">
      <c r="A12" s="14" t="str">
        <f t="shared" si="1"/>
        <v>OM08</v>
      </c>
      <c r="B12" s="16" t="s">
        <v>48</v>
      </c>
      <c r="C12" s="16" t="s">
        <v>49</v>
      </c>
      <c r="D12" s="18" t="str">
        <f t="shared" si="2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</row>
    <row r="13" ht="12.75" customHeight="1">
      <c r="A13" s="14" t="str">
        <f t="shared" si="1"/>
        <v>OM09</v>
      </c>
      <c r="B13" s="16" t="s">
        <v>58</v>
      </c>
      <c r="C13" s="16" t="s">
        <v>62</v>
      </c>
      <c r="D13" s="18" t="str">
        <f t="shared" si="2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</row>
    <row r="14" ht="12.75" customHeight="1">
      <c r="A14" s="25"/>
      <c r="B14" s="25"/>
      <c r="C14" s="25"/>
      <c r="D14" s="25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ht="12.75" customHeight="1">
      <c r="A16" s="6" t="s">
        <v>16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12.75" customHeight="1">
      <c r="A17" s="8" t="s">
        <v>5</v>
      </c>
      <c r="B17" s="10" t="s">
        <v>76</v>
      </c>
      <c r="C17" s="10" t="s">
        <v>8</v>
      </c>
      <c r="D17" s="10" t="s">
        <v>9</v>
      </c>
      <c r="E17" s="2"/>
      <c r="F17" s="2"/>
      <c r="G17" s="2"/>
      <c r="H17" s="2"/>
      <c r="I17" s="2"/>
      <c r="J17" s="2"/>
      <c r="K17" s="2"/>
      <c r="L17" s="2"/>
      <c r="M17" s="2"/>
      <c r="N17" s="2"/>
    </row>
    <row r="18" ht="12.75" customHeight="1">
      <c r="A18" s="14" t="str">
        <f t="shared" ref="A18:A28" si="3">"OS" &amp; TEXT(ROW()-ROW($A$17), "00")</f>
        <v>OS01</v>
      </c>
      <c r="B18" s="16" t="s">
        <v>82</v>
      </c>
      <c r="C18" s="16" t="s">
        <v>83</v>
      </c>
      <c r="D18" s="18" t="str">
        <f t="shared" ref="D18:D28" si="4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</row>
    <row r="19" ht="12.75" customHeight="1">
      <c r="A19" s="14" t="str">
        <f t="shared" si="3"/>
        <v>OS02</v>
      </c>
      <c r="B19" s="16" t="s">
        <v>51</v>
      </c>
      <c r="C19" s="16" t="s">
        <v>83</v>
      </c>
      <c r="D19" s="18" t="str">
        <f t="shared" si="4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</row>
    <row r="20" ht="12.75" customHeight="1">
      <c r="A20" s="14" t="str">
        <f t="shared" si="3"/>
        <v>OS03</v>
      </c>
      <c r="B20" s="16" t="s">
        <v>93</v>
      </c>
      <c r="C20" s="16" t="s">
        <v>83</v>
      </c>
      <c r="D20" s="18" t="str">
        <f t="shared" si="4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</row>
    <row r="21" ht="12.75" customHeight="1">
      <c r="A21" s="14" t="str">
        <f t="shared" si="3"/>
        <v>OS04</v>
      </c>
      <c r="B21" s="16" t="s">
        <v>95</v>
      </c>
      <c r="C21" s="16" t="s">
        <v>83</v>
      </c>
      <c r="D21" s="18" t="str">
        <f t="shared" si="4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ht="12.75" customHeight="1">
      <c r="A22" s="14" t="str">
        <f t="shared" si="3"/>
        <v>OS05</v>
      </c>
      <c r="B22" s="16" t="s">
        <v>97</v>
      </c>
      <c r="C22" s="16" t="s">
        <v>83</v>
      </c>
      <c r="D22" s="18" t="str">
        <f t="shared" si="4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</row>
    <row r="23" ht="12.75" customHeight="1">
      <c r="A23" s="14" t="str">
        <f t="shared" si="3"/>
        <v>OS06</v>
      </c>
      <c r="B23" s="16" t="s">
        <v>99</v>
      </c>
      <c r="C23" s="16" t="s">
        <v>83</v>
      </c>
      <c r="D23" s="18" t="str">
        <f t="shared" si="4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</row>
    <row r="24" ht="12.75" customHeight="1">
      <c r="A24" s="14" t="str">
        <f t="shared" si="3"/>
        <v>OS07</v>
      </c>
      <c r="B24" s="16" t="s">
        <v>100</v>
      </c>
      <c r="C24" s="16" t="s">
        <v>101</v>
      </c>
      <c r="D24" s="18" t="str">
        <f t="shared" si="4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</row>
    <row r="25" ht="12.75" customHeight="1">
      <c r="A25" s="14" t="str">
        <f t="shared" si="3"/>
        <v>OS08</v>
      </c>
      <c r="B25" s="16" t="s">
        <v>103</v>
      </c>
      <c r="C25" s="16" t="s">
        <v>101</v>
      </c>
      <c r="D25" s="18" t="str">
        <f t="shared" si="4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 ht="12.75" customHeight="1">
      <c r="A26" s="14" t="str">
        <f t="shared" si="3"/>
        <v>OS09</v>
      </c>
      <c r="B26" s="16" t="s">
        <v>111</v>
      </c>
      <c r="C26" s="16" t="s">
        <v>101</v>
      </c>
      <c r="D26" s="18" t="str">
        <f t="shared" si="4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</row>
    <row r="27" ht="12.75" customHeight="1">
      <c r="A27" s="14" t="str">
        <f t="shared" si="3"/>
        <v>OS10</v>
      </c>
      <c r="B27" s="16" t="s">
        <v>116</v>
      </c>
      <c r="C27" s="16" t="s">
        <v>101</v>
      </c>
      <c r="D27" s="18" t="str">
        <f t="shared" si="4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</row>
    <row r="28" ht="12.75" customHeight="1">
      <c r="A28" s="14" t="str">
        <f t="shared" si="3"/>
        <v>OS11</v>
      </c>
      <c r="B28" s="16" t="s">
        <v>58</v>
      </c>
      <c r="C28" s="16" t="s">
        <v>62</v>
      </c>
      <c r="D28" s="18" t="str">
        <f t="shared" si="4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ht="12.75" customHeight="1">
      <c r="A29" s="25"/>
      <c r="B29" s="25"/>
      <c r="C29" s="25"/>
      <c r="D29" s="25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ht="12.75" customHeight="1">
      <c r="A31" s="6" t="s">
        <v>20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ht="12.75" customHeight="1">
      <c r="A32" s="8" t="s">
        <v>5</v>
      </c>
      <c r="B32" s="10" t="s">
        <v>76</v>
      </c>
      <c r="C32" s="10" t="s">
        <v>8</v>
      </c>
      <c r="D32" s="10" t="s">
        <v>9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ht="12.75" customHeight="1">
      <c r="A33" s="14" t="str">
        <f t="shared" ref="A33:A39" si="5">"SD" &amp; TEXT(ROW()-ROW($A$32), "00")</f>
        <v>SD01</v>
      </c>
      <c r="B33" s="16" t="s">
        <v>134</v>
      </c>
      <c r="C33" s="16" t="s">
        <v>135</v>
      </c>
      <c r="D33" s="18" t="str">
        <f t="shared" ref="D33:D39" si="6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ht="12.75" customHeight="1">
      <c r="A34" s="14" t="str">
        <f t="shared" si="5"/>
        <v>SD02</v>
      </c>
      <c r="B34" s="16" t="s">
        <v>143</v>
      </c>
      <c r="C34" s="16" t="s">
        <v>135</v>
      </c>
      <c r="D34" s="18" t="str">
        <f t="shared" si="6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ht="12.75" customHeight="1">
      <c r="A35" s="14" t="str">
        <f t="shared" si="5"/>
        <v>SD03</v>
      </c>
      <c r="B35" s="16" t="s">
        <v>147</v>
      </c>
      <c r="C35" s="16" t="s">
        <v>135</v>
      </c>
      <c r="D35" s="18" t="str">
        <f t="shared" si="6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ht="12.75" customHeight="1">
      <c r="A36" s="14" t="str">
        <f t="shared" si="5"/>
        <v>SD04</v>
      </c>
      <c r="B36" s="16" t="s">
        <v>150</v>
      </c>
      <c r="C36" s="16" t="s">
        <v>135</v>
      </c>
      <c r="D36" s="18" t="str">
        <f t="shared" si="6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ht="12.75" customHeight="1">
      <c r="A37" s="14" t="str">
        <f t="shared" si="5"/>
        <v>SD05</v>
      </c>
      <c r="B37" s="16" t="s">
        <v>155</v>
      </c>
      <c r="C37" s="16" t="s">
        <v>135</v>
      </c>
      <c r="D37" s="18" t="str">
        <f t="shared" si="6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ht="12.75" customHeight="1">
      <c r="A38" s="14" t="str">
        <f t="shared" si="5"/>
        <v>SD06</v>
      </c>
      <c r="B38" s="16" t="s">
        <v>156</v>
      </c>
      <c r="C38" s="16" t="s">
        <v>135</v>
      </c>
      <c r="D38" s="18" t="str">
        <f t="shared" si="6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ht="12.75" customHeight="1">
      <c r="A39" s="14" t="str">
        <f t="shared" si="5"/>
        <v>SD07</v>
      </c>
      <c r="B39" s="16" t="s">
        <v>58</v>
      </c>
      <c r="C39" s="16" t="s">
        <v>62</v>
      </c>
      <c r="D39" s="18" t="str">
        <f t="shared" si="6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ht="12.75" customHeight="1">
      <c r="A40" s="25"/>
      <c r="B40" s="25"/>
      <c r="C40" s="25"/>
      <c r="D40" s="25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ht="12.75" customHeight="1">
      <c r="A42" s="6" t="s">
        <v>163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ht="12.75" customHeight="1">
      <c r="A43" s="8" t="s">
        <v>5</v>
      </c>
      <c r="B43" s="10" t="s">
        <v>6</v>
      </c>
      <c r="C43" s="10" t="s">
        <v>8</v>
      </c>
      <c r="D43" s="10" t="s">
        <v>9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 ht="12.75" customHeight="1">
      <c r="A44" s="14" t="str">
        <f t="shared" ref="A44:A46" si="7">"IU" &amp; TEXT(ROW()-ROW($A$43), "00")</f>
        <v>IU01</v>
      </c>
      <c r="B44" s="16" t="s">
        <v>172</v>
      </c>
      <c r="C44" s="16" t="s">
        <v>173</v>
      </c>
      <c r="D44" s="18" t="str">
        <f t="shared" ref="D44:D46" si="8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ht="12.75" customHeight="1">
      <c r="A45" s="14" t="str">
        <f t="shared" si="7"/>
        <v>IU02</v>
      </c>
      <c r="B45" s="16" t="s">
        <v>178</v>
      </c>
      <c r="C45" s="16" t="s">
        <v>179</v>
      </c>
      <c r="D45" s="18" t="str">
        <f t="shared" si="8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ht="12.75" customHeight="1">
      <c r="A46" s="14" t="str">
        <f t="shared" si="7"/>
        <v>IU03</v>
      </c>
      <c r="B46" s="16" t="s">
        <v>58</v>
      </c>
      <c r="C46" s="16" t="s">
        <v>62</v>
      </c>
      <c r="D46" s="18" t="str">
        <f t="shared" si="8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ht="12.75" customHeight="1">
      <c r="A47" s="25"/>
      <c r="B47" s="25"/>
      <c r="C47" s="25"/>
      <c r="D47" s="25"/>
      <c r="E47" s="2"/>
      <c r="F47" s="2"/>
      <c r="G47" s="2"/>
      <c r="H47" s="2"/>
      <c r="I47" s="2"/>
      <c r="J47" s="2"/>
      <c r="K47" s="2"/>
      <c r="L47" s="2"/>
      <c r="M47" s="2"/>
      <c r="N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</row>
    <row r="49" ht="12.75" customHeight="1">
      <c r="A49" s="6" t="s">
        <v>18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</row>
    <row r="50" ht="12.75" customHeight="1">
      <c r="A50" s="8" t="s">
        <v>5</v>
      </c>
      <c r="B50" s="10" t="s">
        <v>76</v>
      </c>
      <c r="C50" s="10" t="s">
        <v>8</v>
      </c>
      <c r="D50" s="10" t="s">
        <v>9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ht="12.75" customHeight="1">
      <c r="A51" s="14" t="str">
        <f t="shared" ref="A51:A59" si="9">"EN" &amp; TEXT(ROW()-ROW($A$50), "00")</f>
        <v>EN01</v>
      </c>
      <c r="B51" s="16" t="s">
        <v>180</v>
      </c>
      <c r="C51" s="16" t="s">
        <v>181</v>
      </c>
      <c r="D51" s="18" t="str">
        <f t="shared" ref="D51:D59" si="10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</row>
    <row r="52" ht="12.75" customHeight="1">
      <c r="A52" s="14" t="str">
        <f t="shared" si="9"/>
        <v>EN02</v>
      </c>
      <c r="B52" s="16" t="s">
        <v>183</v>
      </c>
      <c r="C52" s="16" t="s">
        <v>181</v>
      </c>
      <c r="D52" s="18" t="str">
        <f t="shared" si="10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ht="12.75" customHeight="1">
      <c r="A53" s="14" t="str">
        <f t="shared" si="9"/>
        <v>EN03</v>
      </c>
      <c r="B53" s="16" t="s">
        <v>185</v>
      </c>
      <c r="C53" s="16" t="s">
        <v>181</v>
      </c>
      <c r="D53" s="18" t="str">
        <f t="shared" si="10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 ht="12.75" customHeight="1">
      <c r="A54" s="14" t="str">
        <f t="shared" si="9"/>
        <v>EN04</v>
      </c>
      <c r="B54" s="16" t="s">
        <v>186</v>
      </c>
      <c r="C54" s="16" t="s">
        <v>181</v>
      </c>
      <c r="D54" s="18" t="str">
        <f t="shared" si="10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ht="12.75" customHeight="1">
      <c r="A55" s="14" t="str">
        <f t="shared" si="9"/>
        <v>EN05</v>
      </c>
      <c r="B55" s="16" t="s">
        <v>187</v>
      </c>
      <c r="C55" s="16" t="s">
        <v>181</v>
      </c>
      <c r="D55" s="18" t="str">
        <f t="shared" si="10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</row>
    <row r="56" ht="12.75" customHeight="1">
      <c r="A56" s="14" t="str">
        <f t="shared" si="9"/>
        <v>EN06</v>
      </c>
      <c r="B56" s="16" t="s">
        <v>189</v>
      </c>
      <c r="C56" s="16" t="s">
        <v>101</v>
      </c>
      <c r="D56" s="18" t="str">
        <f t="shared" si="10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ht="12.75" customHeight="1">
      <c r="A57" s="14" t="str">
        <f t="shared" si="9"/>
        <v>EN07</v>
      </c>
      <c r="B57" s="16" t="s">
        <v>192</v>
      </c>
      <c r="C57" s="16" t="s">
        <v>101</v>
      </c>
      <c r="D57" s="18" t="str">
        <f t="shared" si="10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</row>
    <row r="58" ht="12.75" customHeight="1">
      <c r="A58" s="14" t="str">
        <f t="shared" si="9"/>
        <v>EN08</v>
      </c>
      <c r="B58" s="16" t="s">
        <v>199</v>
      </c>
      <c r="C58" s="16" t="s">
        <v>101</v>
      </c>
      <c r="D58" s="18" t="str">
        <f t="shared" si="10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</row>
    <row r="59" ht="12.75" customHeight="1">
      <c r="A59" s="14" t="str">
        <f t="shared" si="9"/>
        <v>EN09</v>
      </c>
      <c r="B59" s="16" t="s">
        <v>58</v>
      </c>
      <c r="C59" s="16" t="s">
        <v>62</v>
      </c>
      <c r="D59" s="18" t="str">
        <f t="shared" si="10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</row>
    <row r="60" ht="12.75" customHeight="1">
      <c r="A60" s="25"/>
      <c r="B60" s="25"/>
      <c r="C60" s="25"/>
      <c r="D60" s="25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ht="12.75" customHeight="1">
      <c r="E62" s="2"/>
      <c r="F62" s="2"/>
      <c r="G62" s="2"/>
      <c r="H62" s="2"/>
      <c r="I62" s="2"/>
      <c r="J62" s="2"/>
      <c r="K62" s="2"/>
      <c r="L62" s="2"/>
      <c r="M62" s="2"/>
      <c r="N62" s="2"/>
    </row>
    <row r="63" ht="12.75" customHeight="1">
      <c r="E63" s="2"/>
      <c r="F63" s="2"/>
      <c r="G63" s="2"/>
      <c r="H63" s="2"/>
      <c r="I63" s="2"/>
      <c r="J63" s="2"/>
      <c r="K63" s="2"/>
      <c r="L63" s="2"/>
      <c r="M63" s="2"/>
      <c r="N63" s="2"/>
    </row>
    <row r="64" ht="12.75" customHeight="1">
      <c r="E64" s="2"/>
      <c r="F64" s="2"/>
      <c r="G64" s="2"/>
      <c r="H64" s="2"/>
      <c r="I64" s="2"/>
      <c r="J64" s="2"/>
      <c r="K64" s="2"/>
      <c r="L64" s="2"/>
      <c r="M64" s="2"/>
      <c r="N64" s="2"/>
    </row>
    <row r="65" ht="12.75" customHeight="1">
      <c r="E65" s="2"/>
      <c r="F65" s="2"/>
      <c r="G65" s="2"/>
      <c r="H65" s="2"/>
      <c r="I65" s="2"/>
      <c r="J65" s="2"/>
      <c r="K65" s="2"/>
      <c r="L65" s="2"/>
      <c r="M65" s="2"/>
      <c r="N65" s="2"/>
    </row>
    <row r="66" ht="12.75" customHeight="1">
      <c r="E66" s="2"/>
      <c r="F66" s="2"/>
      <c r="G66" s="2"/>
      <c r="H66" s="2"/>
      <c r="I66" s="2"/>
      <c r="J66" s="2"/>
      <c r="K66" s="2"/>
      <c r="L66" s="2"/>
      <c r="M66" s="2"/>
      <c r="N66" s="2"/>
    </row>
    <row r="67" ht="12.75" customHeight="1">
      <c r="E67" s="2"/>
      <c r="F67" s="2"/>
      <c r="G67" s="2"/>
      <c r="H67" s="2"/>
      <c r="I67" s="2"/>
      <c r="J67" s="2"/>
      <c r="K67" s="2"/>
      <c r="L67" s="2"/>
      <c r="M67" s="2"/>
      <c r="N67" s="2"/>
    </row>
    <row r="68" ht="12.75" customHeight="1">
      <c r="E68" s="2"/>
      <c r="F68" s="2"/>
      <c r="G68" s="2"/>
      <c r="H68" s="2"/>
      <c r="I68" s="2"/>
      <c r="J68" s="2"/>
      <c r="K68" s="2"/>
      <c r="L68" s="2"/>
      <c r="M68" s="2"/>
      <c r="N68" s="2"/>
    </row>
    <row r="69" ht="12.75" customHeight="1">
      <c r="E69" s="2"/>
      <c r="F69" s="2"/>
      <c r="G69" s="2"/>
      <c r="H69" s="2"/>
      <c r="I69" s="2"/>
      <c r="J69" s="2"/>
      <c r="K69" s="2"/>
      <c r="L69" s="2"/>
      <c r="M69" s="2"/>
      <c r="N69" s="2"/>
    </row>
    <row r="70" ht="12.75" customHeight="1">
      <c r="E70" s="2"/>
      <c r="F70" s="2"/>
      <c r="G70" s="2"/>
      <c r="H70" s="2"/>
      <c r="I70" s="2"/>
      <c r="J70" s="2"/>
      <c r="K70" s="2"/>
      <c r="L70" s="2"/>
      <c r="M70" s="2"/>
      <c r="N70" s="2"/>
    </row>
    <row r="71" ht="12.75" customHeight="1">
      <c r="E71" s="2"/>
      <c r="F71" s="2"/>
      <c r="G71" s="2"/>
      <c r="H71" s="2"/>
      <c r="I71" s="2"/>
      <c r="J71" s="2"/>
      <c r="K71" s="2"/>
      <c r="L71" s="2"/>
      <c r="M71" s="2"/>
      <c r="N71" s="2"/>
    </row>
    <row r="72" ht="12.75" customHeight="1">
      <c r="E72" s="2"/>
      <c r="F72" s="2"/>
      <c r="G72" s="2"/>
      <c r="H72" s="2"/>
      <c r="I72" s="2"/>
      <c r="J72" s="2"/>
      <c r="K72" s="2"/>
      <c r="L72" s="2"/>
      <c r="M72" s="2"/>
      <c r="N72" s="2"/>
    </row>
    <row r="73" ht="12.75" customHeight="1">
      <c r="E73" s="2"/>
      <c r="F73" s="2"/>
      <c r="G73" s="2"/>
      <c r="H73" s="2"/>
      <c r="I73" s="2"/>
      <c r="J73" s="2"/>
      <c r="K73" s="2"/>
      <c r="L73" s="2"/>
      <c r="M73" s="2"/>
      <c r="N73" s="2"/>
    </row>
    <row r="74" ht="12.75" customHeight="1">
      <c r="E74" s="2"/>
      <c r="F74" s="2"/>
      <c r="G74" s="2"/>
      <c r="H74" s="2"/>
      <c r="I74" s="2"/>
      <c r="J74" s="2"/>
      <c r="K74" s="2"/>
      <c r="L74" s="2"/>
      <c r="M74" s="2"/>
      <c r="N74" s="2"/>
    </row>
    <row r="75" ht="12.75" customHeight="1">
      <c r="E75" s="2"/>
      <c r="F75" s="2"/>
      <c r="G75" s="2"/>
      <c r="H75" s="2"/>
      <c r="I75" s="2"/>
      <c r="J75" s="2"/>
      <c r="K75" s="2"/>
      <c r="L75" s="2"/>
      <c r="M75" s="2"/>
      <c r="N75" s="2"/>
    </row>
    <row r="76" ht="12.75" customHeight="1">
      <c r="E76" s="2"/>
      <c r="F76" s="2"/>
      <c r="G76" s="2"/>
      <c r="H76" s="2"/>
      <c r="I76" s="2"/>
      <c r="J76" s="2"/>
      <c r="K76" s="2"/>
      <c r="L76" s="2"/>
      <c r="M76" s="2"/>
      <c r="N76" s="2"/>
    </row>
    <row r="77" ht="12.75" customHeight="1">
      <c r="E77" s="2"/>
      <c r="F77" s="2"/>
      <c r="G77" s="2"/>
      <c r="H77" s="2"/>
      <c r="I77" s="2"/>
      <c r="J77" s="2"/>
      <c r="K77" s="2"/>
      <c r="L77" s="2"/>
      <c r="M77" s="2"/>
      <c r="N77" s="2"/>
    </row>
    <row r="78" ht="12.75" customHeight="1">
      <c r="E78" s="2"/>
      <c r="F78" s="2"/>
      <c r="G78" s="2"/>
      <c r="H78" s="2"/>
      <c r="I78" s="2"/>
      <c r="J78" s="2"/>
      <c r="K78" s="2"/>
      <c r="L78" s="2"/>
      <c r="M78" s="2"/>
      <c r="N78" s="2"/>
    </row>
    <row r="79" ht="12.75" customHeight="1">
      <c r="E79" s="2"/>
      <c r="F79" s="2"/>
      <c r="G79" s="2"/>
      <c r="H79" s="2"/>
      <c r="I79" s="2"/>
      <c r="J79" s="2"/>
      <c r="K79" s="2"/>
      <c r="L79" s="2"/>
      <c r="M79" s="2"/>
      <c r="N79" s="2"/>
    </row>
    <row r="80" ht="12.75" customHeight="1">
      <c r="E80" s="2"/>
      <c r="F80" s="2"/>
      <c r="G80" s="2"/>
      <c r="H80" s="2"/>
      <c r="I80" s="2"/>
      <c r="J80" s="2"/>
      <c r="K80" s="2"/>
      <c r="L80" s="2"/>
      <c r="M80" s="2"/>
      <c r="N80" s="2"/>
    </row>
    <row r="81" ht="12.75" customHeight="1">
      <c r="E81" s="2"/>
      <c r="F81" s="2"/>
      <c r="G81" s="2"/>
      <c r="H81" s="2"/>
      <c r="I81" s="2"/>
      <c r="J81" s="2"/>
      <c r="K81" s="2"/>
      <c r="L81" s="2"/>
      <c r="M81" s="2"/>
      <c r="N81" s="2"/>
    </row>
    <row r="82" ht="12.75" customHeight="1">
      <c r="E82" s="2"/>
      <c r="F82" s="2"/>
      <c r="G82" s="2"/>
      <c r="H82" s="2"/>
      <c r="I82" s="2"/>
      <c r="J82" s="2"/>
      <c r="K82" s="2"/>
      <c r="L82" s="2"/>
      <c r="M82" s="2"/>
      <c r="N82" s="2"/>
    </row>
    <row r="83" ht="12.75" customHeight="1">
      <c r="E83" s="2"/>
      <c r="F83" s="2"/>
      <c r="G83" s="2"/>
      <c r="H83" s="2"/>
      <c r="I83" s="2"/>
      <c r="J83" s="2"/>
      <c r="K83" s="2"/>
      <c r="L83" s="2"/>
      <c r="M83" s="2"/>
      <c r="N83" s="2"/>
    </row>
    <row r="84" ht="12.75" customHeight="1">
      <c r="E84" s="2"/>
      <c r="F84" s="2"/>
      <c r="G84" s="2"/>
      <c r="H84" s="2"/>
      <c r="I84" s="2"/>
      <c r="J84" s="2"/>
      <c r="K84" s="2"/>
      <c r="L84" s="2"/>
      <c r="M84" s="2"/>
      <c r="N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43.14"/>
    <col customWidth="1" min="3" max="3" width="28.43"/>
    <col customWidth="1" min="4" max="4" width="45.71"/>
    <col customWidth="1" min="5" max="14" width="14.43"/>
  </cols>
  <sheetData>
    <row r="1" ht="15.75" customHeight="1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ht="15.75" customHeight="1">
      <c r="A2" s="6" t="s">
        <v>26</v>
      </c>
      <c r="B2" s="2"/>
      <c r="C2" s="2"/>
      <c r="D2" s="2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ht="15.75" customHeight="1">
      <c r="A3" s="8" t="s">
        <v>5</v>
      </c>
      <c r="B3" s="10" t="s">
        <v>182</v>
      </c>
      <c r="C3" s="10" t="s">
        <v>8</v>
      </c>
      <c r="D3" s="10" t="s">
        <v>9</v>
      </c>
      <c r="E3" s="36"/>
      <c r="F3" s="36"/>
      <c r="G3" s="36"/>
      <c r="H3" s="36"/>
      <c r="I3" s="36"/>
      <c r="J3" s="36"/>
      <c r="K3" s="36"/>
      <c r="L3" s="36"/>
      <c r="M3" s="36"/>
      <c r="N3" s="36"/>
    </row>
    <row r="4" ht="15.75" customHeight="1">
      <c r="A4" s="14" t="str">
        <f t="shared" ref="A4:A23" si="1">"DV" &amp; TEXT(ROW()-ROW($A$3), "00")</f>
        <v>DV01</v>
      </c>
      <c r="B4" s="16" t="s">
        <v>59</v>
      </c>
      <c r="C4" s="16" t="s">
        <v>184</v>
      </c>
      <c r="D4" s="18" t="str">
        <f t="shared" ref="D4:D23" si="2">$A4 &amp; " - " &amp; $B4</f>
        <v>DV01 - Function not activated</v>
      </c>
      <c r="E4" s="36"/>
      <c r="F4" s="36"/>
      <c r="G4" s="36"/>
      <c r="H4" s="36"/>
      <c r="I4" s="36"/>
      <c r="J4" s="36"/>
      <c r="K4" s="36"/>
      <c r="L4" s="36"/>
      <c r="M4" s="36"/>
      <c r="N4" s="36"/>
    </row>
    <row r="5" ht="15.75" customHeight="1">
      <c r="A5" s="14" t="str">
        <f t="shared" si="1"/>
        <v>DV02</v>
      </c>
      <c r="B5" s="16" t="s">
        <v>188</v>
      </c>
      <c r="C5" s="16" t="s">
        <v>184</v>
      </c>
      <c r="D5" s="18" t="str">
        <f t="shared" si="2"/>
        <v>DV02 - Function unexpectedly activated</v>
      </c>
      <c r="E5" s="36"/>
      <c r="F5" s="36"/>
      <c r="G5" s="36"/>
      <c r="H5" s="36"/>
      <c r="I5" s="36"/>
      <c r="J5" s="36"/>
      <c r="K5" s="36"/>
      <c r="L5" s="36"/>
      <c r="M5" s="36"/>
      <c r="N5" s="36"/>
    </row>
    <row r="6" ht="15.75" customHeight="1">
      <c r="A6" s="14" t="str">
        <f t="shared" si="1"/>
        <v>DV03</v>
      </c>
      <c r="B6" s="16" t="s">
        <v>190</v>
      </c>
      <c r="C6" s="16" t="s">
        <v>184</v>
      </c>
      <c r="D6" s="18" t="str">
        <f t="shared" si="2"/>
        <v>DV03 - Function always activated</v>
      </c>
      <c r="E6" s="36"/>
      <c r="F6" s="36"/>
      <c r="G6" s="36"/>
      <c r="H6" s="36"/>
      <c r="I6" s="36"/>
      <c r="J6" s="36"/>
      <c r="K6" s="36"/>
      <c r="L6" s="36"/>
      <c r="M6" s="36"/>
      <c r="N6" s="36"/>
    </row>
    <row r="7" ht="15.75" customHeight="1">
      <c r="A7" s="14" t="str">
        <f t="shared" si="1"/>
        <v>DV04</v>
      </c>
      <c r="B7" s="16" t="s">
        <v>196</v>
      </c>
      <c r="C7" s="16" t="s">
        <v>198</v>
      </c>
      <c r="D7" s="18" t="str">
        <f t="shared" si="2"/>
        <v>DV04 - Actor effect is too much</v>
      </c>
      <c r="E7" s="36"/>
      <c r="F7" s="36"/>
      <c r="G7" s="36"/>
      <c r="H7" s="36"/>
      <c r="I7" s="36"/>
      <c r="J7" s="36"/>
      <c r="K7" s="36"/>
      <c r="L7" s="36"/>
      <c r="M7" s="36"/>
      <c r="N7" s="36"/>
    </row>
    <row r="8" ht="15.75" customHeight="1">
      <c r="A8" s="14" t="str">
        <f t="shared" si="1"/>
        <v>DV05</v>
      </c>
      <c r="B8" s="16" t="s">
        <v>200</v>
      </c>
      <c r="C8" s="16" t="s">
        <v>198</v>
      </c>
      <c r="D8" s="18" t="str">
        <f t="shared" si="2"/>
        <v>DV05 - Actor effect is too less</v>
      </c>
      <c r="E8" s="36"/>
      <c r="F8" s="36"/>
      <c r="G8" s="36"/>
      <c r="H8" s="36"/>
      <c r="I8" s="36"/>
      <c r="J8" s="36"/>
      <c r="K8" s="36"/>
      <c r="L8" s="36"/>
      <c r="M8" s="36"/>
      <c r="N8" s="36"/>
    </row>
    <row r="9" ht="15.75" customHeight="1">
      <c r="A9" s="14" t="str">
        <f t="shared" si="1"/>
        <v>DV06</v>
      </c>
      <c r="B9" s="16" t="s">
        <v>202</v>
      </c>
      <c r="C9" s="16" t="s">
        <v>203</v>
      </c>
      <c r="D9" s="18" t="str">
        <f t="shared" si="2"/>
        <v>DV06 - Actor action too early</v>
      </c>
      <c r="E9" s="36"/>
      <c r="F9" s="36"/>
      <c r="G9" s="36"/>
      <c r="H9" s="36"/>
      <c r="I9" s="36"/>
      <c r="J9" s="36"/>
      <c r="K9" s="36"/>
      <c r="L9" s="36"/>
      <c r="M9" s="36"/>
      <c r="N9" s="36"/>
    </row>
    <row r="10" ht="15.75" customHeight="1">
      <c r="A10" s="14" t="str">
        <f t="shared" si="1"/>
        <v>DV07</v>
      </c>
      <c r="B10" s="16" t="s">
        <v>204</v>
      </c>
      <c r="C10" s="16" t="s">
        <v>203</v>
      </c>
      <c r="D10" s="18" t="str">
        <f t="shared" si="2"/>
        <v>DV07 - Actor action too late</v>
      </c>
      <c r="E10" s="36"/>
      <c r="F10" s="36"/>
      <c r="G10" s="36"/>
      <c r="H10" s="36"/>
      <c r="I10" s="36"/>
      <c r="J10" s="36"/>
      <c r="K10" s="36"/>
      <c r="L10" s="36"/>
      <c r="M10" s="36"/>
      <c r="N10" s="36"/>
    </row>
    <row r="11" ht="15.75" customHeight="1">
      <c r="A11" s="14" t="str">
        <f t="shared" si="1"/>
        <v>DV08</v>
      </c>
      <c r="B11" s="16" t="s">
        <v>206</v>
      </c>
      <c r="C11" s="16" t="s">
        <v>207</v>
      </c>
      <c r="D11" s="18" t="str">
        <f t="shared" si="2"/>
        <v>DV08 - Actor action before</v>
      </c>
      <c r="E11" s="36"/>
      <c r="F11" s="36"/>
      <c r="G11" s="36"/>
      <c r="H11" s="36"/>
      <c r="I11" s="36"/>
      <c r="J11" s="36"/>
      <c r="K11" s="36"/>
      <c r="L11" s="36"/>
      <c r="M11" s="36"/>
      <c r="N11" s="36"/>
    </row>
    <row r="12" ht="15.75" customHeight="1">
      <c r="A12" s="14" t="str">
        <f t="shared" si="1"/>
        <v>DV09</v>
      </c>
      <c r="B12" s="16" t="s">
        <v>211</v>
      </c>
      <c r="C12" s="16" t="s">
        <v>207</v>
      </c>
      <c r="D12" s="18" t="str">
        <f t="shared" si="2"/>
        <v>DV09 - Actor action after</v>
      </c>
      <c r="E12" s="36"/>
      <c r="F12" s="36"/>
      <c r="G12" s="36"/>
      <c r="H12" s="36"/>
      <c r="I12" s="36"/>
      <c r="J12" s="36"/>
      <c r="K12" s="36"/>
      <c r="L12" s="36"/>
      <c r="M12" s="36"/>
      <c r="N12" s="36"/>
    </row>
    <row r="13" ht="15.75" customHeight="1">
      <c r="A13" s="14" t="str">
        <f t="shared" si="1"/>
        <v>DV10</v>
      </c>
      <c r="B13" s="16" t="s">
        <v>212</v>
      </c>
      <c r="C13" s="16" t="s">
        <v>213</v>
      </c>
      <c r="D13" s="18" t="str">
        <f t="shared" si="2"/>
        <v>DV10 - Actor effect is reverse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</row>
    <row r="14" ht="15.75" customHeight="1">
      <c r="A14" s="14" t="str">
        <f t="shared" si="1"/>
        <v>DV11</v>
      </c>
      <c r="B14" s="16" t="s">
        <v>216</v>
      </c>
      <c r="C14" s="16" t="s">
        <v>213</v>
      </c>
      <c r="D14" s="18" t="str">
        <f t="shared" si="2"/>
        <v>DV11 - Actor effect is wrong</v>
      </c>
      <c r="E14" s="36"/>
      <c r="F14" s="36"/>
      <c r="G14" s="36"/>
      <c r="H14" s="36"/>
      <c r="I14" s="36"/>
      <c r="J14" s="36"/>
      <c r="K14" s="36"/>
      <c r="L14" s="36"/>
      <c r="M14" s="36"/>
      <c r="N14" s="36"/>
    </row>
    <row r="15" ht="15.75" customHeight="1">
      <c r="A15" s="14" t="str">
        <f t="shared" si="1"/>
        <v>DV12</v>
      </c>
      <c r="B15" s="16" t="s">
        <v>219</v>
      </c>
      <c r="C15" s="16" t="s">
        <v>198</v>
      </c>
      <c r="D15" s="18" t="str">
        <f t="shared" si="2"/>
        <v>DV12 - Sensor sensitivity is too high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</row>
    <row r="16" ht="15.75" customHeight="1">
      <c r="A16" s="14" t="str">
        <f t="shared" si="1"/>
        <v>DV13</v>
      </c>
      <c r="B16" s="16" t="s">
        <v>224</v>
      </c>
      <c r="C16" s="16" t="s">
        <v>198</v>
      </c>
      <c r="D16" s="18" t="str">
        <f t="shared" si="2"/>
        <v>DV13 - Sensor sensitivity is too low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</row>
    <row r="17" ht="15.75" customHeight="1">
      <c r="A17" s="14" t="str">
        <f t="shared" si="1"/>
        <v>DV14</v>
      </c>
      <c r="B17" s="16" t="s">
        <v>229</v>
      </c>
      <c r="C17" s="16" t="s">
        <v>203</v>
      </c>
      <c r="D17" s="18" t="str">
        <f t="shared" si="2"/>
        <v>DV14 - Sensor detection too early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</row>
    <row r="18" ht="15.75" customHeight="1">
      <c r="A18" s="14" t="str">
        <f t="shared" si="1"/>
        <v>DV15</v>
      </c>
      <c r="B18" s="16" t="s">
        <v>230</v>
      </c>
      <c r="C18" s="16" t="s">
        <v>203</v>
      </c>
      <c r="D18" s="18" t="str">
        <f t="shared" si="2"/>
        <v>DV15 - Sensor detection too late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</row>
    <row r="19" ht="15.75" customHeight="1">
      <c r="A19" s="14" t="str">
        <f t="shared" si="1"/>
        <v>DV16</v>
      </c>
      <c r="B19" s="16" t="s">
        <v>232</v>
      </c>
      <c r="C19" s="16" t="s">
        <v>207</v>
      </c>
      <c r="D19" s="18" t="str">
        <f t="shared" si="2"/>
        <v>DV16 - Sensor detection before</v>
      </c>
      <c r="E19" s="36"/>
      <c r="F19" s="36"/>
      <c r="G19" s="36"/>
      <c r="H19" s="36"/>
      <c r="I19" s="36"/>
      <c r="J19" s="36"/>
      <c r="K19" s="36"/>
      <c r="L19" s="36"/>
      <c r="M19" s="36"/>
      <c r="N19" s="36"/>
    </row>
    <row r="20" ht="15.75" customHeight="1">
      <c r="A20" s="14" t="str">
        <f t="shared" si="1"/>
        <v>DV17</v>
      </c>
      <c r="B20" s="16" t="s">
        <v>235</v>
      </c>
      <c r="C20" s="16" t="s">
        <v>207</v>
      </c>
      <c r="D20" s="18" t="str">
        <f t="shared" si="2"/>
        <v>DV17 - Sensor detection after</v>
      </c>
      <c r="E20" s="36"/>
      <c r="F20" s="36"/>
      <c r="G20" s="36"/>
      <c r="H20" s="36"/>
      <c r="I20" s="36"/>
      <c r="J20" s="36"/>
      <c r="K20" s="36"/>
      <c r="L20" s="36"/>
      <c r="M20" s="36"/>
      <c r="N20" s="36"/>
    </row>
    <row r="21" ht="15.75" customHeight="1">
      <c r="A21" s="14" t="str">
        <f t="shared" si="1"/>
        <v>DV18</v>
      </c>
      <c r="B21" s="16" t="s">
        <v>238</v>
      </c>
      <c r="C21" s="16" t="s">
        <v>213</v>
      </c>
      <c r="D21" s="18" t="str">
        <f t="shared" si="2"/>
        <v>DV18 - Sensor detection is reverse</v>
      </c>
      <c r="E21" s="36"/>
      <c r="F21" s="36"/>
      <c r="G21" s="36"/>
      <c r="H21" s="36"/>
      <c r="I21" s="36"/>
      <c r="J21" s="36"/>
      <c r="K21" s="36"/>
      <c r="L21" s="36"/>
      <c r="M21" s="36"/>
      <c r="N21" s="36"/>
    </row>
    <row r="22" ht="15.75" customHeight="1">
      <c r="A22" s="14" t="str">
        <f t="shared" si="1"/>
        <v>DV19</v>
      </c>
      <c r="B22" s="16" t="s">
        <v>239</v>
      </c>
      <c r="C22" s="16" t="s">
        <v>213</v>
      </c>
      <c r="D22" s="18" t="str">
        <f t="shared" si="2"/>
        <v>DV19 - Sensor detection is wrong</v>
      </c>
      <c r="E22" s="36"/>
      <c r="F22" s="36"/>
      <c r="G22" s="36"/>
      <c r="H22" s="36"/>
      <c r="I22" s="36"/>
      <c r="J22" s="36"/>
      <c r="K22" s="36"/>
      <c r="L22" s="36"/>
      <c r="M22" s="36"/>
      <c r="N22" s="36"/>
    </row>
    <row r="23" ht="15.75" customHeight="1">
      <c r="A23" s="14" t="str">
        <f t="shared" si="1"/>
        <v>DV20</v>
      </c>
      <c r="B23" s="16" t="s">
        <v>58</v>
      </c>
      <c r="C23" s="16" t="s">
        <v>62</v>
      </c>
      <c r="D23" s="18" t="str">
        <f t="shared" si="2"/>
        <v>DV20 - N/A</v>
      </c>
      <c r="E23" s="36"/>
      <c r="F23" s="36"/>
      <c r="G23" s="36"/>
      <c r="H23" s="36"/>
      <c r="I23" s="36"/>
      <c r="J23" s="36"/>
      <c r="K23" s="36"/>
      <c r="L23" s="36"/>
      <c r="M23" s="36"/>
      <c r="N23" s="36"/>
    </row>
    <row r="24" ht="15.75" customHeight="1">
      <c r="A24" s="25"/>
      <c r="B24" s="25"/>
      <c r="C24" s="25"/>
      <c r="D24" s="25"/>
      <c r="E24" s="36"/>
      <c r="F24" s="36"/>
      <c r="G24" s="36"/>
      <c r="H24" s="36"/>
      <c r="I24" s="36"/>
      <c r="J24" s="36"/>
      <c r="K24" s="36"/>
      <c r="L24" s="36"/>
      <c r="M24" s="36"/>
      <c r="N24" s="36"/>
    </row>
    <row r="25" ht="15.75" customHeight="1">
      <c r="A25" s="38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</row>
    <row r="26" ht="15.75" customHeight="1">
      <c r="A26" s="39" t="s">
        <v>251</v>
      </c>
      <c r="B26" s="42"/>
      <c r="C26" s="42"/>
      <c r="D26" s="42"/>
      <c r="E26" s="36"/>
      <c r="F26" s="36"/>
      <c r="G26" s="36"/>
      <c r="H26" s="36"/>
      <c r="I26" s="36"/>
      <c r="J26" s="36"/>
      <c r="K26" s="36"/>
      <c r="L26" s="36"/>
      <c r="M26" s="36"/>
      <c r="N26" s="36"/>
    </row>
    <row r="27" ht="15.75" customHeight="1">
      <c r="A27" s="44" t="s">
        <v>5</v>
      </c>
      <c r="B27" s="46" t="s">
        <v>253</v>
      </c>
      <c r="C27" s="46" t="s">
        <v>8</v>
      </c>
      <c r="D27" s="46" t="s">
        <v>9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</row>
    <row r="28" ht="15.75" customHeight="1">
      <c r="A28" s="49" t="str">
        <f t="shared" ref="A28:A41" si="3">"EV" &amp; TEXT(ROW()-ROW($A$35), "00")</f>
        <v>EV-07</v>
      </c>
      <c r="B28" s="51" t="s">
        <v>254</v>
      </c>
      <c r="C28" s="53"/>
      <c r="D28" s="55" t="str">
        <f t="shared" ref="D28:D41" si="4">$A28 &amp; " - " &amp; $B28</f>
        <v>EV-07 - None</v>
      </c>
      <c r="E28" s="36"/>
      <c r="F28" s="36"/>
      <c r="G28" s="36"/>
      <c r="H28" s="36"/>
      <c r="I28" s="36"/>
      <c r="J28" s="36"/>
      <c r="K28" s="36"/>
      <c r="L28" s="36"/>
      <c r="M28" s="36"/>
      <c r="N28" s="36"/>
    </row>
    <row r="29" ht="15.75" customHeight="1">
      <c r="A29" s="49" t="str">
        <f t="shared" si="3"/>
        <v>EV-06</v>
      </c>
      <c r="B29" s="51" t="s">
        <v>258</v>
      </c>
      <c r="C29" s="53"/>
      <c r="D29" s="55" t="str">
        <f t="shared" si="4"/>
        <v>EV-06 - Front collision with oncoming traffic</v>
      </c>
      <c r="E29" s="36"/>
      <c r="F29" s="36"/>
      <c r="G29" s="36"/>
      <c r="H29" s="36"/>
      <c r="I29" s="36"/>
      <c r="J29" s="36"/>
      <c r="K29" s="36"/>
      <c r="L29" s="36"/>
      <c r="M29" s="36"/>
      <c r="N29" s="36"/>
    </row>
    <row r="30" ht="15.75" customHeight="1">
      <c r="A30" s="49" t="str">
        <f t="shared" si="3"/>
        <v>EV-05</v>
      </c>
      <c r="B30" s="51" t="s">
        <v>259</v>
      </c>
      <c r="C30" s="53"/>
      <c r="D30" s="55" t="str">
        <f t="shared" si="4"/>
        <v>EV-05 - Front collision with ahead traffic</v>
      </c>
      <c r="E30" s="36"/>
      <c r="F30" s="36"/>
      <c r="G30" s="36"/>
      <c r="H30" s="36"/>
      <c r="I30" s="36"/>
      <c r="J30" s="36"/>
      <c r="K30" s="36"/>
      <c r="L30" s="36"/>
      <c r="M30" s="36"/>
      <c r="N30" s="36"/>
    </row>
    <row r="31" ht="15.75" customHeight="1">
      <c r="A31" s="49" t="str">
        <f t="shared" si="3"/>
        <v>EV-04</v>
      </c>
      <c r="B31" s="51" t="s">
        <v>61</v>
      </c>
      <c r="C31" s="53"/>
      <c r="D31" s="55" t="str">
        <f t="shared" si="4"/>
        <v>EV-04 - Front collision with obstacle</v>
      </c>
      <c r="E31" s="36"/>
      <c r="F31" s="36"/>
      <c r="G31" s="36"/>
      <c r="H31" s="36"/>
      <c r="I31" s="36"/>
      <c r="J31" s="36"/>
      <c r="K31" s="36"/>
      <c r="L31" s="36"/>
      <c r="M31" s="36"/>
      <c r="N31" s="36"/>
    </row>
    <row r="32" ht="15.75" customHeight="1">
      <c r="A32" s="49" t="str">
        <f t="shared" si="3"/>
        <v>EV-03</v>
      </c>
      <c r="B32" s="51" t="s">
        <v>260</v>
      </c>
      <c r="C32" s="53"/>
      <c r="D32" s="55" t="str">
        <f t="shared" si="4"/>
        <v>EV-03 - Rear collision with trailing traffic</v>
      </c>
      <c r="E32" s="36"/>
      <c r="F32" s="36"/>
      <c r="G32" s="36"/>
      <c r="H32" s="36"/>
      <c r="I32" s="36"/>
      <c r="J32" s="36"/>
      <c r="K32" s="36"/>
      <c r="L32" s="36"/>
      <c r="M32" s="36"/>
      <c r="N32" s="36"/>
    </row>
    <row r="33" ht="15.75" customHeight="1">
      <c r="A33" s="49" t="str">
        <f t="shared" si="3"/>
        <v>EV-02</v>
      </c>
      <c r="B33" s="51" t="s">
        <v>261</v>
      </c>
      <c r="C33" s="53"/>
      <c r="D33" s="55" t="str">
        <f t="shared" si="4"/>
        <v>EV-02 - Side collision with other traffic</v>
      </c>
      <c r="E33" s="36"/>
      <c r="F33" s="36"/>
      <c r="G33" s="36"/>
      <c r="H33" s="36"/>
      <c r="I33" s="36"/>
      <c r="J33" s="36"/>
      <c r="K33" s="36"/>
      <c r="L33" s="36"/>
      <c r="M33" s="36"/>
      <c r="N33" s="36"/>
    </row>
    <row r="34" ht="15.75" customHeight="1">
      <c r="A34" s="49" t="str">
        <f t="shared" si="3"/>
        <v>EV-01</v>
      </c>
      <c r="B34" s="51" t="s">
        <v>262</v>
      </c>
      <c r="C34" s="53"/>
      <c r="D34" s="55" t="str">
        <f t="shared" si="4"/>
        <v>EV-01 - Side collision with obstacle</v>
      </c>
      <c r="E34" s="36"/>
      <c r="F34" s="36"/>
      <c r="G34" s="36"/>
      <c r="H34" s="36"/>
      <c r="I34" s="36"/>
      <c r="J34" s="36"/>
      <c r="K34" s="36"/>
      <c r="L34" s="36"/>
      <c r="M34" s="36"/>
      <c r="N34" s="36"/>
    </row>
    <row r="35" ht="15.75" customHeight="1">
      <c r="A35" s="49" t="str">
        <f t="shared" si="3"/>
        <v>EV00</v>
      </c>
      <c r="B35" s="51" t="s">
        <v>263</v>
      </c>
      <c r="C35" s="53"/>
      <c r="D35" s="55" t="str">
        <f t="shared" si="4"/>
        <v>EV00 - Collision with other vehicle</v>
      </c>
      <c r="E35" s="36"/>
      <c r="F35" s="36"/>
      <c r="G35" s="36"/>
      <c r="H35" s="36"/>
      <c r="I35" s="36"/>
      <c r="J35" s="36"/>
      <c r="K35" s="36"/>
      <c r="L35" s="36"/>
      <c r="M35" s="36"/>
      <c r="N35" s="36"/>
    </row>
    <row r="36" ht="15.75" customHeight="1">
      <c r="A36" s="49" t="str">
        <f t="shared" si="3"/>
        <v>EV01</v>
      </c>
      <c r="B36" s="51" t="s">
        <v>264</v>
      </c>
      <c r="C36" s="53"/>
      <c r="D36" s="55" t="str">
        <f t="shared" si="4"/>
        <v>EV01 - Collision with train</v>
      </c>
      <c r="E36" s="36"/>
      <c r="F36" s="36"/>
      <c r="G36" s="36"/>
      <c r="H36" s="36"/>
      <c r="I36" s="36"/>
      <c r="J36" s="36"/>
      <c r="K36" s="36"/>
      <c r="L36" s="36"/>
      <c r="M36" s="36"/>
      <c r="N36" s="36"/>
    </row>
    <row r="37" ht="15.75" customHeight="1">
      <c r="A37" s="49" t="str">
        <f t="shared" si="3"/>
        <v>EV02</v>
      </c>
      <c r="B37" s="51" t="s">
        <v>265</v>
      </c>
      <c r="C37" s="53"/>
      <c r="D37" s="55" t="str">
        <f t="shared" si="4"/>
        <v>EV02 - Collision with pedestrian</v>
      </c>
      <c r="E37" s="36"/>
      <c r="F37" s="36"/>
      <c r="G37" s="36"/>
      <c r="H37" s="36"/>
      <c r="I37" s="36"/>
      <c r="J37" s="36"/>
      <c r="K37" s="36"/>
      <c r="L37" s="36"/>
      <c r="M37" s="36"/>
      <c r="N37" s="36"/>
    </row>
    <row r="38" ht="15.75" customHeight="1">
      <c r="A38" s="49" t="str">
        <f t="shared" si="3"/>
        <v>EV03</v>
      </c>
      <c r="B38" s="51" t="s">
        <v>270</v>
      </c>
      <c r="C38" s="53"/>
      <c r="D38" s="55" t="str">
        <f t="shared" si="4"/>
        <v>EV03 - Car spins out of control</v>
      </c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ht="15.75" customHeight="1">
      <c r="A39" s="49" t="str">
        <f t="shared" si="3"/>
        <v>EV04</v>
      </c>
      <c r="B39" s="51" t="s">
        <v>275</v>
      </c>
      <c r="C39" s="53"/>
      <c r="D39" s="55" t="str">
        <f t="shared" si="4"/>
        <v>EV04 - Car comes off the road</v>
      </c>
      <c r="E39" s="36"/>
      <c r="F39" s="36"/>
      <c r="G39" s="36"/>
      <c r="H39" s="36"/>
      <c r="I39" s="36"/>
      <c r="J39" s="36"/>
      <c r="K39" s="36"/>
      <c r="L39" s="36"/>
      <c r="M39" s="36"/>
      <c r="N39" s="36"/>
    </row>
    <row r="40" ht="15.75" customHeight="1">
      <c r="A40" s="49" t="str">
        <f t="shared" si="3"/>
        <v>EV05</v>
      </c>
      <c r="B40" s="51" t="s">
        <v>276</v>
      </c>
      <c r="C40" s="53"/>
      <c r="D40" s="55" t="str">
        <f t="shared" si="4"/>
        <v>EV05 - Car catches file</v>
      </c>
      <c r="E40" s="36"/>
      <c r="F40" s="36"/>
      <c r="G40" s="36"/>
      <c r="H40" s="36"/>
      <c r="I40" s="36"/>
      <c r="J40" s="36"/>
      <c r="K40" s="36"/>
      <c r="L40" s="36"/>
      <c r="M40" s="36"/>
      <c r="N40" s="36"/>
    </row>
    <row r="41" ht="15.75" customHeight="1">
      <c r="A41" s="49" t="str">
        <f t="shared" si="3"/>
        <v>EV06</v>
      </c>
      <c r="B41" s="51" t="s">
        <v>58</v>
      </c>
      <c r="C41" s="53"/>
      <c r="D41" s="55" t="str">
        <f t="shared" si="4"/>
        <v>EV06 - N/A</v>
      </c>
      <c r="E41" s="36"/>
      <c r="F41" s="36"/>
      <c r="G41" s="36"/>
      <c r="H41" s="36"/>
      <c r="I41" s="36"/>
      <c r="J41" s="36"/>
      <c r="K41" s="36"/>
      <c r="L41" s="36"/>
      <c r="M41" s="36"/>
      <c r="N41" s="36"/>
    </row>
    <row r="42" ht="15.75" customHeight="1">
      <c r="A42" s="63"/>
      <c r="B42" s="64"/>
      <c r="C42" s="64"/>
      <c r="D42" s="64"/>
      <c r="E42" s="36"/>
      <c r="F42" s="36"/>
      <c r="G42" s="36"/>
      <c r="H42" s="36"/>
      <c r="I42" s="36"/>
      <c r="J42" s="36"/>
      <c r="K42" s="36"/>
      <c r="L42" s="36"/>
      <c r="M42" s="36"/>
      <c r="N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</row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4.43"/>
    <col customWidth="1" min="2" max="2" width="29.86"/>
    <col customWidth="1" min="3" max="4" width="51.57"/>
    <col customWidth="1" min="5" max="5" width="33.71"/>
    <col customWidth="1" min="6" max="15" width="14.43"/>
  </cols>
  <sheetData>
    <row r="1" ht="12.75" customHeight="1">
      <c r="A1" s="6" t="s">
        <v>191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75" customHeight="1">
      <c r="A2" s="8" t="s">
        <v>5</v>
      </c>
      <c r="B2" s="10" t="s">
        <v>193</v>
      </c>
      <c r="C2" s="10" t="s">
        <v>194</v>
      </c>
      <c r="D2" s="10" t="s">
        <v>195</v>
      </c>
      <c r="E2" s="10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ht="12.75" customHeight="1">
      <c r="A3" s="37" t="s">
        <v>197</v>
      </c>
      <c r="B3" s="16" t="s">
        <v>201</v>
      </c>
      <c r="C3" s="16"/>
      <c r="D3" s="16"/>
      <c r="E3" s="18" t="str">
        <f t="shared" ref="E3:E7" si="1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</row>
    <row r="4" ht="12.75" customHeight="1">
      <c r="A4" s="37" t="s">
        <v>205</v>
      </c>
      <c r="B4" s="16" t="s">
        <v>208</v>
      </c>
      <c r="C4" s="16" t="s">
        <v>209</v>
      </c>
      <c r="D4" s="16" t="s">
        <v>210</v>
      </c>
      <c r="E4" s="18" t="str">
        <f t="shared" si="1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ht="12.75" customHeight="1">
      <c r="A5" s="37" t="s">
        <v>214</v>
      </c>
      <c r="B5" s="16" t="s">
        <v>215</v>
      </c>
      <c r="C5" s="16" t="s">
        <v>217</v>
      </c>
      <c r="D5" s="16" t="s">
        <v>218</v>
      </c>
      <c r="E5" s="18" t="str">
        <f t="shared" si="1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ht="12.75" customHeight="1">
      <c r="A6" s="37" t="s">
        <v>220</v>
      </c>
      <c r="B6" s="16" t="s">
        <v>221</v>
      </c>
      <c r="C6" s="16" t="s">
        <v>222</v>
      </c>
      <c r="D6" s="16" t="s">
        <v>223</v>
      </c>
      <c r="E6" s="18" t="str">
        <f t="shared" si="1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</row>
    <row r="7" ht="12.75" customHeight="1">
      <c r="A7" s="37" t="s">
        <v>225</v>
      </c>
      <c r="B7" s="16" t="s">
        <v>226</v>
      </c>
      <c r="C7" s="16" t="s">
        <v>227</v>
      </c>
      <c r="D7" s="16" t="s">
        <v>228</v>
      </c>
      <c r="E7" s="18" t="str">
        <f t="shared" si="1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ht="12.75" customHeight="1">
      <c r="A8" s="25"/>
      <c r="B8" s="25"/>
      <c r="C8" s="25"/>
      <c r="D8" s="25"/>
      <c r="E8" s="25"/>
      <c r="F8" s="2"/>
      <c r="G8" s="2"/>
      <c r="H8" s="2"/>
      <c r="I8" s="2"/>
      <c r="J8" s="2"/>
      <c r="K8" s="2"/>
      <c r="L8" s="2"/>
      <c r="M8" s="2"/>
      <c r="N8" s="2"/>
      <c r="O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ht="12.75" customHeight="1">
      <c r="A10" s="6" t="s">
        <v>231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ht="12.75" customHeight="1">
      <c r="A11" s="8" t="s">
        <v>5</v>
      </c>
      <c r="B11" s="10" t="s">
        <v>193</v>
      </c>
      <c r="C11" s="10" t="s">
        <v>8</v>
      </c>
      <c r="D11" s="10" t="s">
        <v>233</v>
      </c>
      <c r="E11" s="10" t="s">
        <v>9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ht="12.75" customHeight="1">
      <c r="A12" s="37" t="s">
        <v>234</v>
      </c>
      <c r="B12" s="16" t="s">
        <v>236</v>
      </c>
      <c r="C12" s="16" t="s">
        <v>236</v>
      </c>
      <c r="D12" s="16" t="s">
        <v>237</v>
      </c>
      <c r="E12" s="18" t="str">
        <f t="shared" ref="E12:E15" si="2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ht="12.75" customHeight="1">
      <c r="A13" s="37" t="s">
        <v>240</v>
      </c>
      <c r="B13" s="16" t="s">
        <v>241</v>
      </c>
      <c r="C13" s="16" t="s">
        <v>241</v>
      </c>
      <c r="D13" s="16" t="s">
        <v>242</v>
      </c>
      <c r="E13" s="18" t="str">
        <f t="shared" si="2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ht="12.75" customHeight="1">
      <c r="A14" s="37" t="s">
        <v>243</v>
      </c>
      <c r="B14" s="16" t="s">
        <v>244</v>
      </c>
      <c r="C14" s="16" t="s">
        <v>245</v>
      </c>
      <c r="D14" s="16" t="s">
        <v>246</v>
      </c>
      <c r="E14" s="18" t="str">
        <f t="shared" si="2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ht="12.75" customHeight="1">
      <c r="A15" s="37" t="s">
        <v>247</v>
      </c>
      <c r="B15" s="16" t="s">
        <v>248</v>
      </c>
      <c r="C15" s="16" t="s">
        <v>249</v>
      </c>
      <c r="D15" s="16" t="s">
        <v>250</v>
      </c>
      <c r="E15" s="18" t="str">
        <f t="shared" si="2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ht="12.75" customHeight="1">
      <c r="A16" s="25"/>
      <c r="B16" s="25"/>
      <c r="C16" s="25"/>
      <c r="D16" s="25"/>
      <c r="E16" s="25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ht="12.75" customHeight="1">
      <c r="A18" s="6" t="s">
        <v>252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ht="12.75" customHeight="1">
      <c r="A19" s="8" t="s">
        <v>5</v>
      </c>
      <c r="B19" s="10" t="s">
        <v>193</v>
      </c>
      <c r="C19" s="48" t="s">
        <v>8</v>
      </c>
      <c r="D19" s="54"/>
      <c r="E19" s="10" t="s">
        <v>9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ht="12.75" customHeight="1">
      <c r="A20" s="37" t="s">
        <v>255</v>
      </c>
      <c r="B20" s="16" t="s">
        <v>257</v>
      </c>
      <c r="C20" s="57" t="s">
        <v>257</v>
      </c>
      <c r="D20" s="59"/>
      <c r="E20" s="18" t="str">
        <f t="shared" ref="E20:E23" si="3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</row>
    <row r="21" ht="12.75" customHeight="1">
      <c r="A21" s="37" t="s">
        <v>256</v>
      </c>
      <c r="B21" s="16" t="s">
        <v>266</v>
      </c>
      <c r="C21" s="57" t="s">
        <v>267</v>
      </c>
      <c r="D21" s="59"/>
      <c r="E21" s="18" t="str">
        <f t="shared" si="3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2.75" customHeight="1">
      <c r="A22" s="37" t="s">
        <v>268</v>
      </c>
      <c r="B22" s="16" t="s">
        <v>269</v>
      </c>
      <c r="C22" s="57" t="s">
        <v>271</v>
      </c>
      <c r="D22" s="59"/>
      <c r="E22" s="18" t="str">
        <f t="shared" si="3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2.75" customHeight="1">
      <c r="A23" s="37" t="s">
        <v>272</v>
      </c>
      <c r="B23" s="16" t="s">
        <v>273</v>
      </c>
      <c r="C23" s="57" t="s">
        <v>274</v>
      </c>
      <c r="D23" s="59"/>
      <c r="E23" s="18" t="str">
        <f t="shared" si="3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2.75" customHeight="1">
      <c r="A24" s="25"/>
      <c r="B24" s="25"/>
      <c r="C24" s="61"/>
      <c r="D24" s="62"/>
      <c r="E24" s="25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7" width="14.43"/>
  </cols>
  <sheetData>
    <row r="1" ht="15.75" customHeight="1"/>
    <row r="2" ht="15.75" customHeight="1">
      <c r="B2" s="40" t="s">
        <v>252</v>
      </c>
      <c r="C2" s="41" t="s">
        <v>191</v>
      </c>
      <c r="D2" s="43" t="s">
        <v>231</v>
      </c>
      <c r="E2" s="45"/>
      <c r="F2" s="45"/>
      <c r="G2" s="47"/>
    </row>
    <row r="3" ht="15.75" customHeight="1">
      <c r="B3" s="50"/>
      <c r="C3" s="52"/>
      <c r="D3" s="53" t="s">
        <v>234</v>
      </c>
      <c r="E3" s="53" t="s">
        <v>240</v>
      </c>
      <c r="F3" s="53" t="s">
        <v>243</v>
      </c>
      <c r="G3" s="53" t="s">
        <v>247</v>
      </c>
    </row>
    <row r="4" ht="15.75" customHeight="1">
      <c r="B4" s="56" t="s">
        <v>256</v>
      </c>
      <c r="C4" s="58" t="s">
        <v>205</v>
      </c>
      <c r="D4" s="58" t="s">
        <v>71</v>
      </c>
      <c r="E4" s="58" t="s">
        <v>71</v>
      </c>
      <c r="F4" s="58" t="s">
        <v>71</v>
      </c>
      <c r="G4" s="58" t="s">
        <v>71</v>
      </c>
    </row>
    <row r="5" ht="15.75" customHeight="1">
      <c r="B5" s="60"/>
      <c r="C5" s="58" t="s">
        <v>214</v>
      </c>
      <c r="D5" s="58" t="s">
        <v>71</v>
      </c>
      <c r="E5" s="58" t="s">
        <v>71</v>
      </c>
      <c r="F5" s="58" t="s">
        <v>71</v>
      </c>
      <c r="G5" s="58" t="s">
        <v>71</v>
      </c>
    </row>
    <row r="6" ht="15.75" customHeight="1">
      <c r="B6" s="60"/>
      <c r="C6" s="58" t="s">
        <v>220</v>
      </c>
      <c r="D6" s="58" t="s">
        <v>71</v>
      </c>
      <c r="E6" s="58" t="s">
        <v>71</v>
      </c>
      <c r="F6" s="58" t="s">
        <v>71</v>
      </c>
      <c r="G6" s="58" t="s">
        <v>162</v>
      </c>
    </row>
    <row r="7" ht="15.75" customHeight="1">
      <c r="B7" s="50"/>
      <c r="C7" s="58" t="s">
        <v>225</v>
      </c>
      <c r="D7" s="58" t="s">
        <v>71</v>
      </c>
      <c r="E7" s="58" t="s">
        <v>71</v>
      </c>
      <c r="F7" s="58" t="s">
        <v>162</v>
      </c>
      <c r="G7" s="58" t="s">
        <v>118</v>
      </c>
    </row>
    <row r="8" ht="15.75" customHeight="1">
      <c r="B8" s="56" t="s">
        <v>268</v>
      </c>
      <c r="C8" s="58" t="s">
        <v>205</v>
      </c>
      <c r="D8" s="58" t="s">
        <v>71</v>
      </c>
      <c r="E8" s="58" t="s">
        <v>71</v>
      </c>
      <c r="F8" s="58" t="s">
        <v>71</v>
      </c>
      <c r="G8" s="58" t="s">
        <v>71</v>
      </c>
    </row>
    <row r="9" ht="15.75" customHeight="1">
      <c r="B9" s="60"/>
      <c r="C9" s="58" t="s">
        <v>214</v>
      </c>
      <c r="D9" s="58" t="s">
        <v>71</v>
      </c>
      <c r="E9" s="58" t="s">
        <v>71</v>
      </c>
      <c r="F9" s="58" t="s">
        <v>71</v>
      </c>
      <c r="G9" s="58" t="s">
        <v>162</v>
      </c>
    </row>
    <row r="10" ht="15.75" customHeight="1">
      <c r="B10" s="60"/>
      <c r="C10" s="58" t="s">
        <v>220</v>
      </c>
      <c r="D10" s="58" t="s">
        <v>71</v>
      </c>
      <c r="E10" s="58" t="s">
        <v>71</v>
      </c>
      <c r="F10" s="58" t="s">
        <v>162</v>
      </c>
      <c r="G10" s="58" t="s">
        <v>118</v>
      </c>
    </row>
    <row r="11" ht="15.75" customHeight="1">
      <c r="B11" s="50"/>
      <c r="C11" s="58" t="s">
        <v>225</v>
      </c>
      <c r="D11" s="58" t="s">
        <v>71</v>
      </c>
      <c r="E11" s="58" t="s">
        <v>162</v>
      </c>
      <c r="F11" s="58" t="s">
        <v>118</v>
      </c>
      <c r="G11" s="58" t="s">
        <v>92</v>
      </c>
    </row>
    <row r="12" ht="15.75" customHeight="1">
      <c r="B12" s="56" t="s">
        <v>272</v>
      </c>
      <c r="C12" s="58" t="s">
        <v>205</v>
      </c>
      <c r="D12" s="58" t="s">
        <v>71</v>
      </c>
      <c r="E12" s="58" t="s">
        <v>71</v>
      </c>
      <c r="F12" s="58" t="s">
        <v>71</v>
      </c>
      <c r="G12" s="58" t="s">
        <v>162</v>
      </c>
    </row>
    <row r="13" ht="15.75" customHeight="1">
      <c r="B13" s="60"/>
      <c r="C13" s="58" t="s">
        <v>214</v>
      </c>
      <c r="D13" s="58" t="s">
        <v>71</v>
      </c>
      <c r="E13" s="58" t="s">
        <v>71</v>
      </c>
      <c r="F13" s="58" t="s">
        <v>162</v>
      </c>
      <c r="G13" s="58" t="s">
        <v>118</v>
      </c>
    </row>
    <row r="14" ht="15.75" customHeight="1">
      <c r="B14" s="60"/>
      <c r="C14" s="58" t="s">
        <v>220</v>
      </c>
      <c r="D14" s="58" t="s">
        <v>71</v>
      </c>
      <c r="E14" s="58" t="s">
        <v>162</v>
      </c>
      <c r="F14" s="58" t="s">
        <v>118</v>
      </c>
      <c r="G14" s="58" t="s">
        <v>92</v>
      </c>
    </row>
    <row r="15" ht="15.75" customHeight="1">
      <c r="B15" s="50"/>
      <c r="C15" s="58" t="s">
        <v>225</v>
      </c>
      <c r="D15" s="58" t="s">
        <v>71</v>
      </c>
      <c r="E15" s="58" t="s">
        <v>118</v>
      </c>
      <c r="F15" s="58" t="s">
        <v>92</v>
      </c>
      <c r="G15" s="58" t="s">
        <v>277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B3"/>
    <mergeCell ref="C2:C3"/>
    <mergeCell ref="D2:G2"/>
    <mergeCell ref="B4:B7"/>
    <mergeCell ref="B8:B11"/>
    <mergeCell ref="B12:B15"/>
  </mergeCells>
  <drawing r:id="rId1"/>
</worksheet>
</file>