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Working from home - D drive\work\Bayesian emulation of building energy models\Excel\"/>
    </mc:Choice>
  </mc:AlternateContent>
  <xr:revisionPtr revIDLastSave="0" documentId="13_ncr:1_{168ECCA1-50CC-49A8-A0A2-28535C187936}" xr6:coauthVersionLast="44" xr6:coauthVersionMax="44" xr10:uidLastSave="{00000000-0000-0000-0000-000000000000}"/>
  <bookViews>
    <workbookView xWindow="-110" yWindow="-110" windowWidth="19420" windowHeight="10420" activeTab="1" xr2:uid="{00000000-000D-0000-FFFF-FFFF00000000}"/>
  </bookViews>
  <sheets>
    <sheet name="complete uncertainty sources" sheetId="2" r:id="rId1"/>
    <sheet name="Compound uncertaint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1" l="1"/>
  <c r="M2" i="1"/>
  <c r="I3" i="1"/>
  <c r="I4" i="1"/>
  <c r="I5" i="1"/>
  <c r="I6" i="1"/>
  <c r="I7" i="1"/>
  <c r="I8" i="1"/>
  <c r="I9" i="1"/>
  <c r="I10" i="1"/>
  <c r="I11" i="1"/>
  <c r="I12" i="1"/>
  <c r="I13" i="1"/>
  <c r="I14" i="1"/>
  <c r="I15" i="1"/>
  <c r="H2" i="1"/>
  <c r="I2" i="1" s="1"/>
  <c r="H15" i="1"/>
  <c r="H14" i="1"/>
  <c r="H13" i="1"/>
  <c r="H6" i="1"/>
  <c r="H4" i="1"/>
  <c r="H3" i="1"/>
</calcChain>
</file>

<file path=xl/sharedStrings.xml><?xml version="1.0" encoding="utf-8"?>
<sst xmlns="http://schemas.openxmlformats.org/spreadsheetml/2006/main" count="63" uniqueCount="53">
  <si>
    <t>Table X</t>
  </si>
  <si>
    <t>Model discrepancy</t>
  </si>
  <si>
    <t>Parameter input</t>
  </si>
  <si>
    <t>Distribution of uncertainty</t>
  </si>
  <si>
    <r>
      <t xml:space="preserve">Compound magnitude of uncertainty </t>
    </r>
    <r>
      <rPr>
        <vertAlign val="superscript"/>
        <sz val="11"/>
        <color theme="1"/>
        <rFont val="Calibri"/>
        <family val="2"/>
        <scheme val="minor"/>
      </rPr>
      <t>[2]</t>
    </r>
  </si>
  <si>
    <t>Variation in model output</t>
  </si>
  <si>
    <t>Building energy model</t>
  </si>
  <si>
    <t>Occupant behaviour</t>
  </si>
  <si>
    <t>30% [32]</t>
  </si>
  <si>
    <t>4-26% [33]</t>
  </si>
  <si>
    <t>Building envelope thermal properties</t>
  </si>
  <si>
    <t>HCS range using Mean and SD [34]</t>
  </si>
  <si>
    <t>Even [22]</t>
  </si>
  <si>
    <t>Normal [34]</t>
  </si>
  <si>
    <t>42%[35]</t>
  </si>
  <si>
    <t>Weather conditions</t>
  </si>
  <si>
    <t>Wind speed, direction and pressure coefficients, solar irradiance, air humidity and temperatures,</t>
  </si>
  <si>
    <t>Cold, Med, Hot [34]</t>
  </si>
  <si>
    <t>Normal [36]</t>
  </si>
  <si>
    <t>Bivariate Normal [37]</t>
  </si>
  <si>
    <t>Discrete Distribution [34]</t>
  </si>
  <si>
    <t>-4% to 6.1% [38]</t>
  </si>
  <si>
    <t>Site micro-environment</t>
  </si>
  <si>
    <t>Wind-pressure coefficient, ground albedo,</t>
  </si>
  <si>
    <t>HVAC</t>
  </si>
  <si>
    <t>Ideal values assumed for CoP, SEER and η</t>
  </si>
  <si>
    <t>Normal Distribution [22]</t>
  </si>
  <si>
    <t>Gamma Distribution [39]</t>
  </si>
  <si>
    <t>-15.3% -70.3% [38]</t>
  </si>
  <si>
    <t>Internal Gains</t>
  </si>
  <si>
    <t>Low, Med, High [34]</t>
  </si>
  <si>
    <t>Uniform discrete [34]</t>
  </si>
  <si>
    <t>Operational regime</t>
  </si>
  <si>
    <t>Controls and Scheduling of all HVAC, lighting and plug-in items.</t>
  </si>
  <si>
    <t>Good, average and poor practice [38]</t>
  </si>
  <si>
    <t>Uniform Discrete [38]</t>
  </si>
  <si>
    <t>-28.7%-79.2% [38]</t>
  </si>
  <si>
    <t>Observational data</t>
  </si>
  <si>
    <r>
      <t xml:space="preserve">Gas </t>
    </r>
    <r>
      <rPr>
        <vertAlign val="superscript"/>
        <sz val="11"/>
        <color theme="1"/>
        <rFont val="Calibri"/>
        <family val="2"/>
        <scheme val="minor"/>
      </rPr>
      <t>[1]</t>
    </r>
  </si>
  <si>
    <t>Normal [22]</t>
  </si>
  <si>
    <t>-3.5% to + 2.5</t>
  </si>
  <si>
    <t>n/a</t>
  </si>
  <si>
    <r>
      <t xml:space="preserve">Electricity </t>
    </r>
    <r>
      <rPr>
        <vertAlign val="superscript"/>
        <sz val="11"/>
        <color theme="1"/>
        <rFont val="Calibri"/>
        <family val="2"/>
        <scheme val="minor"/>
      </rPr>
      <t>[1]</t>
    </r>
  </si>
  <si>
    <t>-</t>
  </si>
  <si>
    <t>Temp (Kitchen)</t>
  </si>
  <si>
    <t>Temp (master)</t>
  </si>
  <si>
    <t>Range</t>
  </si>
  <si>
    <t>St Dev</t>
  </si>
  <si>
    <t>Max compound errors</t>
  </si>
  <si>
    <t>Min compound errors</t>
  </si>
  <si>
    <t>Sum of Min compound errors</t>
  </si>
  <si>
    <t>Sum of Max compound errors</t>
  </si>
  <si>
    <t xml:space="preserve">If we use these values as maximum probable observed relative uncertainties on multimodal variables (variables with differing modes and maxima), F1 can describe the region  within which the true value of the compound magnitute of all these uncertainties may be found. As with any treatment of error and uncertianty, the region within which the true value rest is described by a PDF where a greater degree of confidence exits on the compound error to fall closer to the part of the distribution that represent the highest likelihood (i.e. centre in a normal or peak in a poisson distribution).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</si>
</sst>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15">
    <xf numFmtId="0" fontId="0" fillId="0" borderId="0" xfId="0"/>
    <xf numFmtId="0" fontId="1" fillId="0" borderId="1" xfId="0" applyFont="1"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4" xfId="0" applyBorder="1" applyAlignment="1">
      <alignment vertical="top" wrapText="1"/>
    </xf>
    <xf numFmtId="0" fontId="0" fillId="0" borderId="3" xfId="0" applyBorder="1" applyAlignment="1">
      <alignment vertical="top" wrapText="1"/>
    </xf>
    <xf numFmtId="0" fontId="0" fillId="0" borderId="6" xfId="0" applyBorder="1" applyAlignment="1">
      <alignment vertical="center" wrapText="1"/>
    </xf>
    <xf numFmtId="0" fontId="0" fillId="0" borderId="5" xfId="0" applyBorder="1" applyAlignment="1">
      <alignment vertical="center" wrapText="1"/>
    </xf>
    <xf numFmtId="0" fontId="0" fillId="0" borderId="0" xfId="0" applyAlignment="1">
      <alignment wrapText="1"/>
    </xf>
    <xf numFmtId="0" fontId="0" fillId="0" borderId="6" xfId="0" applyFill="1" applyBorder="1" applyAlignment="1">
      <alignment vertical="center" wrapText="1"/>
    </xf>
    <xf numFmtId="164" fontId="1" fillId="2" borderId="0" xfId="0" applyNumberFormat="1" applyFont="1" applyFill="1"/>
    <xf numFmtId="0" fontId="0" fillId="0" borderId="7"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112914</xdr:colOff>
      <xdr:row>37</xdr:row>
      <xdr:rowOff>91212</xdr:rowOff>
    </xdr:to>
    <xdr:pic>
      <xdr:nvPicPr>
        <xdr:cNvPr id="2" name="Picture 1">
          <a:extLst>
            <a:ext uri="{FF2B5EF4-FFF2-40B4-BE49-F238E27FC236}">
              <a16:creationId xmlns:a16="http://schemas.microsoft.com/office/drawing/2014/main" id="{441DBFF9-37C2-461B-AACE-3C6835564514}"/>
            </a:ext>
          </a:extLst>
        </xdr:cNvPr>
        <xdr:cNvPicPr>
          <a:picLocks noChangeAspect="1"/>
        </xdr:cNvPicPr>
      </xdr:nvPicPr>
      <xdr:blipFill>
        <a:blip xmlns:r="http://schemas.openxmlformats.org/officeDocument/2006/relationships" r:embed="rId1"/>
        <a:stretch>
          <a:fillRect/>
        </a:stretch>
      </xdr:blipFill>
      <xdr:spPr>
        <a:xfrm>
          <a:off x="0" y="0"/>
          <a:ext cx="11085714" cy="69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3DF4E-F8E8-4671-ACC1-3DEF094366A8}">
  <dimension ref="C43:Q45"/>
  <sheetViews>
    <sheetView workbookViewId="0">
      <selection activeCell="A25" sqref="A25"/>
    </sheetView>
  </sheetViews>
  <sheetFormatPr defaultRowHeight="14.5" x14ac:dyDescent="0.35"/>
  <sheetData>
    <row r="43" spans="3:17" ht="409.5" customHeight="1" x14ac:dyDescent="0.35">
      <c r="C43" s="14" t="s">
        <v>52</v>
      </c>
      <c r="D43" s="14"/>
      <c r="E43" s="14"/>
      <c r="F43" s="14"/>
      <c r="G43" s="14"/>
      <c r="H43" s="14"/>
      <c r="I43" s="14"/>
      <c r="J43" s="14"/>
      <c r="K43" s="14"/>
      <c r="L43" s="14"/>
      <c r="M43" s="14"/>
      <c r="N43" s="14"/>
      <c r="O43" s="14"/>
      <c r="P43" s="14"/>
      <c r="Q43" s="14"/>
    </row>
    <row r="44" spans="3:17" x14ac:dyDescent="0.35">
      <c r="C44" s="14"/>
      <c r="D44" s="14"/>
      <c r="E44" s="14"/>
      <c r="F44" s="14"/>
      <c r="G44" s="14"/>
      <c r="H44" s="14"/>
      <c r="I44" s="14"/>
      <c r="J44" s="14"/>
      <c r="K44" s="14"/>
      <c r="L44" s="14"/>
      <c r="M44" s="14"/>
      <c r="N44" s="14"/>
      <c r="O44" s="14"/>
      <c r="P44" s="14"/>
      <c r="Q44" s="14"/>
    </row>
    <row r="45" spans="3:17" x14ac:dyDescent="0.35">
      <c r="C45" s="14"/>
      <c r="D45" s="14"/>
      <c r="E45" s="14"/>
      <c r="F45" s="14"/>
      <c r="G45" s="14"/>
      <c r="H45" s="14"/>
      <c r="I45" s="14"/>
      <c r="J45" s="14"/>
      <c r="K45" s="14"/>
      <c r="L45" s="14"/>
      <c r="M45" s="14"/>
      <c r="N45" s="14"/>
      <c r="O45" s="14"/>
      <c r="P45" s="14"/>
      <c r="Q45" s="14"/>
    </row>
  </sheetData>
  <mergeCells count="1">
    <mergeCell ref="C43:Q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zoomScale="40" zoomScaleNormal="40" workbookViewId="0">
      <pane xSplit="7" ySplit="1" topLeftCell="H2" activePane="bottomRight" state="frozen"/>
      <selection pane="topRight" activeCell="H1" sqref="H1"/>
      <selection pane="bottomLeft" activeCell="A2" sqref="A2"/>
      <selection pane="bottomRight" activeCell="S8" sqref="S8"/>
    </sheetView>
  </sheetViews>
  <sheetFormatPr defaultRowHeight="14.5" x14ac:dyDescent="0.35"/>
  <cols>
    <col min="6" max="7" width="13.08984375" customWidth="1"/>
  </cols>
  <sheetData>
    <row r="1" spans="1:14" ht="58.5" thickBot="1" x14ac:dyDescent="0.4">
      <c r="A1" s="1" t="s">
        <v>0</v>
      </c>
      <c r="B1" s="2"/>
      <c r="C1" s="2" t="s">
        <v>1</v>
      </c>
      <c r="D1" s="2" t="s">
        <v>2</v>
      </c>
      <c r="E1" s="2" t="s">
        <v>3</v>
      </c>
      <c r="F1" s="2" t="s">
        <v>4</v>
      </c>
      <c r="G1" s="2" t="s">
        <v>5</v>
      </c>
      <c r="H1" s="9" t="s">
        <v>46</v>
      </c>
      <c r="I1" s="9" t="s">
        <v>47</v>
      </c>
      <c r="K1" s="8" t="s">
        <v>49</v>
      </c>
      <c r="L1" s="8" t="s">
        <v>48</v>
      </c>
      <c r="M1" s="8" t="s">
        <v>50</v>
      </c>
      <c r="N1" s="8" t="s">
        <v>51</v>
      </c>
    </row>
    <row r="2" spans="1:14" x14ac:dyDescent="0.35">
      <c r="A2" s="3"/>
      <c r="B2" s="11" t="s">
        <v>7</v>
      </c>
      <c r="C2" s="11"/>
      <c r="D2" s="11"/>
      <c r="E2" s="11"/>
      <c r="F2" s="11"/>
      <c r="G2" s="6" t="s">
        <v>8</v>
      </c>
      <c r="H2">
        <f>30-0</f>
        <v>30</v>
      </c>
      <c r="I2">
        <f>H2/4</f>
        <v>7.5</v>
      </c>
      <c r="K2">
        <v>0</v>
      </c>
      <c r="L2">
        <v>30</v>
      </c>
      <c r="M2" s="10">
        <f>SQRT((K2^2)+(K3^2)+(K4^2)+K5^2+K6^2+K7^2+K8^2+K9^2+K10^2+K11^2+K12^2+K13^2+K14^2+K15^2)</f>
        <v>33.380832823642969</v>
      </c>
      <c r="N2" s="10">
        <f>SQRT((L2^2)+(L3^2)+(L4^2)+L5^2+L6^2+L7^2+L8^2+L9^2+L10^2+L11^2+L12^2+L13^2+L14^2+L15^2)</f>
        <v>120.84883119004502</v>
      </c>
    </row>
    <row r="3" spans="1:14" ht="15" thickBot="1" x14ac:dyDescent="0.4">
      <c r="A3" s="3"/>
      <c r="B3" s="12"/>
      <c r="C3" s="12"/>
      <c r="D3" s="12"/>
      <c r="E3" s="12"/>
      <c r="F3" s="12"/>
      <c r="G3" s="7" t="s">
        <v>9</v>
      </c>
      <c r="H3">
        <f>26-4</f>
        <v>22</v>
      </c>
      <c r="I3">
        <f t="shared" ref="I3:I15" si="0">H3/4</f>
        <v>5.5</v>
      </c>
      <c r="K3">
        <v>4</v>
      </c>
      <c r="L3">
        <v>26</v>
      </c>
    </row>
    <row r="4" spans="1:14" ht="43" customHeight="1" x14ac:dyDescent="0.35">
      <c r="A4" s="3"/>
      <c r="B4" s="11" t="s">
        <v>10</v>
      </c>
      <c r="C4" s="11"/>
      <c r="D4" s="11" t="s">
        <v>11</v>
      </c>
      <c r="E4" s="6" t="s">
        <v>12</v>
      </c>
      <c r="F4" s="11"/>
      <c r="G4" s="11" t="s">
        <v>14</v>
      </c>
      <c r="H4">
        <f>42-0</f>
        <v>42</v>
      </c>
      <c r="I4">
        <f t="shared" si="0"/>
        <v>10.5</v>
      </c>
      <c r="K4">
        <v>0</v>
      </c>
      <c r="L4">
        <v>42</v>
      </c>
    </row>
    <row r="5" spans="1:14" ht="44" thickBot="1" x14ac:dyDescent="0.4">
      <c r="A5" s="3" t="s">
        <v>6</v>
      </c>
      <c r="B5" s="12"/>
      <c r="C5" s="12"/>
      <c r="D5" s="12"/>
      <c r="E5" s="7" t="s">
        <v>13</v>
      </c>
      <c r="F5" s="12"/>
      <c r="G5" s="12"/>
      <c r="I5">
        <f t="shared" si="0"/>
        <v>0</v>
      </c>
      <c r="L5">
        <v>0</v>
      </c>
    </row>
    <row r="6" spans="1:14" ht="101" customHeight="1" x14ac:dyDescent="0.35">
      <c r="A6" s="4"/>
      <c r="B6" s="11" t="s">
        <v>15</v>
      </c>
      <c r="C6" s="11" t="s">
        <v>16</v>
      </c>
      <c r="D6" s="11" t="s">
        <v>17</v>
      </c>
      <c r="E6" s="6" t="s">
        <v>18</v>
      </c>
      <c r="F6" s="11"/>
      <c r="G6" s="11" t="s">
        <v>21</v>
      </c>
      <c r="H6">
        <f>6.1-(-4)</f>
        <v>10.1</v>
      </c>
      <c r="I6">
        <f t="shared" si="0"/>
        <v>2.5249999999999999</v>
      </c>
      <c r="K6">
        <v>-4</v>
      </c>
      <c r="L6">
        <v>6.1</v>
      </c>
    </row>
    <row r="7" spans="1:14" ht="43.5" x14ac:dyDescent="0.35">
      <c r="A7" s="4"/>
      <c r="B7" s="13"/>
      <c r="C7" s="13"/>
      <c r="D7" s="13"/>
      <c r="E7" s="6" t="s">
        <v>19</v>
      </c>
      <c r="F7" s="13"/>
      <c r="G7" s="13"/>
      <c r="I7">
        <f t="shared" si="0"/>
        <v>0</v>
      </c>
      <c r="L7">
        <v>0</v>
      </c>
    </row>
    <row r="8" spans="1:14" ht="44" thickBot="1" x14ac:dyDescent="0.4">
      <c r="A8" s="4"/>
      <c r="B8" s="12"/>
      <c r="C8" s="12"/>
      <c r="D8" s="12"/>
      <c r="E8" s="7" t="s">
        <v>20</v>
      </c>
      <c r="F8" s="12"/>
      <c r="G8" s="12"/>
      <c r="I8">
        <f t="shared" si="0"/>
        <v>0</v>
      </c>
      <c r="L8">
        <v>0</v>
      </c>
    </row>
    <row r="9" spans="1:14" ht="87.5" thickBot="1" x14ac:dyDescent="0.4">
      <c r="A9" s="4"/>
      <c r="B9" s="7" t="s">
        <v>22</v>
      </c>
      <c r="C9" s="7" t="s">
        <v>23</v>
      </c>
      <c r="D9" s="7" t="s">
        <v>11</v>
      </c>
      <c r="E9" s="7" t="s">
        <v>13</v>
      </c>
      <c r="F9" s="7"/>
      <c r="G9" s="7"/>
      <c r="I9">
        <f t="shared" si="0"/>
        <v>0</v>
      </c>
      <c r="L9">
        <v>0</v>
      </c>
    </row>
    <row r="10" spans="1:14" ht="43.5" x14ac:dyDescent="0.35">
      <c r="A10" s="4"/>
      <c r="B10" s="11" t="s">
        <v>24</v>
      </c>
      <c r="C10" s="11" t="s">
        <v>25</v>
      </c>
      <c r="D10" s="11"/>
      <c r="E10" s="6" t="s">
        <v>26</v>
      </c>
      <c r="F10" s="11"/>
      <c r="G10" s="11" t="s">
        <v>28</v>
      </c>
      <c r="I10">
        <f t="shared" si="0"/>
        <v>0</v>
      </c>
      <c r="K10">
        <v>-15.3</v>
      </c>
      <c r="L10">
        <v>70.3</v>
      </c>
    </row>
    <row r="11" spans="1:14" ht="44" thickBot="1" x14ac:dyDescent="0.4">
      <c r="A11" s="4"/>
      <c r="B11" s="12"/>
      <c r="C11" s="12"/>
      <c r="D11" s="12"/>
      <c r="E11" s="7" t="s">
        <v>27</v>
      </c>
      <c r="F11" s="12"/>
      <c r="G11" s="12"/>
      <c r="I11">
        <f t="shared" si="0"/>
        <v>0</v>
      </c>
      <c r="L11">
        <v>0</v>
      </c>
    </row>
    <row r="12" spans="1:14" ht="44" thickBot="1" x14ac:dyDescent="0.4">
      <c r="A12" s="4"/>
      <c r="B12" s="7" t="s">
        <v>29</v>
      </c>
      <c r="C12" s="7"/>
      <c r="D12" s="7" t="s">
        <v>30</v>
      </c>
      <c r="E12" s="7" t="s">
        <v>31</v>
      </c>
      <c r="F12" s="7"/>
      <c r="G12" s="7"/>
      <c r="I12">
        <f t="shared" si="0"/>
        <v>0</v>
      </c>
      <c r="L12">
        <v>0</v>
      </c>
    </row>
    <row r="13" spans="1:14" ht="116.5" thickBot="1" x14ac:dyDescent="0.4">
      <c r="A13" s="5"/>
      <c r="B13" s="7" t="s">
        <v>32</v>
      </c>
      <c r="C13" s="7" t="s">
        <v>33</v>
      </c>
      <c r="D13" s="7" t="s">
        <v>34</v>
      </c>
      <c r="E13" s="7" t="s">
        <v>35</v>
      </c>
      <c r="F13" s="7"/>
      <c r="G13" s="7" t="s">
        <v>36</v>
      </c>
      <c r="H13">
        <f>79.2-(-28.7)</f>
        <v>107.9</v>
      </c>
      <c r="I13">
        <f t="shared" si="0"/>
        <v>26.975000000000001</v>
      </c>
      <c r="K13">
        <v>-28.7</v>
      </c>
      <c r="L13">
        <v>79.2</v>
      </c>
    </row>
    <row r="14" spans="1:14" ht="29.5" thickBot="1" x14ac:dyDescent="0.4">
      <c r="A14" s="3"/>
      <c r="B14" s="7" t="s">
        <v>38</v>
      </c>
      <c r="C14" s="7"/>
      <c r="D14" s="7"/>
      <c r="E14" s="7" t="s">
        <v>39</v>
      </c>
      <c r="F14" s="7" t="s">
        <v>40</v>
      </c>
      <c r="G14" s="7" t="s">
        <v>41</v>
      </c>
      <c r="H14">
        <f>2.5-(-3.5)</f>
        <v>6</v>
      </c>
      <c r="I14">
        <f t="shared" si="0"/>
        <v>1.5</v>
      </c>
      <c r="K14">
        <v>-3.5</v>
      </c>
      <c r="L14">
        <v>2.5</v>
      </c>
    </row>
    <row r="15" spans="1:14" ht="44" thickBot="1" x14ac:dyDescent="0.4">
      <c r="A15" s="3" t="s">
        <v>37</v>
      </c>
      <c r="B15" s="7" t="s">
        <v>42</v>
      </c>
      <c r="C15" s="7" t="s">
        <v>43</v>
      </c>
      <c r="D15" s="7" t="s">
        <v>43</v>
      </c>
      <c r="E15" s="7" t="s">
        <v>39</v>
      </c>
      <c r="F15" s="7" t="s">
        <v>40</v>
      </c>
      <c r="G15" s="7" t="s">
        <v>41</v>
      </c>
      <c r="H15">
        <f>2.5-(-3.5)</f>
        <v>6</v>
      </c>
      <c r="I15">
        <f t="shared" si="0"/>
        <v>1.5</v>
      </c>
      <c r="K15">
        <v>-3.5</v>
      </c>
      <c r="L15">
        <v>2.5</v>
      </c>
    </row>
    <row r="16" spans="1:14" ht="29.5" thickBot="1" x14ac:dyDescent="0.4">
      <c r="A16" s="4"/>
      <c r="B16" s="7" t="s">
        <v>44</v>
      </c>
      <c r="C16" s="7"/>
      <c r="D16" s="7"/>
      <c r="E16" s="7" t="s">
        <v>39</v>
      </c>
      <c r="F16" s="7"/>
      <c r="G16" s="7" t="s">
        <v>41</v>
      </c>
    </row>
    <row r="17" spans="1:7" ht="29.5" thickBot="1" x14ac:dyDescent="0.4">
      <c r="A17" s="5"/>
      <c r="B17" s="7" t="s">
        <v>45</v>
      </c>
      <c r="C17" s="7"/>
      <c r="D17" s="7"/>
      <c r="E17" s="7" t="s">
        <v>39</v>
      </c>
      <c r="F17" s="7"/>
      <c r="G17" s="7" t="s">
        <v>41</v>
      </c>
    </row>
  </sheetData>
  <mergeCells count="20">
    <mergeCell ref="B10:B11"/>
    <mergeCell ref="C10:C11"/>
    <mergeCell ref="D10:D11"/>
    <mergeCell ref="F10:F11"/>
    <mergeCell ref="G10:G11"/>
    <mergeCell ref="G4:G5"/>
    <mergeCell ref="B6:B8"/>
    <mergeCell ref="C6:C8"/>
    <mergeCell ref="D6:D8"/>
    <mergeCell ref="F6:F8"/>
    <mergeCell ref="G6:G8"/>
    <mergeCell ref="B4:B5"/>
    <mergeCell ref="C4:C5"/>
    <mergeCell ref="D4:D5"/>
    <mergeCell ref="F4:F5"/>
    <mergeCell ref="B2:B3"/>
    <mergeCell ref="C2:C3"/>
    <mergeCell ref="D2:D3"/>
    <mergeCell ref="E2:E3"/>
    <mergeCell ref="F2:F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complete uncertainty sources</vt:lpstr>
      <vt:lpstr>Compound 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Royapoor</dc:creator>
  <cp:lastModifiedBy>Mohammad Royapoor</cp:lastModifiedBy>
  <dcterms:created xsi:type="dcterms:W3CDTF">2015-06-05T18:17:20Z</dcterms:created>
  <dcterms:modified xsi:type="dcterms:W3CDTF">2020-07-02T08:00:16Z</dcterms:modified>
</cp:coreProperties>
</file>