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rio\Documents\Sentiment Analysis Lab\Congreso ciencia y feminismo\"/>
    </mc:Choice>
  </mc:AlternateContent>
  <xr:revisionPtr revIDLastSave="0" documentId="13_ncr:1_{A82650DA-723A-450C-A000-2F7C2BB2240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2" i="2"/>
  <c r="L3" i="2"/>
  <c r="L4" i="2"/>
  <c r="L5" i="2"/>
  <c r="L6" i="2"/>
  <c r="L7" i="2"/>
  <c r="L8" i="2"/>
  <c r="L9" i="2"/>
  <c r="L36" i="2" s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2" i="2"/>
  <c r="M36" i="2" l="1"/>
  <c r="M37" i="2" s="1"/>
  <c r="L37" i="2"/>
  <c r="N36" i="2"/>
  <c r="N37" i="2" s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83" i="1"/>
  <c r="H117" i="1" s="1"/>
  <c r="H118" i="1" s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83" i="1"/>
  <c r="G117" i="1" s="1"/>
  <c r="G118" i="1" s="1"/>
  <c r="N38" i="2" l="1"/>
  <c r="I117" i="1"/>
  <c r="I118" i="1" s="1"/>
  <c r="I119" i="1" s="1"/>
  <c r="J37" i="2"/>
  <c r="J36" i="2"/>
  <c r="D6" i="2"/>
  <c r="I6" i="2"/>
  <c r="E6" i="2"/>
  <c r="H6" i="2"/>
  <c r="H15" i="2"/>
  <c r="I15" i="2"/>
  <c r="E15" i="2"/>
  <c r="D15" i="2"/>
  <c r="I7" i="2"/>
  <c r="H7" i="2"/>
  <c r="E7" i="2"/>
  <c r="D7" i="2"/>
  <c r="D14" i="2"/>
  <c r="I14" i="2"/>
  <c r="E14" i="2"/>
  <c r="H14" i="2"/>
  <c r="I31" i="2"/>
  <c r="H31" i="2"/>
  <c r="E31" i="2"/>
  <c r="D31" i="2"/>
  <c r="I26" i="2"/>
  <c r="D26" i="2"/>
  <c r="E26" i="2"/>
  <c r="H26" i="2"/>
  <c r="D10" i="2"/>
  <c r="H10" i="2"/>
  <c r="E10" i="2"/>
  <c r="I10" i="2"/>
  <c r="H18" i="2"/>
  <c r="I18" i="2"/>
  <c r="E18" i="2"/>
  <c r="D18" i="2"/>
  <c r="I30" i="2"/>
  <c r="H30" i="2"/>
  <c r="E30" i="2"/>
  <c r="D30" i="2"/>
  <c r="H34" i="2"/>
  <c r="D34" i="2"/>
  <c r="E34" i="2"/>
  <c r="I34" i="2"/>
  <c r="I33" i="2"/>
  <c r="D33" i="2"/>
  <c r="E33" i="2"/>
  <c r="H33" i="2"/>
  <c r="D3" i="2"/>
  <c r="H3" i="2"/>
  <c r="E3" i="2"/>
  <c r="I3" i="2"/>
  <c r="H22" i="2"/>
  <c r="D22" i="2"/>
  <c r="E22" i="2"/>
  <c r="I22" i="2"/>
  <c r="F37" i="2"/>
  <c r="F36" i="2"/>
  <c r="J38" i="2"/>
  <c r="H2" i="2"/>
  <c r="H36" i="2"/>
  <c r="H37" i="2"/>
  <c r="D2" i="2"/>
  <c r="D36" i="2"/>
  <c r="D37" i="2"/>
  <c r="F38" i="2"/>
  <c r="E36" i="2"/>
  <c r="E37" i="2"/>
  <c r="D12" i="2"/>
  <c r="I12" i="2"/>
  <c r="E12" i="2"/>
  <c r="H12" i="2"/>
  <c r="H4" i="2"/>
  <c r="D4" i="2"/>
  <c r="E4" i="2"/>
  <c r="I4" i="2"/>
  <c r="H20" i="2"/>
  <c r="I20" i="2"/>
  <c r="E20" i="2"/>
  <c r="D20" i="2"/>
  <c r="H27" i="2"/>
  <c r="I27" i="2"/>
  <c r="E27" i="2"/>
  <c r="D27" i="2"/>
  <c r="H19" i="2"/>
  <c r="I19" i="2"/>
  <c r="E19" i="2"/>
  <c r="D19" i="2"/>
  <c r="H21" i="2"/>
  <c r="D21" i="2"/>
  <c r="E21" i="2"/>
  <c r="I21" i="2"/>
  <c r="H16" i="2"/>
  <c r="I16" i="2"/>
  <c r="E16" i="2"/>
  <c r="D16" i="2"/>
  <c r="H32" i="2"/>
  <c r="I32" i="2"/>
  <c r="E32" i="2"/>
  <c r="D32" i="2"/>
  <c r="D28" i="2"/>
  <c r="I28" i="2"/>
  <c r="E28" i="2"/>
  <c r="H28" i="2"/>
  <c r="H13" i="2"/>
  <c r="I13" i="2"/>
  <c r="E13" i="2"/>
  <c r="D13" i="2"/>
  <c r="H5" i="2"/>
  <c r="D5" i="2"/>
  <c r="E5" i="2"/>
  <c r="I5" i="2"/>
  <c r="D17" i="2"/>
  <c r="H17" i="2"/>
  <c r="E17" i="2"/>
  <c r="I17" i="2"/>
  <c r="I23" i="2"/>
  <c r="H23" i="2"/>
  <c r="E23" i="2"/>
  <c r="D23" i="2"/>
  <c r="H9" i="2"/>
  <c r="I9" i="2"/>
  <c r="E9" i="2"/>
  <c r="D9" i="2"/>
  <c r="I8" i="2"/>
  <c r="D8" i="2"/>
  <c r="E8" i="2"/>
  <c r="H8" i="2"/>
  <c r="D29" i="2"/>
  <c r="I29" i="2"/>
  <c r="E29" i="2"/>
  <c r="H29" i="2"/>
  <c r="I11" i="2"/>
  <c r="H11" i="2"/>
  <c r="E11" i="2"/>
  <c r="D11" i="2"/>
  <c r="H25" i="2"/>
  <c r="D25" i="2"/>
  <c r="E25" i="2"/>
  <c r="I25" i="2"/>
  <c r="D24" i="2"/>
  <c r="H24" i="2"/>
  <c r="E24" i="2"/>
  <c r="I24" i="2"/>
  <c r="E2" i="2"/>
  <c r="I2" i="2"/>
  <c r="I36" i="2"/>
  <c r="I37" i="2"/>
</calcChain>
</file>

<file path=xl/sharedStrings.xml><?xml version="1.0" encoding="utf-8"?>
<sst xmlns="http://schemas.openxmlformats.org/spreadsheetml/2006/main" count="475" uniqueCount="129">
  <si>
    <t>Unnamed: 0</t>
  </si>
  <si>
    <t>FRASES</t>
  </si>
  <si>
    <t>lem</t>
  </si>
  <si>
    <t>vadr</t>
  </si>
  <si>
    <t>pol</t>
  </si>
  <si>
    <t>pos</t>
  </si>
  <si>
    <t>neg</t>
  </si>
  <si>
    <t>neu</t>
  </si>
  <si>
    <t>Unnamed: 8</t>
  </si>
  <si>
    <t>Source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</si>
  <si>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</si>
  <si>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</si>
  <si>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</si>
  <si>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</si>
  <si>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</si>
  <si>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</si>
  <si>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</si>
  <si>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</si>
  <si>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</si>
  <si>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</si>
  <si>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</si>
  <si>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</si>
  <si>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</si>
  <si>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No matter how accomplished he is, a man is not truly com_x005F_x0002_plete as a person unless he has the love of a woman.</t>
  </si>
  <si>
    <t>Many women are actually seeking special favors, such as hiring policies that favor them over men, under the guise of asking for "equality."</t>
  </si>
  <si>
    <t>In a disaster, women ought not necessarily to be rescued before men.</t>
  </si>
  <si>
    <t>Most women interpret innocent remarks or acts as being sexist.</t>
  </si>
  <si>
    <t>Women are too easily offended.</t>
  </si>
  <si>
    <t>Feminists are not seeking for women to have more power than men.</t>
  </si>
  <si>
    <t>Many women have a quality of purity that few men possess.</t>
  </si>
  <si>
    <t>Women should be cherished and protected by men.</t>
  </si>
  <si>
    <t>Most women fail to appreciate fully all that men do for them.</t>
  </si>
  <si>
    <t>Women seek to gain power by getting control over men.</t>
  </si>
  <si>
    <t>Every man ought to have a woman whom he adores.</t>
  </si>
  <si>
    <t>Men are complete without women.</t>
  </si>
  <si>
    <t>Women exaggerate problems they have at work.</t>
  </si>
  <si>
    <t>Once a woman gets a man to commit to her, she usually tries to put him on a tight leash.</t>
  </si>
  <si>
    <t>When women lose to men in a fair competition, they typi_x005F_x0002_cally complain about being discriminated against.</t>
  </si>
  <si>
    <t>A good woman should be set on a pedestal by her man.</t>
  </si>
  <si>
    <t>There are actually very few women who get a kick out of teasing men by seeming sexually available and then refusing male advances.</t>
  </si>
  <si>
    <t>Women, compared to men, tend to have a superior moral sensibility.</t>
  </si>
  <si>
    <t>Men should be willing to sacrifice their own well being in order to provide financially for the women in their lives.</t>
  </si>
  <si>
    <t>Feminists are making entirely reasonable demands of men.</t>
  </si>
  <si>
    <t>Women, as compared to men, tend to have a more refined sense of culture and good taste.</t>
  </si>
  <si>
    <t>Discrimination against women in the labor force is no longer a problem in Canada.</t>
  </si>
  <si>
    <t>I consider the present employment system to be unfair to women.</t>
  </si>
  <si>
    <t>Women shouldn’t push themselves where they are not wanted.</t>
  </si>
  <si>
    <t>Women will make more progress by being patient and not pushing too hard for change.</t>
  </si>
  <si>
    <t>It is difficult to work for a female boss.</t>
  </si>
  <si>
    <t>Women’s requests in terms of equality between the sexes are simply exaggerated.</t>
  </si>
  <si>
    <t>Over the past few years, women have gotten more from government than they deserve.</t>
  </si>
  <si>
    <t>Universities are wrong to admit women in costly programs such as medicine, when in fact, a large number will leave their Jobs after a few years to raise their children.</t>
  </si>
  <si>
    <t>In order not to appear sexist, many men are inclined to overcompensate women.</t>
  </si>
  <si>
    <t>Due to social pressures, firms frequently have to hire underqualified women.</t>
  </si>
  <si>
    <t>In a fair employment system, men and women would be considered equal.</t>
  </si>
  <si>
    <t>[0.000570252479519695, 0.977829098701477, 0.02160065434873104]</t>
  </si>
  <si>
    <t>[0.001034835702739656, 0.9979742169380188, 0.0009910103399306536]</t>
  </si>
  <si>
    <t>[0.3595713675022125, 0.5292394161224365, 0.11118925362825394]</t>
  </si>
  <si>
    <t>[0.11534621566534042, 0.8712416887283325, 0.013412129133939743]</t>
  </si>
  <si>
    <t>[0.023463448509573936, 0.041614729911088943, 0.9349217414855957]</t>
  </si>
  <si>
    <t>[0.9459543824195862, 0.04901174083352089, 0.005033896304666996]</t>
  </si>
  <si>
    <t>[0.3961537778377533, 0.5307945609092712, 0.07305169850587845]</t>
  </si>
  <si>
    <t>[0.005092278588563204, 0.9394752979278564, 0.05543246492743492]</t>
  </si>
  <si>
    <t>[0.013720656745135784, 0.8707119822502136, 0.11556745320558548]</t>
  </si>
  <si>
    <t>[0.005283173639327288, 0.9917677640914917, 0.002949125599116087]</t>
  </si>
  <si>
    <t>[0.006390921771526337, 0.9829491376876831, 0.010659950785338879]</t>
  </si>
  <si>
    <t>[0.0002324011584278196, 0.9992057681083679, 0.0005618958966806531]</t>
  </si>
  <si>
    <t>[0.9534121155738831, 0.03568514809012413, 0.01090279221534729]</t>
  </si>
  <si>
    <t>[0.09840793907642365, 0.8926762342453003, 0.008915773592889309]</t>
  </si>
  <si>
    <t>[0.0007301599835045636, 0.9971076846122742, 0.0021621871273964643]</t>
  </si>
  <si>
    <t>[0.0029137625824660063, 0.9945951104164124, 0.0024911989457905293]</t>
  </si>
  <si>
    <t>[0.0027935183607041836, 0.9878292083740234, 0.009377344511449337]</t>
  </si>
  <si>
    <t>[0.593514621257782, 0.3339521884918213, 0.0725332573056221]</t>
  </si>
  <si>
    <t>[0.0340927354991436, 0.9562633633613586, 0.009643853642046452]</t>
  </si>
  <si>
    <t>[0.0017740274779498577, 0.9955527186393738, 0.0026732045225799084]</t>
  </si>
  <si>
    <t>[0.0018394796643406153, 0.27548447251319885, 0.7226760387420654]</t>
  </si>
  <si>
    <t>[0.0013801142340525985, 0.9979054927825928, 0.0007143426337279379]</t>
  </si>
  <si>
    <t>[0.001251447363756597, 0.9984524250030518, 0.00029610656201839447]</t>
  </si>
  <si>
    <t>[0.0037073392886668444, 0.9953368306159973, 0.000955864554271102]</t>
  </si>
  <si>
    <t>[0.6828287243843079, 0.14205822348594666, 0.17511306703090668]</t>
  </si>
  <si>
    <t>[0.0014444499975070357, 0.998242974281311, 0.00031265305005945265]</t>
  </si>
  <si>
    <t>[0.0019563715904951096, 0.9972001314163208, 0.0008435604977421463]</t>
  </si>
  <si>
    <t>[0.0003821889986284077, 0.9994587302207947, 0.0001590424362802878]</t>
  </si>
  <si>
    <t>[0.017273273319005966, 0.6434030532836914, 0.33932361006736755]</t>
  </si>
  <si>
    <t>[0.0003118497843388468, 0.9985387325286865, 0.001149393036030233]</t>
  </si>
  <si>
    <t>[0.007207553833723068, 0.9836791157722473, 0.009113391861319542]</t>
  </si>
  <si>
    <t>[0.0004346929199527949, 0.9986492991447449, 0.000916052027605474]</t>
  </si>
  <si>
    <t>[0.08480076491832733, 0.9107005000114441, 0.004498772323131561]</t>
  </si>
  <si>
    <t>True pos</t>
  </si>
  <si>
    <t>True pos?</t>
  </si>
  <si>
    <t>ASI</t>
  </si>
  <si>
    <t>Neo</t>
  </si>
  <si>
    <t>Benevolent</t>
  </si>
  <si>
    <t>Hostile</t>
  </si>
  <si>
    <t>People are often truly happy in life without being romantically involved with a member of the other sex.</t>
  </si>
  <si>
    <t>pos/neu</t>
  </si>
  <si>
    <t>Feminists are not seeking for woman to have more power than men.</t>
  </si>
  <si>
    <t>There are actually very few woman who get a kick out of teasing men by seeming sexually available and then refusing male advances.</t>
  </si>
  <si>
    <t>Feminists are making entirely reasonable demand of men.</t>
  </si>
  <si>
    <t>In a fair employment system, men and woman would be considered equal.</t>
  </si>
  <si>
    <t>Benevolent non-negative</t>
  </si>
  <si>
    <t>Hostile non-negative</t>
  </si>
  <si>
    <t>Benevolent negative</t>
  </si>
  <si>
    <t>Hostile negative</t>
  </si>
  <si>
    <t>SCORE DistilBERT</t>
  </si>
  <si>
    <t>POL DistilBERT</t>
  </si>
  <si>
    <t>Inventory</t>
  </si>
  <si>
    <t>POL VADR</t>
  </si>
  <si>
    <t>Model</t>
  </si>
  <si>
    <t>Positive sentences</t>
  </si>
  <si>
    <t>Negative Sentences</t>
  </si>
  <si>
    <t>Neutral sentences</t>
  </si>
  <si>
    <t>VADR</t>
  </si>
  <si>
    <t>DistilBERT</t>
  </si>
  <si>
    <t>RoBERTa</t>
  </si>
  <si>
    <t>GENERAL ANALYSIS</t>
  </si>
  <si>
    <t>Type</t>
  </si>
  <si>
    <t>Pol Distil</t>
  </si>
  <si>
    <t>Pol VADR</t>
  </si>
  <si>
    <t>Pol RoBERTa</t>
  </si>
  <si>
    <t>POL RoBERTa</t>
  </si>
  <si>
    <t>Analysis of Benevolent Sexism</t>
  </si>
  <si>
    <t>Negative sentences</t>
  </si>
  <si>
    <t>Analysis of Benevolent Sexism sentences</t>
  </si>
  <si>
    <t>Analysis of Hostile Sexism sentences</t>
  </si>
  <si>
    <t>Analysis of Hostile Sexism</t>
  </si>
  <si>
    <t>Analysis of Neosexism sentences</t>
  </si>
  <si>
    <t>Analysis of non-sexist sentences</t>
  </si>
  <si>
    <t>Analysis of sexist sentences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</si>
</sst>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9"/>
  <sheetViews>
    <sheetView topLeftCell="A87" workbookViewId="0">
      <selection activeCell="M83" sqref="M83:R104"/>
    </sheetView>
  </sheetViews>
  <sheetFormatPr baseColWidth="10" defaultColWidth="8.88671875" defaultRowHeight="14.4" x14ac:dyDescent="0.3"/>
  <sheetData>
    <row r="1" spans="1:2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3">
      <c r="A2" s="1">
        <v>0</v>
      </c>
    </row>
    <row r="3" spans="1:24" x14ac:dyDescent="0.3">
      <c r="A3" s="1">
        <v>1</v>
      </c>
      <c r="B3">
        <v>1</v>
      </c>
    </row>
    <row r="4" spans="1:24" x14ac:dyDescent="0.3">
      <c r="A4" s="1">
        <v>2</v>
      </c>
      <c r="B4">
        <v>2</v>
      </c>
    </row>
    <row r="5" spans="1:24" x14ac:dyDescent="0.3">
      <c r="A5" s="1">
        <v>3</v>
      </c>
      <c r="B5">
        <v>3</v>
      </c>
    </row>
    <row r="6" spans="1:24" x14ac:dyDescent="0.3">
      <c r="A6" s="1">
        <v>4</v>
      </c>
      <c r="B6">
        <v>4</v>
      </c>
    </row>
    <row r="7" spans="1:24" x14ac:dyDescent="0.3">
      <c r="A7" s="1">
        <v>5</v>
      </c>
      <c r="B7">
        <v>5</v>
      </c>
    </row>
    <row r="8" spans="1:24" x14ac:dyDescent="0.3">
      <c r="A8" s="1">
        <v>6</v>
      </c>
      <c r="B8">
        <v>6</v>
      </c>
    </row>
    <row r="9" spans="1:24" x14ac:dyDescent="0.3">
      <c r="A9" s="1">
        <v>7</v>
      </c>
      <c r="B9">
        <v>7</v>
      </c>
    </row>
    <row r="10" spans="1:24" x14ac:dyDescent="0.3">
      <c r="A10" s="1">
        <v>8</v>
      </c>
      <c r="B10">
        <v>8</v>
      </c>
    </row>
    <row r="11" spans="1:24" x14ac:dyDescent="0.3">
      <c r="A11" s="1">
        <v>9</v>
      </c>
      <c r="B11">
        <v>9</v>
      </c>
    </row>
    <row r="12" spans="1:24" x14ac:dyDescent="0.3">
      <c r="A12" s="1">
        <v>10</v>
      </c>
      <c r="B12">
        <v>10</v>
      </c>
    </row>
    <row r="13" spans="1:24" x14ac:dyDescent="0.3">
      <c r="A13" s="1">
        <v>11</v>
      </c>
      <c r="B13">
        <v>11</v>
      </c>
    </row>
    <row r="14" spans="1:24" x14ac:dyDescent="0.3">
      <c r="A14" s="1">
        <v>12</v>
      </c>
      <c r="B14">
        <v>12</v>
      </c>
    </row>
    <row r="15" spans="1:24" x14ac:dyDescent="0.3">
      <c r="A15" s="1">
        <v>13</v>
      </c>
      <c r="B15">
        <v>13</v>
      </c>
    </row>
    <row r="16" spans="1:24" x14ac:dyDescent="0.3">
      <c r="A16" s="1">
        <v>14</v>
      </c>
      <c r="B16">
        <v>14</v>
      </c>
    </row>
    <row r="17" spans="1:2" x14ac:dyDescent="0.3">
      <c r="A17" s="1">
        <v>15</v>
      </c>
      <c r="B17">
        <v>15</v>
      </c>
    </row>
    <row r="18" spans="1:2" x14ac:dyDescent="0.3">
      <c r="A18" s="1">
        <v>16</v>
      </c>
      <c r="B18">
        <v>16</v>
      </c>
    </row>
    <row r="19" spans="1:2" x14ac:dyDescent="0.3">
      <c r="A19" s="1">
        <v>17</v>
      </c>
      <c r="B19">
        <v>17</v>
      </c>
    </row>
    <row r="20" spans="1:2" x14ac:dyDescent="0.3">
      <c r="A20" s="1">
        <v>18</v>
      </c>
      <c r="B20">
        <v>18</v>
      </c>
    </row>
    <row r="21" spans="1:2" x14ac:dyDescent="0.3">
      <c r="A21" s="1">
        <v>19</v>
      </c>
      <c r="B21">
        <v>19</v>
      </c>
    </row>
    <row r="22" spans="1:2" x14ac:dyDescent="0.3">
      <c r="A22" s="1">
        <v>20</v>
      </c>
      <c r="B22">
        <v>20</v>
      </c>
    </row>
    <row r="23" spans="1:2" x14ac:dyDescent="0.3">
      <c r="A23" s="1">
        <v>21</v>
      </c>
      <c r="B23">
        <v>21</v>
      </c>
    </row>
    <row r="24" spans="1:2" x14ac:dyDescent="0.3">
      <c r="A24" s="1">
        <v>22</v>
      </c>
      <c r="B24">
        <v>22</v>
      </c>
    </row>
    <row r="25" spans="1:2" x14ac:dyDescent="0.3">
      <c r="A25" s="1">
        <v>23</v>
      </c>
      <c r="B25">
        <v>23</v>
      </c>
    </row>
    <row r="26" spans="1:2" x14ac:dyDescent="0.3">
      <c r="A26" s="1">
        <v>24</v>
      </c>
      <c r="B26">
        <v>24</v>
      </c>
    </row>
    <row r="27" spans="1:2" x14ac:dyDescent="0.3">
      <c r="A27" s="1">
        <v>25</v>
      </c>
      <c r="B27">
        <v>25</v>
      </c>
    </row>
    <row r="28" spans="1:2" x14ac:dyDescent="0.3">
      <c r="A28" s="1">
        <v>26</v>
      </c>
      <c r="B28">
        <v>26</v>
      </c>
    </row>
    <row r="29" spans="1:2" x14ac:dyDescent="0.3">
      <c r="A29" s="1">
        <v>27</v>
      </c>
      <c r="B29">
        <v>27</v>
      </c>
    </row>
    <row r="30" spans="1:2" x14ac:dyDescent="0.3">
      <c r="A30" s="1">
        <v>28</v>
      </c>
      <c r="B30">
        <v>28</v>
      </c>
    </row>
    <row r="31" spans="1:2" x14ac:dyDescent="0.3">
      <c r="A31" s="1">
        <v>29</v>
      </c>
      <c r="B31">
        <v>29</v>
      </c>
    </row>
    <row r="32" spans="1:2" x14ac:dyDescent="0.3">
      <c r="A32" s="1">
        <v>30</v>
      </c>
      <c r="B32">
        <v>30</v>
      </c>
    </row>
    <row r="33" spans="1:2" x14ac:dyDescent="0.3">
      <c r="A33" s="1">
        <v>31</v>
      </c>
      <c r="B33">
        <v>31</v>
      </c>
    </row>
    <row r="34" spans="1:2" x14ac:dyDescent="0.3">
      <c r="A34" s="1">
        <v>32</v>
      </c>
      <c r="B34">
        <v>32</v>
      </c>
    </row>
    <row r="35" spans="1:2" x14ac:dyDescent="0.3">
      <c r="A35" s="1">
        <v>33</v>
      </c>
      <c r="B35">
        <v>33</v>
      </c>
    </row>
    <row r="36" spans="1:2" x14ac:dyDescent="0.3">
      <c r="A36" s="1">
        <v>34</v>
      </c>
      <c r="B36">
        <v>34</v>
      </c>
    </row>
    <row r="37" spans="1:2" x14ac:dyDescent="0.3">
      <c r="A37" s="1">
        <v>35</v>
      </c>
      <c r="B37">
        <v>35</v>
      </c>
    </row>
    <row r="38" spans="1:2" x14ac:dyDescent="0.3">
      <c r="A38" s="1">
        <v>36</v>
      </c>
      <c r="B38">
        <v>36</v>
      </c>
    </row>
    <row r="39" spans="1:2" x14ac:dyDescent="0.3">
      <c r="A39" s="1">
        <v>37</v>
      </c>
      <c r="B39">
        <v>37</v>
      </c>
    </row>
    <row r="40" spans="1:2" x14ac:dyDescent="0.3">
      <c r="A40" s="1">
        <v>38</v>
      </c>
      <c r="B40">
        <v>38</v>
      </c>
    </row>
    <row r="41" spans="1:2" x14ac:dyDescent="0.3">
      <c r="A41" s="1">
        <v>39</v>
      </c>
      <c r="B41">
        <v>39</v>
      </c>
    </row>
    <row r="42" spans="1:2" x14ac:dyDescent="0.3">
      <c r="A42" s="1">
        <v>40</v>
      </c>
      <c r="B42">
        <v>40</v>
      </c>
    </row>
    <row r="43" spans="1:2" x14ac:dyDescent="0.3">
      <c r="A43" s="1">
        <v>41</v>
      </c>
      <c r="B43">
        <v>41</v>
      </c>
    </row>
    <row r="44" spans="1:2" x14ac:dyDescent="0.3">
      <c r="A44" s="1">
        <v>42</v>
      </c>
      <c r="B44">
        <v>42</v>
      </c>
    </row>
    <row r="45" spans="1:2" x14ac:dyDescent="0.3">
      <c r="A45" s="1">
        <v>43</v>
      </c>
      <c r="B45">
        <v>43</v>
      </c>
    </row>
    <row r="46" spans="1:2" x14ac:dyDescent="0.3">
      <c r="A46" s="1">
        <v>44</v>
      </c>
      <c r="B46">
        <v>44</v>
      </c>
    </row>
    <row r="47" spans="1:2" x14ac:dyDescent="0.3">
      <c r="A47" s="1">
        <v>45</v>
      </c>
      <c r="B47">
        <v>45</v>
      </c>
    </row>
    <row r="48" spans="1:2" x14ac:dyDescent="0.3">
      <c r="A48" s="1">
        <v>46</v>
      </c>
      <c r="B48">
        <v>46</v>
      </c>
    </row>
    <row r="49" spans="1:2" x14ac:dyDescent="0.3">
      <c r="A49" s="1">
        <v>47</v>
      </c>
      <c r="B49">
        <v>47</v>
      </c>
    </row>
    <row r="50" spans="1:2" x14ac:dyDescent="0.3">
      <c r="A50" s="1">
        <v>48</v>
      </c>
      <c r="B50">
        <v>48</v>
      </c>
    </row>
    <row r="51" spans="1:2" x14ac:dyDescent="0.3">
      <c r="A51" s="1">
        <v>49</v>
      </c>
      <c r="B51">
        <v>49</v>
      </c>
    </row>
    <row r="52" spans="1:2" x14ac:dyDescent="0.3">
      <c r="A52" s="1">
        <v>50</v>
      </c>
      <c r="B52">
        <v>50</v>
      </c>
    </row>
    <row r="53" spans="1:2" x14ac:dyDescent="0.3">
      <c r="A53" s="1">
        <v>51</v>
      </c>
      <c r="B53">
        <v>51</v>
      </c>
    </row>
    <row r="54" spans="1:2" x14ac:dyDescent="0.3">
      <c r="A54" s="1">
        <v>52</v>
      </c>
      <c r="B54">
        <v>52</v>
      </c>
    </row>
    <row r="55" spans="1:2" x14ac:dyDescent="0.3">
      <c r="A55" s="1">
        <v>53</v>
      </c>
      <c r="B55">
        <v>53</v>
      </c>
    </row>
    <row r="56" spans="1:2" x14ac:dyDescent="0.3">
      <c r="A56" s="1">
        <v>54</v>
      </c>
      <c r="B56">
        <v>54</v>
      </c>
    </row>
    <row r="57" spans="1:2" x14ac:dyDescent="0.3">
      <c r="A57" s="1">
        <v>55</v>
      </c>
      <c r="B57">
        <v>55</v>
      </c>
    </row>
    <row r="58" spans="1:2" x14ac:dyDescent="0.3">
      <c r="A58" s="1">
        <v>56</v>
      </c>
      <c r="B58">
        <v>56</v>
      </c>
    </row>
    <row r="59" spans="1:2" x14ac:dyDescent="0.3">
      <c r="A59" s="1">
        <v>57</v>
      </c>
      <c r="B59">
        <v>57</v>
      </c>
    </row>
    <row r="60" spans="1:2" x14ac:dyDescent="0.3">
      <c r="A60" s="1">
        <v>58</v>
      </c>
      <c r="B60">
        <v>58</v>
      </c>
    </row>
    <row r="61" spans="1:2" x14ac:dyDescent="0.3">
      <c r="A61" s="1">
        <v>59</v>
      </c>
      <c r="B61">
        <v>59</v>
      </c>
    </row>
    <row r="62" spans="1:2" x14ac:dyDescent="0.3">
      <c r="A62" s="1">
        <v>60</v>
      </c>
      <c r="B62">
        <v>60</v>
      </c>
    </row>
    <row r="63" spans="1:2" x14ac:dyDescent="0.3">
      <c r="A63" s="1">
        <v>61</v>
      </c>
      <c r="B63">
        <v>61</v>
      </c>
    </row>
    <row r="64" spans="1:2" x14ac:dyDescent="0.3">
      <c r="A64" s="1">
        <v>62</v>
      </c>
      <c r="B64">
        <v>62</v>
      </c>
    </row>
    <row r="65" spans="1:23" x14ac:dyDescent="0.3">
      <c r="A65" s="1">
        <v>63</v>
      </c>
      <c r="B65">
        <v>63</v>
      </c>
    </row>
    <row r="66" spans="1:23" x14ac:dyDescent="0.3">
      <c r="A66" s="1">
        <v>64</v>
      </c>
      <c r="B66">
        <v>64</v>
      </c>
    </row>
    <row r="67" spans="1:23" x14ac:dyDescent="0.3">
      <c r="A67" s="1">
        <v>65</v>
      </c>
      <c r="B67">
        <v>65</v>
      </c>
    </row>
    <row r="68" spans="1:23" x14ac:dyDescent="0.3">
      <c r="A68" s="1">
        <v>66</v>
      </c>
      <c r="B68">
        <v>66</v>
      </c>
    </row>
    <row r="69" spans="1:23" x14ac:dyDescent="0.3">
      <c r="A69" s="1">
        <v>67</v>
      </c>
      <c r="B69">
        <v>67</v>
      </c>
    </row>
    <row r="70" spans="1:23" x14ac:dyDescent="0.3">
      <c r="A70" s="1">
        <v>68</v>
      </c>
      <c r="B70">
        <v>68</v>
      </c>
    </row>
    <row r="71" spans="1:23" x14ac:dyDescent="0.3">
      <c r="A71" s="1">
        <v>69</v>
      </c>
      <c r="B71">
        <v>69</v>
      </c>
    </row>
    <row r="72" spans="1:23" x14ac:dyDescent="0.3">
      <c r="A72" s="1">
        <v>70</v>
      </c>
      <c r="B72">
        <v>70</v>
      </c>
    </row>
    <row r="73" spans="1:23" x14ac:dyDescent="0.3">
      <c r="A73" s="1">
        <v>71</v>
      </c>
      <c r="B73">
        <v>71</v>
      </c>
    </row>
    <row r="74" spans="1:23" x14ac:dyDescent="0.3">
      <c r="A74" s="1">
        <v>72</v>
      </c>
      <c r="B74">
        <v>72</v>
      </c>
    </row>
    <row r="75" spans="1:23" x14ac:dyDescent="0.3">
      <c r="A75" s="1">
        <v>73</v>
      </c>
      <c r="B75">
        <v>73</v>
      </c>
    </row>
    <row r="76" spans="1:23" x14ac:dyDescent="0.3">
      <c r="A76" s="1">
        <v>74</v>
      </c>
      <c r="B76">
        <v>74</v>
      </c>
    </row>
    <row r="77" spans="1:23" x14ac:dyDescent="0.3">
      <c r="A77" s="1">
        <v>75</v>
      </c>
      <c r="B77">
        <v>75</v>
      </c>
      <c r="V77" t="s">
        <v>92</v>
      </c>
      <c r="W77" t="s">
        <v>93</v>
      </c>
    </row>
    <row r="78" spans="1:23" x14ac:dyDescent="0.3">
      <c r="A78" s="1">
        <v>76</v>
      </c>
      <c r="B78">
        <v>76</v>
      </c>
      <c r="U78" t="s">
        <v>95</v>
      </c>
      <c r="V78">
        <v>10</v>
      </c>
      <c r="W78">
        <v>6</v>
      </c>
    </row>
    <row r="79" spans="1:23" x14ac:dyDescent="0.3">
      <c r="A79" s="1">
        <v>77</v>
      </c>
      <c r="B79">
        <v>77</v>
      </c>
      <c r="U79" t="s">
        <v>6</v>
      </c>
      <c r="V79">
        <v>1</v>
      </c>
      <c r="W79">
        <v>5</v>
      </c>
    </row>
    <row r="80" spans="1:23" x14ac:dyDescent="0.3">
      <c r="A80" s="1">
        <v>78</v>
      </c>
      <c r="B80">
        <v>78</v>
      </c>
    </row>
    <row r="81" spans="1:24" x14ac:dyDescent="0.3">
      <c r="A81" s="1">
        <v>79</v>
      </c>
      <c r="B81">
        <v>79</v>
      </c>
    </row>
    <row r="82" spans="1:24" x14ac:dyDescent="0.3">
      <c r="A82" s="1">
        <v>80</v>
      </c>
      <c r="B82">
        <v>80</v>
      </c>
    </row>
    <row r="83" spans="1:24" x14ac:dyDescent="0.3">
      <c r="A83" s="1">
        <v>81</v>
      </c>
      <c r="B83">
        <v>81</v>
      </c>
      <c r="C83" t="s">
        <v>23</v>
      </c>
      <c r="D83" t="s">
        <v>55</v>
      </c>
      <c r="E83">
        <v>0.97782909870147705</v>
      </c>
      <c r="F83" t="s">
        <v>6</v>
      </c>
      <c r="G83">
        <f>IF($F83="pos",1,0)</f>
        <v>0</v>
      </c>
      <c r="H83">
        <f>IF($F83="neg",1,0)</f>
        <v>1</v>
      </c>
      <c r="K83" t="s">
        <v>90</v>
      </c>
      <c r="M83" t="s">
        <v>92</v>
      </c>
      <c r="O83" t="b">
        <f>IF(AND($F83="pos",$M83="Benevolent"),1)</f>
        <v>0</v>
      </c>
      <c r="P83" t="b">
        <f>IF(AND($M83="Benevolent",$F83="neu"),1)</f>
        <v>0</v>
      </c>
      <c r="Q83" t="b">
        <f>IF(AND($M83="Hostile",$F83="neu"),1)</f>
        <v>0</v>
      </c>
      <c r="R83" t="b">
        <f>IF(AND($M83="Hostile",$F83="pos"),1)</f>
        <v>0</v>
      </c>
    </row>
    <row r="84" spans="1:24" x14ac:dyDescent="0.3">
      <c r="A84" s="1">
        <v>82</v>
      </c>
      <c r="B84">
        <v>82</v>
      </c>
      <c r="C84" t="s">
        <v>24</v>
      </c>
      <c r="D84" t="s">
        <v>56</v>
      </c>
      <c r="E84">
        <v>0.9979742169380188</v>
      </c>
      <c r="F84" t="s">
        <v>6</v>
      </c>
      <c r="G84">
        <f t="shared" ref="G84:G115" si="0">IF($F84="pos",1,0)</f>
        <v>0</v>
      </c>
      <c r="H84">
        <f t="shared" ref="H84:H115" si="1">IF($F84="neg",1,0)</f>
        <v>1</v>
      </c>
      <c r="K84" t="s">
        <v>90</v>
      </c>
      <c r="M84" t="s">
        <v>93</v>
      </c>
      <c r="O84" t="b">
        <f t="shared" ref="O84:O104" si="2">IF(AND($F84="pos",$M84="Benevolent"),1)</f>
        <v>0</v>
      </c>
      <c r="P84" t="b">
        <f t="shared" ref="P84:P104" si="3">IF(AND($M84="Benevolent",$F84="neu"),1)</f>
        <v>0</v>
      </c>
      <c r="Q84" t="b">
        <f t="shared" ref="Q84:Q104" si="4">IF(AND($M84="Hostile",$F84="neu"),1)</f>
        <v>0</v>
      </c>
      <c r="R84" t="b">
        <f t="shared" ref="R84:R104" si="5">IF(AND($M84="Hostile",$F84="pos"),1)</f>
        <v>0</v>
      </c>
    </row>
    <row r="85" spans="1:24" x14ac:dyDescent="0.3">
      <c r="A85" s="1">
        <v>83</v>
      </c>
      <c r="B85">
        <v>83</v>
      </c>
      <c r="C85" t="s">
        <v>25</v>
      </c>
      <c r="D85" t="s">
        <v>57</v>
      </c>
      <c r="E85">
        <v>0.52923941612243652</v>
      </c>
      <c r="F85" t="s">
        <v>6</v>
      </c>
      <c r="G85">
        <f t="shared" si="0"/>
        <v>0</v>
      </c>
      <c r="H85">
        <f t="shared" si="1"/>
        <v>1</v>
      </c>
      <c r="K85" t="s">
        <v>90</v>
      </c>
      <c r="M85" t="s">
        <v>92</v>
      </c>
      <c r="O85" t="b">
        <f t="shared" si="2"/>
        <v>0</v>
      </c>
      <c r="P85" t="b">
        <f t="shared" si="3"/>
        <v>0</v>
      </c>
      <c r="Q85" t="b">
        <f t="shared" si="4"/>
        <v>0</v>
      </c>
      <c r="R85" t="b">
        <f t="shared" si="5"/>
        <v>0</v>
      </c>
      <c r="T85" t="s">
        <v>100</v>
      </c>
      <c r="U85" t="s">
        <v>101</v>
      </c>
      <c r="W85" t="s">
        <v>102</v>
      </c>
      <c r="X85" t="s">
        <v>103</v>
      </c>
    </row>
    <row r="86" spans="1:24" x14ac:dyDescent="0.3">
      <c r="A86" s="1">
        <v>84</v>
      </c>
      <c r="B86">
        <v>84</v>
      </c>
      <c r="C86" t="s">
        <v>26</v>
      </c>
      <c r="D86" t="s">
        <v>58</v>
      </c>
      <c r="E86">
        <v>0.87124168872833252</v>
      </c>
      <c r="F86" t="s">
        <v>6</v>
      </c>
      <c r="G86">
        <f t="shared" si="0"/>
        <v>0</v>
      </c>
      <c r="H86">
        <f t="shared" si="1"/>
        <v>1</v>
      </c>
      <c r="K86" t="s">
        <v>90</v>
      </c>
      <c r="M86" t="s">
        <v>93</v>
      </c>
      <c r="O86" t="b">
        <f t="shared" si="2"/>
        <v>0</v>
      </c>
      <c r="P86" t="b">
        <f t="shared" si="3"/>
        <v>0</v>
      </c>
      <c r="Q86" t="b">
        <f t="shared" si="4"/>
        <v>0</v>
      </c>
      <c r="R86" t="b">
        <f t="shared" si="5"/>
        <v>0</v>
      </c>
      <c r="T86">
        <v>10</v>
      </c>
      <c r="U86">
        <v>6</v>
      </c>
      <c r="W86">
        <v>2</v>
      </c>
      <c r="X86">
        <v>4</v>
      </c>
    </row>
    <row r="87" spans="1:24" x14ac:dyDescent="0.3">
      <c r="A87" s="1">
        <v>85</v>
      </c>
      <c r="B87">
        <v>85</v>
      </c>
      <c r="C87" t="s">
        <v>27</v>
      </c>
      <c r="D87" t="s">
        <v>59</v>
      </c>
      <c r="E87">
        <v>0.9349217414855957</v>
      </c>
      <c r="F87" t="s">
        <v>7</v>
      </c>
      <c r="G87">
        <f t="shared" si="0"/>
        <v>0</v>
      </c>
      <c r="H87">
        <f t="shared" si="1"/>
        <v>0</v>
      </c>
      <c r="K87" t="s">
        <v>90</v>
      </c>
      <c r="M87" t="s">
        <v>93</v>
      </c>
      <c r="O87" t="b">
        <f t="shared" si="2"/>
        <v>0</v>
      </c>
      <c r="P87" t="b">
        <f t="shared" si="3"/>
        <v>0</v>
      </c>
      <c r="Q87">
        <f t="shared" si="4"/>
        <v>1</v>
      </c>
      <c r="R87" t="b">
        <f t="shared" si="5"/>
        <v>0</v>
      </c>
    </row>
    <row r="88" spans="1:24" x14ac:dyDescent="0.3">
      <c r="A88" s="1">
        <v>86</v>
      </c>
      <c r="B88">
        <v>86</v>
      </c>
      <c r="C88" t="s">
        <v>94</v>
      </c>
      <c r="D88" t="s">
        <v>60</v>
      </c>
      <c r="E88">
        <v>0.94595438241958618</v>
      </c>
      <c r="F88" t="s">
        <v>5</v>
      </c>
      <c r="G88">
        <f t="shared" si="0"/>
        <v>1</v>
      </c>
      <c r="H88">
        <f t="shared" si="1"/>
        <v>0</v>
      </c>
      <c r="K88" t="s">
        <v>90</v>
      </c>
      <c r="M88" t="s">
        <v>92</v>
      </c>
      <c r="O88">
        <f t="shared" si="2"/>
        <v>1</v>
      </c>
      <c r="P88" t="b">
        <f t="shared" si="3"/>
        <v>0</v>
      </c>
      <c r="Q88" t="b">
        <f t="shared" si="4"/>
        <v>0</v>
      </c>
      <c r="R88" t="b">
        <f t="shared" si="5"/>
        <v>0</v>
      </c>
    </row>
    <row r="89" spans="1:24" x14ac:dyDescent="0.3">
      <c r="A89" s="1">
        <v>87</v>
      </c>
      <c r="B89">
        <v>87</v>
      </c>
      <c r="C89" t="s">
        <v>28</v>
      </c>
      <c r="D89" t="s">
        <v>61</v>
      </c>
      <c r="E89">
        <v>0.53079456090927124</v>
      </c>
      <c r="F89" t="s">
        <v>6</v>
      </c>
      <c r="G89">
        <f t="shared" si="0"/>
        <v>0</v>
      </c>
      <c r="H89">
        <f t="shared" si="1"/>
        <v>1</v>
      </c>
      <c r="K89" t="s">
        <v>90</v>
      </c>
      <c r="M89" t="s">
        <v>93</v>
      </c>
      <c r="O89" t="b">
        <f t="shared" si="2"/>
        <v>0</v>
      </c>
      <c r="P89" t="b">
        <f t="shared" si="3"/>
        <v>0</v>
      </c>
      <c r="Q89" t="b">
        <f t="shared" si="4"/>
        <v>0</v>
      </c>
      <c r="R89" t="b">
        <f t="shared" si="5"/>
        <v>0</v>
      </c>
    </row>
    <row r="90" spans="1:24" x14ac:dyDescent="0.3">
      <c r="A90" s="1">
        <v>88</v>
      </c>
      <c r="B90">
        <v>88</v>
      </c>
      <c r="C90" t="s">
        <v>29</v>
      </c>
      <c r="D90" t="s">
        <v>62</v>
      </c>
      <c r="E90">
        <v>0.93947529792785645</v>
      </c>
      <c r="F90" t="s">
        <v>6</v>
      </c>
      <c r="G90">
        <f t="shared" si="0"/>
        <v>0</v>
      </c>
      <c r="H90">
        <f t="shared" si="1"/>
        <v>1</v>
      </c>
      <c r="K90" t="s">
        <v>90</v>
      </c>
      <c r="M90" t="s">
        <v>92</v>
      </c>
      <c r="O90" t="b">
        <f t="shared" si="2"/>
        <v>0</v>
      </c>
      <c r="P90" t="b">
        <f t="shared" si="3"/>
        <v>0</v>
      </c>
      <c r="Q90" t="b">
        <f t="shared" si="4"/>
        <v>0</v>
      </c>
      <c r="R90" t="b">
        <f t="shared" si="5"/>
        <v>0</v>
      </c>
    </row>
    <row r="91" spans="1:24" x14ac:dyDescent="0.3">
      <c r="A91" s="1">
        <v>89</v>
      </c>
      <c r="B91">
        <v>89</v>
      </c>
      <c r="C91" t="s">
        <v>30</v>
      </c>
      <c r="D91" t="s">
        <v>63</v>
      </c>
      <c r="E91">
        <v>0.87071198225021362</v>
      </c>
      <c r="F91" t="s">
        <v>6</v>
      </c>
      <c r="G91">
        <f t="shared" si="0"/>
        <v>0</v>
      </c>
      <c r="H91">
        <f t="shared" si="1"/>
        <v>1</v>
      </c>
      <c r="K91" t="s">
        <v>90</v>
      </c>
      <c r="M91" t="s">
        <v>92</v>
      </c>
      <c r="O91" t="b">
        <f t="shared" si="2"/>
        <v>0</v>
      </c>
      <c r="P91" t="b">
        <f t="shared" si="3"/>
        <v>0</v>
      </c>
      <c r="Q91" t="b">
        <f t="shared" si="4"/>
        <v>0</v>
      </c>
      <c r="R91" t="b">
        <f t="shared" si="5"/>
        <v>0</v>
      </c>
    </row>
    <row r="92" spans="1:24" x14ac:dyDescent="0.3">
      <c r="A92" s="1">
        <v>90</v>
      </c>
      <c r="B92">
        <v>90</v>
      </c>
      <c r="C92" t="s">
        <v>31</v>
      </c>
      <c r="D92" t="s">
        <v>64</v>
      </c>
      <c r="E92">
        <v>0.9917677640914917</v>
      </c>
      <c r="F92" t="s">
        <v>6</v>
      </c>
      <c r="G92">
        <f t="shared" si="0"/>
        <v>0</v>
      </c>
      <c r="H92">
        <f t="shared" si="1"/>
        <v>1</v>
      </c>
      <c r="K92" t="s">
        <v>90</v>
      </c>
      <c r="M92" t="s">
        <v>93</v>
      </c>
      <c r="O92" t="b">
        <f t="shared" si="2"/>
        <v>0</v>
      </c>
      <c r="P92" t="b">
        <f t="shared" si="3"/>
        <v>0</v>
      </c>
      <c r="Q92" t="b">
        <f t="shared" si="4"/>
        <v>0</v>
      </c>
      <c r="R92" t="b">
        <f t="shared" si="5"/>
        <v>0</v>
      </c>
    </row>
    <row r="93" spans="1:24" x14ac:dyDescent="0.3">
      <c r="A93" s="1">
        <v>91</v>
      </c>
      <c r="B93">
        <v>91</v>
      </c>
      <c r="C93" t="s">
        <v>32</v>
      </c>
      <c r="D93" t="s">
        <v>65</v>
      </c>
      <c r="E93">
        <v>0.98294913768768311</v>
      </c>
      <c r="F93" t="s">
        <v>6</v>
      </c>
      <c r="G93">
        <f t="shared" si="0"/>
        <v>0</v>
      </c>
      <c r="H93">
        <f t="shared" si="1"/>
        <v>1</v>
      </c>
      <c r="K93" t="s">
        <v>90</v>
      </c>
      <c r="M93" t="s">
        <v>93</v>
      </c>
      <c r="O93" t="b">
        <f t="shared" si="2"/>
        <v>0</v>
      </c>
      <c r="P93" t="b">
        <f t="shared" si="3"/>
        <v>0</v>
      </c>
      <c r="Q93" t="b">
        <f t="shared" si="4"/>
        <v>0</v>
      </c>
      <c r="R93" t="b">
        <f t="shared" si="5"/>
        <v>0</v>
      </c>
    </row>
    <row r="94" spans="1:24" x14ac:dyDescent="0.3">
      <c r="A94" s="1">
        <v>92</v>
      </c>
      <c r="B94">
        <v>92</v>
      </c>
      <c r="C94" t="s">
        <v>33</v>
      </c>
      <c r="D94" t="s">
        <v>66</v>
      </c>
      <c r="E94">
        <v>0.99920576810836792</v>
      </c>
      <c r="F94" t="s">
        <v>6</v>
      </c>
      <c r="G94">
        <f t="shared" si="0"/>
        <v>0</v>
      </c>
      <c r="H94">
        <f t="shared" si="1"/>
        <v>1</v>
      </c>
      <c r="K94" t="s">
        <v>90</v>
      </c>
      <c r="M94" t="s">
        <v>92</v>
      </c>
      <c r="O94" t="b">
        <f t="shared" si="2"/>
        <v>0</v>
      </c>
      <c r="P94" t="b">
        <f t="shared" si="3"/>
        <v>0</v>
      </c>
      <c r="Q94" t="b">
        <f t="shared" si="4"/>
        <v>0</v>
      </c>
      <c r="R94" t="b">
        <f t="shared" si="5"/>
        <v>0</v>
      </c>
    </row>
    <row r="95" spans="1:24" x14ac:dyDescent="0.3">
      <c r="A95" s="1">
        <v>93</v>
      </c>
      <c r="B95">
        <v>93</v>
      </c>
      <c r="C95" t="s">
        <v>34</v>
      </c>
      <c r="D95" t="s">
        <v>67</v>
      </c>
      <c r="E95">
        <v>0.95341211557388306</v>
      </c>
      <c r="F95" t="s">
        <v>5</v>
      </c>
      <c r="G95">
        <f t="shared" si="0"/>
        <v>1</v>
      </c>
      <c r="H95">
        <f t="shared" si="1"/>
        <v>0</v>
      </c>
      <c r="K95" t="s">
        <v>90</v>
      </c>
      <c r="M95" t="s">
        <v>92</v>
      </c>
      <c r="O95">
        <f t="shared" si="2"/>
        <v>1</v>
      </c>
      <c r="P95" t="b">
        <f t="shared" si="3"/>
        <v>0</v>
      </c>
      <c r="Q95" t="b">
        <f t="shared" si="4"/>
        <v>0</v>
      </c>
      <c r="R95" t="b">
        <f t="shared" si="5"/>
        <v>0</v>
      </c>
    </row>
    <row r="96" spans="1:24" x14ac:dyDescent="0.3">
      <c r="A96" s="1">
        <v>94</v>
      </c>
      <c r="B96">
        <v>94</v>
      </c>
      <c r="C96" t="s">
        <v>35</v>
      </c>
      <c r="D96" t="s">
        <v>68</v>
      </c>
      <c r="E96">
        <v>0.89267623424530029</v>
      </c>
      <c r="F96" t="s">
        <v>6</v>
      </c>
      <c r="G96">
        <f t="shared" si="0"/>
        <v>0</v>
      </c>
      <c r="H96">
        <f t="shared" si="1"/>
        <v>1</v>
      </c>
      <c r="K96" t="s">
        <v>90</v>
      </c>
      <c r="M96" t="s">
        <v>93</v>
      </c>
      <c r="O96" t="b">
        <f t="shared" si="2"/>
        <v>0</v>
      </c>
      <c r="P96" t="b">
        <f t="shared" si="3"/>
        <v>0</v>
      </c>
      <c r="Q96" t="b">
        <f t="shared" si="4"/>
        <v>0</v>
      </c>
      <c r="R96" t="b">
        <f t="shared" si="5"/>
        <v>0</v>
      </c>
    </row>
    <row r="97" spans="1:18" x14ac:dyDescent="0.3">
      <c r="A97" s="1">
        <v>95</v>
      </c>
      <c r="B97">
        <v>95</v>
      </c>
      <c r="C97" t="s">
        <v>36</v>
      </c>
      <c r="D97" t="s">
        <v>69</v>
      </c>
      <c r="E97">
        <v>0.99710768461227417</v>
      </c>
      <c r="F97" t="s">
        <v>6</v>
      </c>
      <c r="G97">
        <f t="shared" si="0"/>
        <v>0</v>
      </c>
      <c r="H97">
        <f t="shared" si="1"/>
        <v>1</v>
      </c>
      <c r="K97" t="s">
        <v>90</v>
      </c>
      <c r="M97" t="s">
        <v>93</v>
      </c>
      <c r="O97" t="b">
        <f t="shared" si="2"/>
        <v>0</v>
      </c>
      <c r="P97" t="b">
        <f t="shared" si="3"/>
        <v>0</v>
      </c>
      <c r="Q97" t="b">
        <f t="shared" si="4"/>
        <v>0</v>
      </c>
      <c r="R97" t="b">
        <f t="shared" si="5"/>
        <v>0</v>
      </c>
    </row>
    <row r="98" spans="1:18" x14ac:dyDescent="0.3">
      <c r="A98" s="1">
        <v>96</v>
      </c>
      <c r="B98">
        <v>96</v>
      </c>
      <c r="C98" t="s">
        <v>37</v>
      </c>
      <c r="D98" t="s">
        <v>70</v>
      </c>
      <c r="E98">
        <v>0.99459511041641235</v>
      </c>
      <c r="F98" t="s">
        <v>6</v>
      </c>
      <c r="G98">
        <f t="shared" si="0"/>
        <v>0</v>
      </c>
      <c r="H98">
        <f t="shared" si="1"/>
        <v>1</v>
      </c>
      <c r="K98" t="s">
        <v>90</v>
      </c>
      <c r="M98" t="s">
        <v>93</v>
      </c>
      <c r="O98" t="b">
        <f t="shared" si="2"/>
        <v>0</v>
      </c>
      <c r="P98" t="b">
        <f t="shared" si="3"/>
        <v>0</v>
      </c>
      <c r="Q98" t="b">
        <f t="shared" si="4"/>
        <v>0</v>
      </c>
      <c r="R98" t="b">
        <f t="shared" si="5"/>
        <v>0</v>
      </c>
    </row>
    <row r="99" spans="1:18" x14ac:dyDescent="0.3">
      <c r="A99" s="1">
        <v>97</v>
      </c>
      <c r="B99">
        <v>97</v>
      </c>
      <c r="C99" t="s">
        <v>38</v>
      </c>
      <c r="D99" t="s">
        <v>71</v>
      </c>
      <c r="E99">
        <v>0.98782920837402344</v>
      </c>
      <c r="F99" t="s">
        <v>6</v>
      </c>
      <c r="G99">
        <f t="shared" si="0"/>
        <v>0</v>
      </c>
      <c r="H99">
        <f t="shared" si="1"/>
        <v>1</v>
      </c>
      <c r="K99" t="s">
        <v>90</v>
      </c>
      <c r="M99" t="s">
        <v>92</v>
      </c>
      <c r="O99" t="b">
        <f t="shared" si="2"/>
        <v>0</v>
      </c>
      <c r="P99" t="b">
        <f t="shared" si="3"/>
        <v>0</v>
      </c>
      <c r="Q99" t="b">
        <f t="shared" si="4"/>
        <v>0</v>
      </c>
      <c r="R99" t="b">
        <f t="shared" si="5"/>
        <v>0</v>
      </c>
    </row>
    <row r="100" spans="1:18" x14ac:dyDescent="0.3">
      <c r="A100" s="1">
        <v>98</v>
      </c>
      <c r="B100">
        <v>98</v>
      </c>
      <c r="C100" t="s">
        <v>39</v>
      </c>
      <c r="D100" t="s">
        <v>72</v>
      </c>
      <c r="E100">
        <v>0.59351462125778198</v>
      </c>
      <c r="F100" t="s">
        <v>5</v>
      </c>
      <c r="G100">
        <f t="shared" si="0"/>
        <v>1</v>
      </c>
      <c r="H100">
        <f t="shared" si="1"/>
        <v>0</v>
      </c>
      <c r="K100" t="s">
        <v>90</v>
      </c>
      <c r="M100" t="s">
        <v>93</v>
      </c>
      <c r="O100" t="b">
        <f t="shared" si="2"/>
        <v>0</v>
      </c>
      <c r="P100" t="b">
        <f t="shared" si="3"/>
        <v>0</v>
      </c>
      <c r="Q100" t="b">
        <f t="shared" si="4"/>
        <v>0</v>
      </c>
      <c r="R100">
        <f t="shared" si="5"/>
        <v>1</v>
      </c>
    </row>
    <row r="101" spans="1:18" x14ac:dyDescent="0.3">
      <c r="A101" s="1">
        <v>99</v>
      </c>
      <c r="B101">
        <v>99</v>
      </c>
      <c r="C101" t="s">
        <v>40</v>
      </c>
      <c r="D101" t="s">
        <v>73</v>
      </c>
      <c r="E101">
        <v>0.95626336336135864</v>
      </c>
      <c r="F101" t="s">
        <v>6</v>
      </c>
      <c r="G101">
        <f t="shared" si="0"/>
        <v>0</v>
      </c>
      <c r="H101">
        <f t="shared" si="1"/>
        <v>1</v>
      </c>
      <c r="K101" t="s">
        <v>90</v>
      </c>
      <c r="M101" t="s">
        <v>92</v>
      </c>
      <c r="O101" t="b">
        <f t="shared" si="2"/>
        <v>0</v>
      </c>
      <c r="P101" t="b">
        <f t="shared" si="3"/>
        <v>0</v>
      </c>
      <c r="Q101" t="b">
        <f t="shared" si="4"/>
        <v>0</v>
      </c>
      <c r="R101" t="b">
        <f t="shared" si="5"/>
        <v>0</v>
      </c>
    </row>
    <row r="102" spans="1:18" x14ac:dyDescent="0.3">
      <c r="A102" s="1">
        <v>100</v>
      </c>
      <c r="B102">
        <v>100</v>
      </c>
      <c r="C102" t="s">
        <v>41</v>
      </c>
      <c r="D102" t="s">
        <v>74</v>
      </c>
      <c r="E102">
        <v>0.99555271863937378</v>
      </c>
      <c r="F102" t="s">
        <v>6</v>
      </c>
      <c r="G102">
        <f t="shared" si="0"/>
        <v>0</v>
      </c>
      <c r="H102">
        <f t="shared" si="1"/>
        <v>1</v>
      </c>
      <c r="K102" t="s">
        <v>90</v>
      </c>
      <c r="M102" t="s">
        <v>92</v>
      </c>
      <c r="O102" t="b">
        <f t="shared" si="2"/>
        <v>0</v>
      </c>
      <c r="P102" t="b">
        <f t="shared" si="3"/>
        <v>0</v>
      </c>
      <c r="Q102" t="b">
        <f t="shared" si="4"/>
        <v>0</v>
      </c>
      <c r="R102" t="b">
        <f t="shared" si="5"/>
        <v>0</v>
      </c>
    </row>
    <row r="103" spans="1:18" x14ac:dyDescent="0.3">
      <c r="A103" s="1">
        <v>101</v>
      </c>
      <c r="B103">
        <v>101</v>
      </c>
      <c r="C103" t="s">
        <v>42</v>
      </c>
      <c r="D103" t="s">
        <v>75</v>
      </c>
      <c r="E103">
        <v>0.72267603874206543</v>
      </c>
      <c r="F103" t="s">
        <v>7</v>
      </c>
      <c r="G103">
        <f t="shared" si="0"/>
        <v>0</v>
      </c>
      <c r="H103">
        <f t="shared" si="1"/>
        <v>0</v>
      </c>
      <c r="K103" t="s">
        <v>90</v>
      </c>
      <c r="M103" t="s">
        <v>93</v>
      </c>
      <c r="O103" t="b">
        <f t="shared" si="2"/>
        <v>0</v>
      </c>
      <c r="P103" t="b">
        <f t="shared" si="3"/>
        <v>0</v>
      </c>
      <c r="Q103">
        <f t="shared" si="4"/>
        <v>1</v>
      </c>
      <c r="R103" t="b">
        <f t="shared" si="5"/>
        <v>0</v>
      </c>
    </row>
    <row r="104" spans="1:18" x14ac:dyDescent="0.3">
      <c r="A104" s="1">
        <v>102</v>
      </c>
      <c r="B104">
        <v>102</v>
      </c>
      <c r="C104" t="s">
        <v>43</v>
      </c>
      <c r="D104" t="s">
        <v>76</v>
      </c>
      <c r="E104">
        <v>0.99790549278259277</v>
      </c>
      <c r="F104" t="s">
        <v>6</v>
      </c>
      <c r="G104">
        <f t="shared" si="0"/>
        <v>0</v>
      </c>
      <c r="H104">
        <f t="shared" si="1"/>
        <v>1</v>
      </c>
      <c r="K104" t="s">
        <v>90</v>
      </c>
      <c r="M104" t="s">
        <v>92</v>
      </c>
      <c r="O104" t="b">
        <f t="shared" si="2"/>
        <v>0</v>
      </c>
      <c r="P104" t="b">
        <f t="shared" si="3"/>
        <v>0</v>
      </c>
      <c r="Q104" t="b">
        <f t="shared" si="4"/>
        <v>0</v>
      </c>
      <c r="R104" t="b">
        <f t="shared" si="5"/>
        <v>0</v>
      </c>
    </row>
    <row r="105" spans="1:18" x14ac:dyDescent="0.3">
      <c r="A105" s="1">
        <v>103</v>
      </c>
      <c r="B105">
        <v>103</v>
      </c>
      <c r="C105" t="s">
        <v>44</v>
      </c>
      <c r="D105" t="s">
        <v>77</v>
      </c>
      <c r="E105">
        <v>0.99845242500305176</v>
      </c>
      <c r="F105" t="s">
        <v>6</v>
      </c>
      <c r="G105">
        <f t="shared" si="0"/>
        <v>0</v>
      </c>
      <c r="H105">
        <f t="shared" si="1"/>
        <v>1</v>
      </c>
      <c r="K105" t="s">
        <v>91</v>
      </c>
    </row>
    <row r="106" spans="1:18" x14ac:dyDescent="0.3">
      <c r="A106" s="1">
        <v>104</v>
      </c>
      <c r="B106">
        <v>104</v>
      </c>
      <c r="C106" t="s">
        <v>45</v>
      </c>
      <c r="D106" t="s">
        <v>78</v>
      </c>
      <c r="E106">
        <v>0.99533683061599731</v>
      </c>
      <c r="F106" t="s">
        <v>6</v>
      </c>
      <c r="G106">
        <f t="shared" si="0"/>
        <v>0</v>
      </c>
      <c r="H106">
        <f t="shared" si="1"/>
        <v>1</v>
      </c>
      <c r="K106" t="s">
        <v>91</v>
      </c>
    </row>
    <row r="107" spans="1:18" x14ac:dyDescent="0.3">
      <c r="A107" s="1">
        <v>105</v>
      </c>
      <c r="B107">
        <v>105</v>
      </c>
      <c r="C107" t="s">
        <v>46</v>
      </c>
      <c r="D107" t="s">
        <v>79</v>
      </c>
      <c r="E107">
        <v>0.68282872438430786</v>
      </c>
      <c r="F107" t="s">
        <v>5</v>
      </c>
      <c r="G107">
        <f t="shared" si="0"/>
        <v>1</v>
      </c>
      <c r="H107">
        <f t="shared" si="1"/>
        <v>0</v>
      </c>
      <c r="K107" t="s">
        <v>91</v>
      </c>
    </row>
    <row r="108" spans="1:18" x14ac:dyDescent="0.3">
      <c r="A108" s="1">
        <v>106</v>
      </c>
      <c r="B108">
        <v>106</v>
      </c>
      <c r="C108" t="s">
        <v>47</v>
      </c>
      <c r="D108" t="s">
        <v>80</v>
      </c>
      <c r="E108">
        <v>0.99824297428131104</v>
      </c>
      <c r="F108" t="s">
        <v>6</v>
      </c>
      <c r="G108">
        <f t="shared" si="0"/>
        <v>0</v>
      </c>
      <c r="H108">
        <f t="shared" si="1"/>
        <v>1</v>
      </c>
      <c r="K108" t="s">
        <v>91</v>
      </c>
      <c r="O108" t="s">
        <v>91</v>
      </c>
    </row>
    <row r="109" spans="1:18" x14ac:dyDescent="0.3">
      <c r="A109" s="1">
        <v>107</v>
      </c>
      <c r="B109">
        <v>107</v>
      </c>
      <c r="C109" t="s">
        <v>48</v>
      </c>
      <c r="D109" t="s">
        <v>81</v>
      </c>
      <c r="E109">
        <v>0.9972001314163208</v>
      </c>
      <c r="F109" t="s">
        <v>6</v>
      </c>
      <c r="G109">
        <f t="shared" si="0"/>
        <v>0</v>
      </c>
      <c r="H109">
        <f t="shared" si="1"/>
        <v>1</v>
      </c>
      <c r="K109" t="s">
        <v>91</v>
      </c>
      <c r="N109" t="s">
        <v>95</v>
      </c>
      <c r="O109">
        <v>5</v>
      </c>
    </row>
    <row r="110" spans="1:18" x14ac:dyDescent="0.3">
      <c r="A110" s="1">
        <v>108</v>
      </c>
      <c r="B110">
        <v>108</v>
      </c>
      <c r="C110" t="s">
        <v>49</v>
      </c>
      <c r="D110" t="s">
        <v>82</v>
      </c>
      <c r="E110">
        <v>0.99945873022079468</v>
      </c>
      <c r="F110" t="s">
        <v>6</v>
      </c>
      <c r="G110">
        <f t="shared" si="0"/>
        <v>0</v>
      </c>
      <c r="H110">
        <f t="shared" si="1"/>
        <v>1</v>
      </c>
      <c r="K110" t="s">
        <v>91</v>
      </c>
      <c r="N110" t="s">
        <v>6</v>
      </c>
      <c r="O110">
        <v>6</v>
      </c>
    </row>
    <row r="111" spans="1:18" x14ac:dyDescent="0.3">
      <c r="A111" s="1">
        <v>109</v>
      </c>
      <c r="B111">
        <v>109</v>
      </c>
      <c r="C111" t="s">
        <v>50</v>
      </c>
      <c r="D111" t="s">
        <v>83</v>
      </c>
      <c r="E111">
        <v>0.64340305328369141</v>
      </c>
      <c r="F111" t="s">
        <v>6</v>
      </c>
      <c r="G111">
        <f t="shared" si="0"/>
        <v>0</v>
      </c>
      <c r="H111">
        <f t="shared" si="1"/>
        <v>1</v>
      </c>
      <c r="K111" t="s">
        <v>91</v>
      </c>
    </row>
    <row r="112" spans="1:18" x14ac:dyDescent="0.3">
      <c r="A112" s="1">
        <v>110</v>
      </c>
      <c r="B112">
        <v>110</v>
      </c>
      <c r="C112" t="s">
        <v>51</v>
      </c>
      <c r="D112" t="s">
        <v>84</v>
      </c>
      <c r="E112">
        <v>0.99853873252868652</v>
      </c>
      <c r="F112" t="s">
        <v>6</v>
      </c>
      <c r="G112">
        <f t="shared" si="0"/>
        <v>0</v>
      </c>
      <c r="H112">
        <f t="shared" si="1"/>
        <v>1</v>
      </c>
      <c r="K112" t="s">
        <v>91</v>
      </c>
    </row>
    <row r="113" spans="1:18" x14ac:dyDescent="0.3">
      <c r="A113" s="1">
        <v>111</v>
      </c>
      <c r="B113">
        <v>111</v>
      </c>
      <c r="C113" t="s">
        <v>52</v>
      </c>
      <c r="D113" t="s">
        <v>85</v>
      </c>
      <c r="E113">
        <v>0.98367911577224731</v>
      </c>
      <c r="F113" t="s">
        <v>6</v>
      </c>
      <c r="G113">
        <f t="shared" si="0"/>
        <v>0</v>
      </c>
      <c r="H113">
        <f t="shared" si="1"/>
        <v>1</v>
      </c>
      <c r="K113" t="s">
        <v>91</v>
      </c>
    </row>
    <row r="114" spans="1:18" x14ac:dyDescent="0.3">
      <c r="A114" s="1">
        <v>112</v>
      </c>
      <c r="B114">
        <v>112</v>
      </c>
      <c r="C114" t="s">
        <v>53</v>
      </c>
      <c r="D114" t="s">
        <v>86</v>
      </c>
      <c r="E114">
        <v>0.99864929914474487</v>
      </c>
      <c r="F114" t="s">
        <v>6</v>
      </c>
      <c r="G114">
        <f t="shared" si="0"/>
        <v>0</v>
      </c>
      <c r="H114">
        <f t="shared" si="1"/>
        <v>1</v>
      </c>
      <c r="K114" t="s">
        <v>91</v>
      </c>
    </row>
    <row r="115" spans="1:18" x14ac:dyDescent="0.3">
      <c r="A115" s="1">
        <v>113</v>
      </c>
      <c r="B115">
        <v>113</v>
      </c>
      <c r="C115" t="s">
        <v>54</v>
      </c>
      <c r="D115" t="s">
        <v>87</v>
      </c>
      <c r="E115">
        <v>0.91070050001144409</v>
      </c>
      <c r="F115" t="s">
        <v>6</v>
      </c>
      <c r="G115">
        <f t="shared" si="0"/>
        <v>0</v>
      </c>
      <c r="H115">
        <f t="shared" si="1"/>
        <v>1</v>
      </c>
      <c r="K115" t="s">
        <v>91</v>
      </c>
    </row>
    <row r="116" spans="1:18" x14ac:dyDescent="0.3">
      <c r="A116" s="1">
        <v>114</v>
      </c>
    </row>
    <row r="117" spans="1:18" x14ac:dyDescent="0.3">
      <c r="A117" s="1">
        <v>115</v>
      </c>
      <c r="G117">
        <f>SUM(G83:G115)</f>
        <v>4</v>
      </c>
      <c r="H117">
        <f>SUM(H83:H115)</f>
        <v>27</v>
      </c>
      <c r="I117">
        <f>33-G117-H117</f>
        <v>2</v>
      </c>
    </row>
    <row r="118" spans="1:18" x14ac:dyDescent="0.3">
      <c r="A118" s="1">
        <v>116</v>
      </c>
      <c r="G118" s="2">
        <f>G117/COUNT(G83:G115)*100</f>
        <v>12.121212121212121</v>
      </c>
      <c r="H118" s="2">
        <f>H117/COUNT(H83:H115)*100</f>
        <v>81.818181818181827</v>
      </c>
      <c r="I118" s="2">
        <f>I117/COUNT(H83:H115)*100</f>
        <v>6.0606060606060606</v>
      </c>
      <c r="L118" s="2"/>
      <c r="M118" s="2"/>
      <c r="N118" s="2"/>
    </row>
    <row r="119" spans="1:18" x14ac:dyDescent="0.3">
      <c r="A119" s="1">
        <v>117</v>
      </c>
      <c r="I119" s="2">
        <f>SUM(G118,I118)</f>
        <v>18.18181818181818</v>
      </c>
      <c r="N119" s="2"/>
    </row>
    <row r="120" spans="1:18" x14ac:dyDescent="0.3">
      <c r="A120" s="1">
        <v>118</v>
      </c>
    </row>
    <row r="121" spans="1:18" x14ac:dyDescent="0.3">
      <c r="A121" s="1">
        <v>119</v>
      </c>
    </row>
    <row r="122" spans="1:18" x14ac:dyDescent="0.3">
      <c r="A122" s="1">
        <v>120</v>
      </c>
    </row>
    <row r="123" spans="1:18" x14ac:dyDescent="0.3">
      <c r="A123" s="1">
        <v>121</v>
      </c>
      <c r="M123" t="s">
        <v>94</v>
      </c>
      <c r="N123" t="s">
        <v>94</v>
      </c>
      <c r="O123">
        <v>0.76500000000000001</v>
      </c>
      <c r="P123" t="s">
        <v>5</v>
      </c>
      <c r="Q123" t="s">
        <v>92</v>
      </c>
      <c r="R123" t="s">
        <v>88</v>
      </c>
    </row>
    <row r="124" spans="1:18" x14ac:dyDescent="0.3">
      <c r="A124" s="1">
        <v>122</v>
      </c>
      <c r="M124" t="s">
        <v>28</v>
      </c>
      <c r="N124" t="s">
        <v>96</v>
      </c>
      <c r="O124" t="b">
        <v>0</v>
      </c>
      <c r="P124" t="s">
        <v>7</v>
      </c>
      <c r="Q124" t="s">
        <v>93</v>
      </c>
      <c r="R124" t="s">
        <v>89</v>
      </c>
    </row>
    <row r="125" spans="1:18" x14ac:dyDescent="0.3">
      <c r="A125" s="1">
        <v>123</v>
      </c>
      <c r="M125" t="s">
        <v>34</v>
      </c>
      <c r="N125" t="s">
        <v>34</v>
      </c>
      <c r="O125" t="b">
        <v>0</v>
      </c>
      <c r="P125" t="s">
        <v>7</v>
      </c>
      <c r="Q125" t="s">
        <v>92</v>
      </c>
      <c r="R125" t="s">
        <v>88</v>
      </c>
    </row>
    <row r="126" spans="1:18" x14ac:dyDescent="0.3">
      <c r="A126" s="1">
        <v>124</v>
      </c>
      <c r="M126" t="s">
        <v>39</v>
      </c>
      <c r="N126" t="s">
        <v>97</v>
      </c>
      <c r="O126">
        <v>-0.45879999999999999</v>
      </c>
      <c r="P126" t="s">
        <v>6</v>
      </c>
      <c r="Q126" t="s">
        <v>93</v>
      </c>
      <c r="R126" t="s">
        <v>88</v>
      </c>
    </row>
    <row r="127" spans="1:18" x14ac:dyDescent="0.3">
      <c r="A127" s="1">
        <v>125</v>
      </c>
      <c r="M127" t="s">
        <v>42</v>
      </c>
      <c r="N127" t="s">
        <v>98</v>
      </c>
      <c r="O127">
        <v>-0.19700000000000001</v>
      </c>
      <c r="P127" t="s">
        <v>6</v>
      </c>
      <c r="Q127" t="s">
        <v>93</v>
      </c>
      <c r="R127" t="s">
        <v>88</v>
      </c>
    </row>
    <row r="128" spans="1:18" x14ac:dyDescent="0.3">
      <c r="A128" s="1">
        <v>126</v>
      </c>
      <c r="M128" t="s">
        <v>45</v>
      </c>
      <c r="N128" t="s">
        <v>45</v>
      </c>
      <c r="O128">
        <v>-0.47670000000000001</v>
      </c>
      <c r="P128" t="s">
        <v>6</v>
      </c>
      <c r="Q128" t="s">
        <v>91</v>
      </c>
      <c r="R128" t="s">
        <v>88</v>
      </c>
    </row>
    <row r="129" spans="1:18" x14ac:dyDescent="0.3">
      <c r="A129" s="1">
        <v>127</v>
      </c>
      <c r="M129" t="s">
        <v>54</v>
      </c>
      <c r="N129" t="s">
        <v>99</v>
      </c>
      <c r="O129">
        <v>0.31819999999999998</v>
      </c>
      <c r="P129" t="s">
        <v>5</v>
      </c>
      <c r="Q129" t="s">
        <v>91</v>
      </c>
      <c r="R129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C3A4C-C78F-4652-95EB-DB2B13339F77}">
  <dimension ref="A1:T76"/>
  <sheetViews>
    <sheetView tabSelected="1" topLeftCell="D1" workbookViewId="0">
      <selection activeCell="P11" sqref="P11"/>
    </sheetView>
  </sheetViews>
  <sheetFormatPr baseColWidth="10" defaultRowHeight="14.4" x14ac:dyDescent="0.3"/>
  <sheetData>
    <row r="1" spans="1:20" x14ac:dyDescent="0.3">
      <c r="A1" s="3" t="s">
        <v>1</v>
      </c>
      <c r="B1" s="3" t="s">
        <v>104</v>
      </c>
      <c r="C1" s="3" t="s">
        <v>105</v>
      </c>
      <c r="G1" s="3" t="s">
        <v>107</v>
      </c>
      <c r="K1" s="3" t="s">
        <v>120</v>
      </c>
      <c r="O1" s="3" t="s">
        <v>106</v>
      </c>
      <c r="Q1" t="s">
        <v>116</v>
      </c>
      <c r="R1" t="s">
        <v>117</v>
      </c>
      <c r="S1" t="s">
        <v>118</v>
      </c>
      <c r="T1" t="s">
        <v>119</v>
      </c>
    </row>
    <row r="2" spans="1:20" x14ac:dyDescent="0.3">
      <c r="A2" t="s">
        <v>23</v>
      </c>
      <c r="B2">
        <v>0.97782909870147705</v>
      </c>
      <c r="C2" t="s">
        <v>6</v>
      </c>
      <c r="D2">
        <f t="shared" ref="D2:D34" ca="1" si="0">IF($E2="pos",1,0)</f>
        <v>0</v>
      </c>
      <c r="E2">
        <f t="shared" ref="E2:E34" ca="1" si="1">IF($E2="neg",1,0)</f>
        <v>1</v>
      </c>
      <c r="G2" t="s">
        <v>5</v>
      </c>
      <c r="H2">
        <f t="shared" ref="H2:H34" ca="1" si="2">IF($E2="pos",1,0)</f>
        <v>1</v>
      </c>
      <c r="I2">
        <f t="shared" ref="I2:I34" ca="1" si="3">IF($E2="neg",1,0)</f>
        <v>0</v>
      </c>
      <c r="K2" t="s">
        <v>7</v>
      </c>
      <c r="L2">
        <f>IF(K2="pos",1,0)</f>
        <v>0</v>
      </c>
      <c r="M2">
        <f>IF(K2="neg",1,0)</f>
        <v>0</v>
      </c>
      <c r="O2" t="s">
        <v>90</v>
      </c>
      <c r="Q2" t="s">
        <v>92</v>
      </c>
      <c r="R2">
        <v>-1</v>
      </c>
      <c r="S2">
        <v>1</v>
      </c>
      <c r="T2">
        <v>0</v>
      </c>
    </row>
    <row r="3" spans="1:20" x14ac:dyDescent="0.3">
      <c r="A3" t="s">
        <v>24</v>
      </c>
      <c r="B3">
        <v>0.9979742169380188</v>
      </c>
      <c r="C3" t="s">
        <v>6</v>
      </c>
      <c r="D3">
        <f t="shared" ca="1" si="0"/>
        <v>0</v>
      </c>
      <c r="E3">
        <f t="shared" ca="1" si="1"/>
        <v>1</v>
      </c>
      <c r="G3" t="s">
        <v>5</v>
      </c>
      <c r="H3">
        <f t="shared" ca="1" si="2"/>
        <v>1</v>
      </c>
      <c r="I3">
        <f t="shared" ca="1" si="3"/>
        <v>0</v>
      </c>
      <c r="K3" t="s">
        <v>7</v>
      </c>
      <c r="L3">
        <f t="shared" ref="L3:L34" si="4">IF(K3="pos",1,0)</f>
        <v>0</v>
      </c>
      <c r="M3">
        <f t="shared" ref="M3:M34" si="5">IF(K3="neg",1,0)</f>
        <v>0</v>
      </c>
      <c r="O3" t="s">
        <v>90</v>
      </c>
      <c r="Q3" t="s">
        <v>93</v>
      </c>
      <c r="R3">
        <v>-1</v>
      </c>
      <c r="S3">
        <v>1</v>
      </c>
      <c r="T3">
        <v>0</v>
      </c>
    </row>
    <row r="4" spans="1:20" x14ac:dyDescent="0.3">
      <c r="A4" t="s">
        <v>25</v>
      </c>
      <c r="B4">
        <v>0.52923941612243652</v>
      </c>
      <c r="C4" t="s">
        <v>6</v>
      </c>
      <c r="D4">
        <f t="shared" ca="1" si="0"/>
        <v>0</v>
      </c>
      <c r="E4">
        <f t="shared" ca="1" si="1"/>
        <v>1</v>
      </c>
      <c r="G4" t="s">
        <v>6</v>
      </c>
      <c r="H4">
        <f t="shared" ca="1" si="2"/>
        <v>0</v>
      </c>
      <c r="I4">
        <f t="shared" ca="1" si="3"/>
        <v>1</v>
      </c>
      <c r="K4" t="s">
        <v>7</v>
      </c>
      <c r="L4">
        <f t="shared" si="4"/>
        <v>0</v>
      </c>
      <c r="M4">
        <f t="shared" si="5"/>
        <v>0</v>
      </c>
      <c r="O4" t="s">
        <v>90</v>
      </c>
      <c r="Q4" t="s">
        <v>92</v>
      </c>
      <c r="R4">
        <v>-1</v>
      </c>
      <c r="S4">
        <v>-1</v>
      </c>
      <c r="T4">
        <v>0</v>
      </c>
    </row>
    <row r="5" spans="1:20" x14ac:dyDescent="0.3">
      <c r="A5" t="s">
        <v>26</v>
      </c>
      <c r="B5">
        <v>0.87124168872833252</v>
      </c>
      <c r="C5" t="s">
        <v>6</v>
      </c>
      <c r="D5">
        <f t="shared" ca="1" si="0"/>
        <v>0</v>
      </c>
      <c r="E5">
        <f t="shared" ca="1" si="1"/>
        <v>1</v>
      </c>
      <c r="G5" t="s">
        <v>5</v>
      </c>
      <c r="H5">
        <f t="shared" ca="1" si="2"/>
        <v>1</v>
      </c>
      <c r="I5">
        <f t="shared" ca="1" si="3"/>
        <v>0</v>
      </c>
      <c r="K5" t="s">
        <v>6</v>
      </c>
      <c r="L5">
        <f t="shared" si="4"/>
        <v>0</v>
      </c>
      <c r="M5">
        <f t="shared" si="5"/>
        <v>1</v>
      </c>
      <c r="O5" t="s">
        <v>90</v>
      </c>
      <c r="Q5" t="s">
        <v>93</v>
      </c>
      <c r="R5">
        <v>-1</v>
      </c>
      <c r="S5">
        <v>1</v>
      </c>
      <c r="T5">
        <v>-1</v>
      </c>
    </row>
    <row r="6" spans="1:20" x14ac:dyDescent="0.3">
      <c r="A6" t="s">
        <v>27</v>
      </c>
      <c r="B6">
        <v>0.9349217414855957</v>
      </c>
      <c r="C6" t="s">
        <v>7</v>
      </c>
      <c r="D6">
        <f t="shared" ca="1" si="0"/>
        <v>0</v>
      </c>
      <c r="E6">
        <f t="shared" ca="1" si="1"/>
        <v>0</v>
      </c>
      <c r="G6" t="s">
        <v>5</v>
      </c>
      <c r="H6">
        <f t="shared" ca="1" si="2"/>
        <v>1</v>
      </c>
      <c r="I6">
        <f t="shared" ca="1" si="3"/>
        <v>0</v>
      </c>
      <c r="K6" t="s">
        <v>6</v>
      </c>
      <c r="L6">
        <f t="shared" si="4"/>
        <v>0</v>
      </c>
      <c r="M6">
        <f t="shared" si="5"/>
        <v>1</v>
      </c>
      <c r="O6" t="s">
        <v>90</v>
      </c>
      <c r="Q6" t="s">
        <v>93</v>
      </c>
      <c r="R6">
        <v>0</v>
      </c>
      <c r="S6">
        <v>1</v>
      </c>
      <c r="T6">
        <v>-1</v>
      </c>
    </row>
    <row r="7" spans="1:20" x14ac:dyDescent="0.3">
      <c r="A7" t="s">
        <v>94</v>
      </c>
      <c r="B7">
        <v>0.94595438241958618</v>
      </c>
      <c r="C7" t="s">
        <v>5</v>
      </c>
      <c r="D7">
        <f t="shared" ca="1" si="0"/>
        <v>1</v>
      </c>
      <c r="E7">
        <f t="shared" ca="1" si="1"/>
        <v>0</v>
      </c>
      <c r="G7" t="s">
        <v>5</v>
      </c>
      <c r="H7">
        <f t="shared" ca="1" si="2"/>
        <v>1</v>
      </c>
      <c r="I7">
        <f t="shared" ca="1" si="3"/>
        <v>0</v>
      </c>
      <c r="K7" t="s">
        <v>5</v>
      </c>
      <c r="L7">
        <f t="shared" si="4"/>
        <v>1</v>
      </c>
      <c r="M7">
        <f t="shared" si="5"/>
        <v>0</v>
      </c>
      <c r="O7" t="s">
        <v>90</v>
      </c>
      <c r="P7" t="s">
        <v>88</v>
      </c>
      <c r="Q7" t="s">
        <v>92</v>
      </c>
      <c r="R7">
        <v>1</v>
      </c>
      <c r="S7">
        <v>1</v>
      </c>
      <c r="T7">
        <v>1</v>
      </c>
    </row>
    <row r="8" spans="1:20" x14ac:dyDescent="0.3">
      <c r="A8" t="s">
        <v>28</v>
      </c>
      <c r="B8">
        <v>0.53079456090927124</v>
      </c>
      <c r="C8" t="s">
        <v>6</v>
      </c>
      <c r="D8">
        <f t="shared" ca="1" si="0"/>
        <v>0</v>
      </c>
      <c r="E8">
        <f t="shared" ca="1" si="1"/>
        <v>1</v>
      </c>
      <c r="G8" t="s">
        <v>7</v>
      </c>
      <c r="H8">
        <f t="shared" ca="1" si="2"/>
        <v>0</v>
      </c>
      <c r="I8">
        <f t="shared" ca="1" si="3"/>
        <v>0</v>
      </c>
      <c r="K8" t="s">
        <v>7</v>
      </c>
      <c r="L8">
        <f t="shared" si="4"/>
        <v>0</v>
      </c>
      <c r="M8">
        <f t="shared" si="5"/>
        <v>0</v>
      </c>
      <c r="O8" t="s">
        <v>90</v>
      </c>
      <c r="P8" t="s">
        <v>88</v>
      </c>
      <c r="Q8" t="s">
        <v>93</v>
      </c>
      <c r="R8">
        <v>-1</v>
      </c>
      <c r="S8">
        <v>0</v>
      </c>
      <c r="T8">
        <v>0</v>
      </c>
    </row>
    <row r="9" spans="1:20" x14ac:dyDescent="0.3">
      <c r="A9" t="s">
        <v>29</v>
      </c>
      <c r="B9">
        <v>0.93947529792785645</v>
      </c>
      <c r="C9" t="s">
        <v>6</v>
      </c>
      <c r="D9">
        <f t="shared" ca="1" si="0"/>
        <v>0</v>
      </c>
      <c r="E9">
        <f t="shared" ca="1" si="1"/>
        <v>1</v>
      </c>
      <c r="G9" t="s">
        <v>7</v>
      </c>
      <c r="H9">
        <f t="shared" ca="1" si="2"/>
        <v>0</v>
      </c>
      <c r="I9">
        <f t="shared" ca="1" si="3"/>
        <v>0</v>
      </c>
      <c r="K9" t="s">
        <v>5</v>
      </c>
      <c r="L9">
        <f t="shared" si="4"/>
        <v>1</v>
      </c>
      <c r="M9">
        <f t="shared" si="5"/>
        <v>0</v>
      </c>
      <c r="O9" t="s">
        <v>90</v>
      </c>
      <c r="Q9" t="s">
        <v>92</v>
      </c>
      <c r="R9">
        <v>-1</v>
      </c>
      <c r="S9">
        <v>0</v>
      </c>
      <c r="T9">
        <v>1</v>
      </c>
    </row>
    <row r="10" spans="1:20" x14ac:dyDescent="0.3">
      <c r="A10" t="s">
        <v>30</v>
      </c>
      <c r="B10">
        <v>0.87071198225021362</v>
      </c>
      <c r="C10" t="s">
        <v>6</v>
      </c>
      <c r="D10">
        <f t="shared" ca="1" si="0"/>
        <v>0</v>
      </c>
      <c r="E10">
        <f t="shared" ca="1" si="1"/>
        <v>1</v>
      </c>
      <c r="G10" t="s">
        <v>5</v>
      </c>
      <c r="H10">
        <f t="shared" ca="1" si="2"/>
        <v>1</v>
      </c>
      <c r="I10">
        <f t="shared" ca="1" si="3"/>
        <v>0</v>
      </c>
      <c r="K10" t="s">
        <v>5</v>
      </c>
      <c r="L10">
        <f t="shared" si="4"/>
        <v>1</v>
      </c>
      <c r="M10">
        <f t="shared" si="5"/>
        <v>0</v>
      </c>
      <c r="O10" t="s">
        <v>90</v>
      </c>
      <c r="Q10" t="s">
        <v>92</v>
      </c>
      <c r="R10">
        <v>-1</v>
      </c>
      <c r="S10">
        <v>1</v>
      </c>
      <c r="T10">
        <v>1</v>
      </c>
    </row>
    <row r="11" spans="1:20" x14ac:dyDescent="0.3">
      <c r="A11" t="s">
        <v>31</v>
      </c>
      <c r="B11">
        <v>0.9917677640914917</v>
      </c>
      <c r="C11" t="s">
        <v>6</v>
      </c>
      <c r="D11">
        <f t="shared" ca="1" si="0"/>
        <v>0</v>
      </c>
      <c r="E11">
        <f t="shared" ca="1" si="1"/>
        <v>1</v>
      </c>
      <c r="G11" t="s">
        <v>6</v>
      </c>
      <c r="H11">
        <f t="shared" ca="1" si="2"/>
        <v>0</v>
      </c>
      <c r="I11">
        <f t="shared" ca="1" si="3"/>
        <v>1</v>
      </c>
      <c r="K11" t="s">
        <v>6</v>
      </c>
      <c r="L11">
        <f t="shared" si="4"/>
        <v>0</v>
      </c>
      <c r="M11">
        <f t="shared" si="5"/>
        <v>1</v>
      </c>
      <c r="O11" t="s">
        <v>90</v>
      </c>
      <c r="Q11" t="s">
        <v>93</v>
      </c>
      <c r="R11">
        <v>-1</v>
      </c>
      <c r="S11">
        <v>-1</v>
      </c>
      <c r="T11">
        <v>-1</v>
      </c>
    </row>
    <row r="12" spans="1:20" x14ac:dyDescent="0.3">
      <c r="A12" t="s">
        <v>32</v>
      </c>
      <c r="B12">
        <v>0.98294913768768311</v>
      </c>
      <c r="C12" t="s">
        <v>6</v>
      </c>
      <c r="D12">
        <f t="shared" ca="1" si="0"/>
        <v>0</v>
      </c>
      <c r="E12">
        <f t="shared" ca="1" si="1"/>
        <v>1</v>
      </c>
      <c r="G12" t="s">
        <v>5</v>
      </c>
      <c r="H12">
        <f t="shared" ca="1" si="2"/>
        <v>1</v>
      </c>
      <c r="I12">
        <f t="shared" ca="1" si="3"/>
        <v>0</v>
      </c>
      <c r="K12" t="s">
        <v>7</v>
      </c>
      <c r="L12">
        <f t="shared" si="4"/>
        <v>0</v>
      </c>
      <c r="M12">
        <f t="shared" si="5"/>
        <v>0</v>
      </c>
      <c r="O12" t="s">
        <v>90</v>
      </c>
      <c r="Q12" t="s">
        <v>93</v>
      </c>
      <c r="R12">
        <v>-1</v>
      </c>
      <c r="S12">
        <v>1</v>
      </c>
      <c r="T12">
        <v>0</v>
      </c>
    </row>
    <row r="13" spans="1:20" x14ac:dyDescent="0.3">
      <c r="A13" t="s">
        <v>33</v>
      </c>
      <c r="B13">
        <v>0.99920576810836792</v>
      </c>
      <c r="C13" t="s">
        <v>6</v>
      </c>
      <c r="D13">
        <f t="shared" ca="1" si="0"/>
        <v>0</v>
      </c>
      <c r="E13">
        <f t="shared" ca="1" si="1"/>
        <v>1</v>
      </c>
      <c r="G13" t="s">
        <v>5</v>
      </c>
      <c r="H13">
        <f t="shared" ca="1" si="2"/>
        <v>1</v>
      </c>
      <c r="I13">
        <f t="shared" ca="1" si="3"/>
        <v>0</v>
      </c>
      <c r="K13" t="s">
        <v>5</v>
      </c>
      <c r="L13">
        <f t="shared" si="4"/>
        <v>1</v>
      </c>
      <c r="M13">
        <f t="shared" si="5"/>
        <v>0</v>
      </c>
      <c r="O13" t="s">
        <v>90</v>
      </c>
      <c r="Q13" t="s">
        <v>92</v>
      </c>
      <c r="R13">
        <v>-1</v>
      </c>
      <c r="S13">
        <v>1</v>
      </c>
      <c r="T13">
        <v>1</v>
      </c>
    </row>
    <row r="14" spans="1:20" x14ac:dyDescent="0.3">
      <c r="A14" t="s">
        <v>34</v>
      </c>
      <c r="B14">
        <v>0.95341211557388306</v>
      </c>
      <c r="C14" t="s">
        <v>5</v>
      </c>
      <c r="D14">
        <f t="shared" ca="1" si="0"/>
        <v>1</v>
      </c>
      <c r="E14">
        <f t="shared" ca="1" si="1"/>
        <v>0</v>
      </c>
      <c r="G14" t="s">
        <v>7</v>
      </c>
      <c r="H14">
        <f t="shared" ca="1" si="2"/>
        <v>0</v>
      </c>
      <c r="I14">
        <f t="shared" ca="1" si="3"/>
        <v>0</v>
      </c>
      <c r="K14" t="s">
        <v>7</v>
      </c>
      <c r="L14">
        <f t="shared" si="4"/>
        <v>0</v>
      </c>
      <c r="M14">
        <f t="shared" si="5"/>
        <v>0</v>
      </c>
      <c r="O14" t="s">
        <v>90</v>
      </c>
      <c r="P14" t="s">
        <v>88</v>
      </c>
      <c r="Q14" t="s">
        <v>92</v>
      </c>
      <c r="R14">
        <v>1</v>
      </c>
      <c r="S14">
        <v>0</v>
      </c>
      <c r="T14">
        <v>0</v>
      </c>
    </row>
    <row r="15" spans="1:20" x14ac:dyDescent="0.3">
      <c r="A15" t="s">
        <v>35</v>
      </c>
      <c r="B15">
        <v>0.89267623424530029</v>
      </c>
      <c r="C15" t="s">
        <v>6</v>
      </c>
      <c r="D15">
        <f t="shared" ca="1" si="0"/>
        <v>0</v>
      </c>
      <c r="E15">
        <f t="shared" ca="1" si="1"/>
        <v>1</v>
      </c>
      <c r="G15" t="s">
        <v>6</v>
      </c>
      <c r="H15">
        <f t="shared" ca="1" si="2"/>
        <v>0</v>
      </c>
      <c r="I15">
        <f t="shared" ca="1" si="3"/>
        <v>1</v>
      </c>
      <c r="K15" t="s">
        <v>6</v>
      </c>
      <c r="L15">
        <f t="shared" si="4"/>
        <v>0</v>
      </c>
      <c r="M15">
        <f t="shared" si="5"/>
        <v>1</v>
      </c>
      <c r="O15" t="s">
        <v>90</v>
      </c>
      <c r="Q15" t="s">
        <v>93</v>
      </c>
      <c r="R15">
        <v>-1</v>
      </c>
      <c r="S15">
        <v>-1</v>
      </c>
      <c r="T15">
        <v>-1</v>
      </c>
    </row>
    <row r="16" spans="1:20" x14ac:dyDescent="0.3">
      <c r="A16" t="s">
        <v>36</v>
      </c>
      <c r="B16">
        <v>0.99710768461227417</v>
      </c>
      <c r="C16" t="s">
        <v>6</v>
      </c>
      <c r="D16">
        <f t="shared" ca="1" si="0"/>
        <v>0</v>
      </c>
      <c r="E16">
        <f t="shared" ca="1" si="1"/>
        <v>1</v>
      </c>
      <c r="G16" t="s">
        <v>5</v>
      </c>
      <c r="H16">
        <f t="shared" ca="1" si="2"/>
        <v>1</v>
      </c>
      <c r="I16">
        <f t="shared" ca="1" si="3"/>
        <v>0</v>
      </c>
      <c r="K16" t="s">
        <v>7</v>
      </c>
      <c r="L16">
        <f t="shared" si="4"/>
        <v>0</v>
      </c>
      <c r="M16">
        <f t="shared" si="5"/>
        <v>0</v>
      </c>
      <c r="O16" t="s">
        <v>90</v>
      </c>
      <c r="Q16" t="s">
        <v>93</v>
      </c>
      <c r="R16">
        <v>-1</v>
      </c>
      <c r="S16">
        <v>1</v>
      </c>
      <c r="T16">
        <v>0</v>
      </c>
    </row>
    <row r="17" spans="1:20" x14ac:dyDescent="0.3">
      <c r="A17" t="s">
        <v>37</v>
      </c>
      <c r="B17">
        <v>0.99459511041641235</v>
      </c>
      <c r="C17" t="s">
        <v>6</v>
      </c>
      <c r="D17">
        <f t="shared" ca="1" si="0"/>
        <v>0</v>
      </c>
      <c r="E17">
        <f t="shared" ca="1" si="1"/>
        <v>1</v>
      </c>
      <c r="G17" t="s">
        <v>6</v>
      </c>
      <c r="H17">
        <f t="shared" ca="1" si="2"/>
        <v>0</v>
      </c>
      <c r="I17">
        <f t="shared" ca="1" si="3"/>
        <v>1</v>
      </c>
      <c r="K17" t="s">
        <v>6</v>
      </c>
      <c r="L17">
        <f t="shared" si="4"/>
        <v>0</v>
      </c>
      <c r="M17">
        <f t="shared" si="5"/>
        <v>1</v>
      </c>
      <c r="O17" t="s">
        <v>90</v>
      </c>
      <c r="Q17" t="s">
        <v>93</v>
      </c>
      <c r="R17">
        <v>-1</v>
      </c>
      <c r="S17">
        <v>-1</v>
      </c>
      <c r="T17">
        <v>-1</v>
      </c>
    </row>
    <row r="18" spans="1:20" x14ac:dyDescent="0.3">
      <c r="A18" t="s">
        <v>38</v>
      </c>
      <c r="B18">
        <v>0.98782920837402344</v>
      </c>
      <c r="C18" t="s">
        <v>6</v>
      </c>
      <c r="D18">
        <f t="shared" ca="1" si="0"/>
        <v>0</v>
      </c>
      <c r="E18">
        <f t="shared" ca="1" si="1"/>
        <v>1</v>
      </c>
      <c r="G18" t="s">
        <v>5</v>
      </c>
      <c r="H18">
        <f t="shared" ca="1" si="2"/>
        <v>1</v>
      </c>
      <c r="I18">
        <f t="shared" ca="1" si="3"/>
        <v>0</v>
      </c>
      <c r="K18" t="s">
        <v>7</v>
      </c>
      <c r="L18">
        <f t="shared" si="4"/>
        <v>0</v>
      </c>
      <c r="M18">
        <f t="shared" si="5"/>
        <v>0</v>
      </c>
      <c r="O18" t="s">
        <v>90</v>
      </c>
      <c r="Q18" t="s">
        <v>92</v>
      </c>
      <c r="R18">
        <v>-1</v>
      </c>
      <c r="S18">
        <v>1</v>
      </c>
      <c r="T18">
        <v>0</v>
      </c>
    </row>
    <row r="19" spans="1:20" x14ac:dyDescent="0.3">
      <c r="A19" t="s">
        <v>39</v>
      </c>
      <c r="B19">
        <v>0.59351462125778198</v>
      </c>
      <c r="C19" t="s">
        <v>5</v>
      </c>
      <c r="D19">
        <f t="shared" ca="1" si="0"/>
        <v>1</v>
      </c>
      <c r="E19">
        <f t="shared" ca="1" si="1"/>
        <v>0</v>
      </c>
      <c r="G19" t="s">
        <v>6</v>
      </c>
      <c r="H19">
        <f t="shared" ca="1" si="2"/>
        <v>0</v>
      </c>
      <c r="I19">
        <f t="shared" ca="1" si="3"/>
        <v>1</v>
      </c>
      <c r="K19" t="s">
        <v>6</v>
      </c>
      <c r="L19">
        <f t="shared" si="4"/>
        <v>0</v>
      </c>
      <c r="M19">
        <f t="shared" si="5"/>
        <v>1</v>
      </c>
      <c r="O19" t="s">
        <v>90</v>
      </c>
      <c r="P19" t="s">
        <v>88</v>
      </c>
      <c r="Q19" t="s">
        <v>93</v>
      </c>
      <c r="R19">
        <v>1</v>
      </c>
      <c r="S19">
        <v>-1</v>
      </c>
      <c r="T19">
        <v>-1</v>
      </c>
    </row>
    <row r="20" spans="1:20" x14ac:dyDescent="0.3">
      <c r="A20" t="s">
        <v>40</v>
      </c>
      <c r="B20">
        <v>0.95626336336135864</v>
      </c>
      <c r="C20" t="s">
        <v>6</v>
      </c>
      <c r="D20">
        <f t="shared" ca="1" si="0"/>
        <v>0</v>
      </c>
      <c r="E20">
        <f t="shared" ca="1" si="1"/>
        <v>1</v>
      </c>
      <c r="G20" t="s">
        <v>5</v>
      </c>
      <c r="H20">
        <f t="shared" ca="1" si="2"/>
        <v>1</v>
      </c>
      <c r="I20">
        <f t="shared" ca="1" si="3"/>
        <v>0</v>
      </c>
      <c r="K20" t="s">
        <v>5</v>
      </c>
      <c r="L20">
        <f t="shared" si="4"/>
        <v>1</v>
      </c>
      <c r="M20">
        <f t="shared" si="5"/>
        <v>0</v>
      </c>
      <c r="O20" t="s">
        <v>90</v>
      </c>
      <c r="Q20" t="s">
        <v>92</v>
      </c>
      <c r="R20">
        <v>-1</v>
      </c>
      <c r="S20">
        <v>1</v>
      </c>
      <c r="T20">
        <v>1</v>
      </c>
    </row>
    <row r="21" spans="1:20" x14ac:dyDescent="0.3">
      <c r="A21" t="s">
        <v>41</v>
      </c>
      <c r="B21">
        <v>0.99555271863937378</v>
      </c>
      <c r="C21" t="s">
        <v>6</v>
      </c>
      <c r="D21">
        <f t="shared" ca="1" si="0"/>
        <v>0</v>
      </c>
      <c r="E21">
        <f t="shared" ca="1" si="1"/>
        <v>1</v>
      </c>
      <c r="G21" t="s">
        <v>5</v>
      </c>
      <c r="H21">
        <f t="shared" ca="1" si="2"/>
        <v>1</v>
      </c>
      <c r="I21">
        <f t="shared" ca="1" si="3"/>
        <v>0</v>
      </c>
      <c r="K21" t="s">
        <v>7</v>
      </c>
      <c r="L21">
        <f t="shared" si="4"/>
        <v>0</v>
      </c>
      <c r="M21">
        <f t="shared" si="5"/>
        <v>0</v>
      </c>
      <c r="O21" t="s">
        <v>90</v>
      </c>
      <c r="Q21" t="s">
        <v>92</v>
      </c>
      <c r="R21">
        <v>-1</v>
      </c>
      <c r="S21">
        <v>1</v>
      </c>
      <c r="T21">
        <v>0</v>
      </c>
    </row>
    <row r="22" spans="1:20" x14ac:dyDescent="0.3">
      <c r="A22" t="s">
        <v>42</v>
      </c>
      <c r="B22">
        <v>0.72267603874206543</v>
      </c>
      <c r="C22" t="s">
        <v>7</v>
      </c>
      <c r="D22">
        <f t="shared" ca="1" si="0"/>
        <v>0</v>
      </c>
      <c r="E22">
        <f t="shared" ca="1" si="1"/>
        <v>0</v>
      </c>
      <c r="G22" t="s">
        <v>6</v>
      </c>
      <c r="H22">
        <f t="shared" ca="1" si="2"/>
        <v>0</v>
      </c>
      <c r="I22">
        <f t="shared" ca="1" si="3"/>
        <v>1</v>
      </c>
      <c r="K22" t="s">
        <v>7</v>
      </c>
      <c r="L22">
        <f t="shared" si="4"/>
        <v>0</v>
      </c>
      <c r="M22">
        <f t="shared" si="5"/>
        <v>0</v>
      </c>
      <c r="O22" t="s">
        <v>90</v>
      </c>
      <c r="P22" t="s">
        <v>88</v>
      </c>
      <c r="Q22" t="s">
        <v>93</v>
      </c>
      <c r="R22">
        <v>0</v>
      </c>
      <c r="S22">
        <v>-1</v>
      </c>
      <c r="T22">
        <v>0</v>
      </c>
    </row>
    <row r="23" spans="1:20" x14ac:dyDescent="0.3">
      <c r="A23" t="s">
        <v>43</v>
      </c>
      <c r="B23">
        <v>0.99790549278259277</v>
      </c>
      <c r="C23" t="s">
        <v>6</v>
      </c>
      <c r="D23">
        <f t="shared" ca="1" si="0"/>
        <v>0</v>
      </c>
      <c r="E23">
        <f t="shared" ca="1" si="1"/>
        <v>1</v>
      </c>
      <c r="G23" t="s">
        <v>5</v>
      </c>
      <c r="H23">
        <f t="shared" ca="1" si="2"/>
        <v>1</v>
      </c>
      <c r="I23">
        <f t="shared" ca="1" si="3"/>
        <v>0</v>
      </c>
      <c r="K23" t="s">
        <v>5</v>
      </c>
      <c r="L23">
        <f t="shared" si="4"/>
        <v>1</v>
      </c>
      <c r="M23">
        <f t="shared" si="5"/>
        <v>0</v>
      </c>
      <c r="O23" t="s">
        <v>90</v>
      </c>
      <c r="Q23" t="s">
        <v>92</v>
      </c>
      <c r="R23">
        <v>-1</v>
      </c>
      <c r="S23">
        <v>1</v>
      </c>
      <c r="T23">
        <v>1</v>
      </c>
    </row>
    <row r="24" spans="1:20" x14ac:dyDescent="0.3">
      <c r="A24" t="s">
        <v>44</v>
      </c>
      <c r="B24">
        <v>0.99845242500305176</v>
      </c>
      <c r="C24" t="s">
        <v>6</v>
      </c>
      <c r="D24">
        <f t="shared" ca="1" si="0"/>
        <v>0</v>
      </c>
      <c r="E24">
        <f t="shared" ca="1" si="1"/>
        <v>1</v>
      </c>
      <c r="G24" t="s">
        <v>6</v>
      </c>
      <c r="H24">
        <f t="shared" ca="1" si="2"/>
        <v>0</v>
      </c>
      <c r="I24">
        <f t="shared" ca="1" si="3"/>
        <v>1</v>
      </c>
      <c r="K24" t="s">
        <v>6</v>
      </c>
      <c r="L24">
        <f t="shared" si="4"/>
        <v>0</v>
      </c>
      <c r="M24">
        <f t="shared" si="5"/>
        <v>1</v>
      </c>
      <c r="O24" t="s">
        <v>91</v>
      </c>
    </row>
    <row r="25" spans="1:20" x14ac:dyDescent="0.3">
      <c r="A25" t="s">
        <v>45</v>
      </c>
      <c r="B25">
        <v>0.99533683061599731</v>
      </c>
      <c r="C25" t="s">
        <v>6</v>
      </c>
      <c r="D25">
        <f t="shared" ca="1" si="0"/>
        <v>0</v>
      </c>
      <c r="E25">
        <f t="shared" ca="1" si="1"/>
        <v>1</v>
      </c>
      <c r="G25" t="s">
        <v>6</v>
      </c>
      <c r="H25">
        <f t="shared" ca="1" si="2"/>
        <v>0</v>
      </c>
      <c r="I25">
        <f t="shared" ca="1" si="3"/>
        <v>1</v>
      </c>
      <c r="K25" t="s">
        <v>6</v>
      </c>
      <c r="L25">
        <f t="shared" si="4"/>
        <v>0</v>
      </c>
      <c r="M25">
        <f t="shared" si="5"/>
        <v>1</v>
      </c>
      <c r="O25" t="s">
        <v>91</v>
      </c>
      <c r="P25" t="s">
        <v>88</v>
      </c>
    </row>
    <row r="26" spans="1:20" x14ac:dyDescent="0.3">
      <c r="A26" t="s">
        <v>46</v>
      </c>
      <c r="B26">
        <v>0.68282872438430786</v>
      </c>
      <c r="C26" t="s">
        <v>5</v>
      </c>
      <c r="D26">
        <f t="shared" ca="1" si="0"/>
        <v>1</v>
      </c>
      <c r="E26">
        <f t="shared" ca="1" si="1"/>
        <v>0</v>
      </c>
      <c r="G26" t="s">
        <v>7</v>
      </c>
      <c r="H26">
        <f t="shared" ca="1" si="2"/>
        <v>0</v>
      </c>
      <c r="I26">
        <f t="shared" ca="1" si="3"/>
        <v>0</v>
      </c>
      <c r="K26" t="s">
        <v>6</v>
      </c>
      <c r="L26">
        <f t="shared" si="4"/>
        <v>0</v>
      </c>
      <c r="M26">
        <f t="shared" si="5"/>
        <v>1</v>
      </c>
      <c r="O26" t="s">
        <v>91</v>
      </c>
    </row>
    <row r="27" spans="1:20" x14ac:dyDescent="0.3">
      <c r="A27" t="s">
        <v>47</v>
      </c>
      <c r="B27">
        <v>0.99824297428131104</v>
      </c>
      <c r="C27" t="s">
        <v>6</v>
      </c>
      <c r="D27">
        <f t="shared" ca="1" si="0"/>
        <v>0</v>
      </c>
      <c r="E27">
        <f t="shared" ca="1" si="1"/>
        <v>1</v>
      </c>
      <c r="G27" t="s">
        <v>5</v>
      </c>
      <c r="H27">
        <f t="shared" ca="1" si="2"/>
        <v>1</v>
      </c>
      <c r="I27">
        <f t="shared" ca="1" si="3"/>
        <v>0</v>
      </c>
      <c r="K27" t="s">
        <v>5</v>
      </c>
      <c r="L27">
        <f t="shared" si="4"/>
        <v>1</v>
      </c>
      <c r="M27">
        <f t="shared" si="5"/>
        <v>0</v>
      </c>
      <c r="O27" t="s">
        <v>91</v>
      </c>
    </row>
    <row r="28" spans="1:20" x14ac:dyDescent="0.3">
      <c r="A28" t="s">
        <v>48</v>
      </c>
      <c r="B28">
        <v>0.9972001314163208</v>
      </c>
      <c r="C28" t="s">
        <v>6</v>
      </c>
      <c r="D28">
        <f t="shared" ca="1" si="0"/>
        <v>0</v>
      </c>
      <c r="E28">
        <f t="shared" ca="1" si="1"/>
        <v>1</v>
      </c>
      <c r="G28" t="s">
        <v>6</v>
      </c>
      <c r="H28">
        <f t="shared" ca="1" si="2"/>
        <v>0</v>
      </c>
      <c r="I28">
        <f t="shared" ca="1" si="3"/>
        <v>1</v>
      </c>
      <c r="K28" t="s">
        <v>6</v>
      </c>
      <c r="L28">
        <f t="shared" si="4"/>
        <v>0</v>
      </c>
      <c r="M28">
        <f t="shared" si="5"/>
        <v>1</v>
      </c>
      <c r="O28" t="s">
        <v>91</v>
      </c>
    </row>
    <row r="29" spans="1:20" x14ac:dyDescent="0.3">
      <c r="A29" t="s">
        <v>49</v>
      </c>
      <c r="B29">
        <v>0.99945873022079468</v>
      </c>
      <c r="C29" t="s">
        <v>6</v>
      </c>
      <c r="D29">
        <f t="shared" ca="1" si="0"/>
        <v>0</v>
      </c>
      <c r="E29">
        <f t="shared" ca="1" si="1"/>
        <v>1</v>
      </c>
      <c r="G29" t="s">
        <v>6</v>
      </c>
      <c r="H29">
        <f t="shared" ca="1" si="2"/>
        <v>0</v>
      </c>
      <c r="I29">
        <f t="shared" ca="1" si="3"/>
        <v>1</v>
      </c>
      <c r="K29" t="s">
        <v>6</v>
      </c>
      <c r="L29">
        <f t="shared" si="4"/>
        <v>0</v>
      </c>
      <c r="M29">
        <f t="shared" si="5"/>
        <v>1</v>
      </c>
      <c r="O29" t="s">
        <v>91</v>
      </c>
    </row>
    <row r="30" spans="1:20" x14ac:dyDescent="0.3">
      <c r="A30" t="s">
        <v>50</v>
      </c>
      <c r="B30">
        <v>0.64340305328369141</v>
      </c>
      <c r="C30" t="s">
        <v>6</v>
      </c>
      <c r="D30">
        <f t="shared" ca="1" si="0"/>
        <v>0</v>
      </c>
      <c r="E30">
        <f t="shared" ca="1" si="1"/>
        <v>1</v>
      </c>
      <c r="G30" t="s">
        <v>7</v>
      </c>
      <c r="H30">
        <f t="shared" ca="1" si="2"/>
        <v>0</v>
      </c>
      <c r="I30">
        <f t="shared" ca="1" si="3"/>
        <v>0</v>
      </c>
      <c r="K30" t="s">
        <v>6</v>
      </c>
      <c r="L30">
        <f t="shared" si="4"/>
        <v>0</v>
      </c>
      <c r="M30">
        <f t="shared" si="5"/>
        <v>1</v>
      </c>
      <c r="O30" t="s">
        <v>91</v>
      </c>
    </row>
    <row r="31" spans="1:20" x14ac:dyDescent="0.3">
      <c r="A31" t="s">
        <v>51</v>
      </c>
      <c r="B31">
        <v>0.99853873252868652</v>
      </c>
      <c r="C31" t="s">
        <v>6</v>
      </c>
      <c r="D31">
        <f t="shared" ca="1" si="0"/>
        <v>0</v>
      </c>
      <c r="E31">
        <f t="shared" ca="1" si="1"/>
        <v>1</v>
      </c>
      <c r="G31" t="s">
        <v>6</v>
      </c>
      <c r="H31">
        <f t="shared" ca="1" si="2"/>
        <v>0</v>
      </c>
      <c r="I31">
        <f t="shared" ca="1" si="3"/>
        <v>1</v>
      </c>
      <c r="K31" t="s">
        <v>6</v>
      </c>
      <c r="L31">
        <f t="shared" si="4"/>
        <v>0</v>
      </c>
      <c r="M31">
        <f t="shared" si="5"/>
        <v>1</v>
      </c>
      <c r="O31" t="s">
        <v>91</v>
      </c>
    </row>
    <row r="32" spans="1:20" x14ac:dyDescent="0.3">
      <c r="A32" t="s">
        <v>52</v>
      </c>
      <c r="B32">
        <v>0.98367911577224731</v>
      </c>
      <c r="C32" t="s">
        <v>6</v>
      </c>
      <c r="D32">
        <f t="shared" ca="1" si="0"/>
        <v>0</v>
      </c>
      <c r="E32">
        <f t="shared" ca="1" si="1"/>
        <v>1</v>
      </c>
      <c r="G32" t="s">
        <v>7</v>
      </c>
      <c r="H32">
        <f t="shared" ca="1" si="2"/>
        <v>0</v>
      </c>
      <c r="I32">
        <f t="shared" ca="1" si="3"/>
        <v>0</v>
      </c>
      <c r="K32" t="s">
        <v>7</v>
      </c>
      <c r="L32">
        <f t="shared" si="4"/>
        <v>0</v>
      </c>
      <c r="M32">
        <f t="shared" si="5"/>
        <v>0</v>
      </c>
      <c r="O32" t="s">
        <v>91</v>
      </c>
    </row>
    <row r="33" spans="1:16" x14ac:dyDescent="0.3">
      <c r="A33" t="s">
        <v>53</v>
      </c>
      <c r="B33">
        <v>0.99864929914474487</v>
      </c>
      <c r="C33" t="s">
        <v>6</v>
      </c>
      <c r="D33">
        <f t="shared" ca="1" si="0"/>
        <v>0</v>
      </c>
      <c r="E33">
        <f t="shared" ca="1" si="1"/>
        <v>1</v>
      </c>
      <c r="G33" t="s">
        <v>6</v>
      </c>
      <c r="H33">
        <f t="shared" ca="1" si="2"/>
        <v>0</v>
      </c>
      <c r="I33">
        <f t="shared" ca="1" si="3"/>
        <v>1</v>
      </c>
      <c r="K33" t="s">
        <v>6</v>
      </c>
      <c r="L33">
        <f t="shared" si="4"/>
        <v>0</v>
      </c>
      <c r="M33">
        <f t="shared" si="5"/>
        <v>1</v>
      </c>
      <c r="O33" t="s">
        <v>91</v>
      </c>
    </row>
    <row r="34" spans="1:16" x14ac:dyDescent="0.3">
      <c r="A34" t="s">
        <v>54</v>
      </c>
      <c r="B34">
        <v>0.91070050001144409</v>
      </c>
      <c r="C34" t="s">
        <v>6</v>
      </c>
      <c r="D34">
        <f t="shared" ca="1" si="0"/>
        <v>0</v>
      </c>
      <c r="E34">
        <f t="shared" ca="1" si="1"/>
        <v>1</v>
      </c>
      <c r="G34" t="s">
        <v>5</v>
      </c>
      <c r="H34">
        <f t="shared" ca="1" si="2"/>
        <v>1</v>
      </c>
      <c r="I34">
        <f t="shared" ca="1" si="3"/>
        <v>0</v>
      </c>
      <c r="K34" t="s">
        <v>7</v>
      </c>
      <c r="L34">
        <f t="shared" si="4"/>
        <v>0</v>
      </c>
      <c r="M34">
        <f t="shared" si="5"/>
        <v>0</v>
      </c>
      <c r="O34" t="s">
        <v>91</v>
      </c>
      <c r="P34" t="s">
        <v>88</v>
      </c>
    </row>
    <row r="36" spans="1:16" x14ac:dyDescent="0.3">
      <c r="D36">
        <f ca="1">SUM(D2:D34)</f>
        <v>4</v>
      </c>
      <c r="E36">
        <f ca="1">SUM(E2:E34)</f>
        <v>27</v>
      </c>
      <c r="F36">
        <f ca="1">33-D36-E36</f>
        <v>2</v>
      </c>
      <c r="H36">
        <f ca="1">SUM(H2:H34)</f>
        <v>15</v>
      </c>
      <c r="I36">
        <f ca="1">SUM(I2:I34)</f>
        <v>12</v>
      </c>
      <c r="J36">
        <f ca="1">33-H36-I36</f>
        <v>6</v>
      </c>
      <c r="L36">
        <f>SUM(L2:L34)</f>
        <v>7</v>
      </c>
      <c r="M36">
        <f>SUM(M2:M34)</f>
        <v>14</v>
      </c>
      <c r="N36">
        <f>33-L36-M36</f>
        <v>12</v>
      </c>
    </row>
    <row r="37" spans="1:16" x14ac:dyDescent="0.3">
      <c r="D37" s="2">
        <f ca="1">D36/COUNT(D2:D34)*100</f>
        <v>12.121212121212121</v>
      </c>
      <c r="E37" s="2">
        <f ca="1">E36/COUNT(E2:E34)*100</f>
        <v>81.818181818181827</v>
      </c>
      <c r="F37" s="2">
        <f ca="1">F36/COUNT(E2:E34)*100</f>
        <v>6.0606060606060606</v>
      </c>
      <c r="H37" s="2">
        <f ca="1">H36/COUNT(H2:H34)*100</f>
        <v>45.454545454545453</v>
      </c>
      <c r="I37" s="2">
        <f ca="1">I36/COUNT(I2:I34)*100</f>
        <v>36.363636363636367</v>
      </c>
      <c r="J37" s="2">
        <f ca="1">J36/COUNT(I2:I34)*100</f>
        <v>18.181818181818183</v>
      </c>
      <c r="L37" s="2">
        <f>L36/COUNT(L2:L34)*100</f>
        <v>21.212121212121211</v>
      </c>
      <c r="M37" s="2">
        <f>M36/COUNT(M2:M34)*100</f>
        <v>42.424242424242422</v>
      </c>
      <c r="N37" s="2">
        <f>N36/COUNT(M2:M34)*100</f>
        <v>36.363636363636367</v>
      </c>
    </row>
    <row r="38" spans="1:16" x14ac:dyDescent="0.3">
      <c r="F38" s="2">
        <f ca="1">SUM(D37,F37)</f>
        <v>18.18181818181818</v>
      </c>
      <c r="J38">
        <f ca="1">SUM(H37,J37)</f>
        <v>63.63636363636364</v>
      </c>
      <c r="N38" s="2">
        <f>SUM(L37,N37)</f>
        <v>57.575757575757578</v>
      </c>
    </row>
    <row r="42" spans="1:16" x14ac:dyDescent="0.3">
      <c r="E42" s="3" t="s">
        <v>115</v>
      </c>
    </row>
    <row r="43" spans="1:16" x14ac:dyDescent="0.3">
      <c r="E43" s="5" t="s">
        <v>108</v>
      </c>
      <c r="F43" s="5" t="s">
        <v>109</v>
      </c>
      <c r="G43" s="5" t="s">
        <v>110</v>
      </c>
      <c r="H43" s="5" t="s">
        <v>111</v>
      </c>
    </row>
    <row r="44" spans="1:16" x14ac:dyDescent="0.3">
      <c r="E44" s="5" t="s">
        <v>112</v>
      </c>
      <c r="F44" s="4">
        <v>15</v>
      </c>
      <c r="G44" s="4">
        <v>12</v>
      </c>
      <c r="H44" s="4">
        <v>6</v>
      </c>
    </row>
    <row r="45" spans="1:16" x14ac:dyDescent="0.3">
      <c r="E45" s="5" t="s">
        <v>113</v>
      </c>
      <c r="F45" s="4">
        <v>4</v>
      </c>
      <c r="G45" s="4">
        <v>27</v>
      </c>
      <c r="H45" s="4">
        <v>2</v>
      </c>
    </row>
    <row r="46" spans="1:16" x14ac:dyDescent="0.3">
      <c r="E46" s="5" t="s">
        <v>114</v>
      </c>
      <c r="F46" s="4">
        <v>7</v>
      </c>
      <c r="G46" s="4">
        <v>14</v>
      </c>
      <c r="H46" s="4">
        <v>12</v>
      </c>
    </row>
    <row r="48" spans="1:16" x14ac:dyDescent="0.3">
      <c r="E48" s="3" t="s">
        <v>123</v>
      </c>
    </row>
    <row r="49" spans="5:8" x14ac:dyDescent="0.3">
      <c r="E49" s="5" t="s">
        <v>121</v>
      </c>
      <c r="F49" s="5" t="s">
        <v>109</v>
      </c>
      <c r="G49" s="5" t="s">
        <v>122</v>
      </c>
      <c r="H49" s="5" t="s">
        <v>111</v>
      </c>
    </row>
    <row r="50" spans="5:8" x14ac:dyDescent="0.3">
      <c r="E50" s="5" t="s">
        <v>112</v>
      </c>
      <c r="F50" s="4">
        <v>8</v>
      </c>
      <c r="G50" s="4">
        <v>1</v>
      </c>
      <c r="H50" s="4">
        <v>2</v>
      </c>
    </row>
    <row r="51" spans="5:8" x14ac:dyDescent="0.3">
      <c r="E51" s="5" t="s">
        <v>113</v>
      </c>
      <c r="F51" s="4">
        <v>2</v>
      </c>
      <c r="G51" s="4">
        <v>9</v>
      </c>
      <c r="H51" s="4">
        <v>0</v>
      </c>
    </row>
    <row r="52" spans="5:8" x14ac:dyDescent="0.3">
      <c r="E52" s="5" t="s">
        <v>114</v>
      </c>
      <c r="F52" s="4">
        <v>6</v>
      </c>
      <c r="G52" s="4">
        <v>0</v>
      </c>
      <c r="H52" s="4">
        <v>5</v>
      </c>
    </row>
    <row r="54" spans="5:8" x14ac:dyDescent="0.3">
      <c r="E54" s="3" t="s">
        <v>124</v>
      </c>
    </row>
    <row r="55" spans="5:8" x14ac:dyDescent="0.3">
      <c r="E55" s="5" t="s">
        <v>125</v>
      </c>
      <c r="F55" s="5" t="s">
        <v>109</v>
      </c>
      <c r="G55" s="5" t="s">
        <v>122</v>
      </c>
      <c r="H55" s="5" t="s">
        <v>111</v>
      </c>
    </row>
    <row r="56" spans="5:8" x14ac:dyDescent="0.3">
      <c r="E56" s="5" t="s">
        <v>112</v>
      </c>
      <c r="F56" s="4">
        <v>5</v>
      </c>
      <c r="G56" s="4">
        <v>5</v>
      </c>
      <c r="H56" s="4">
        <v>1</v>
      </c>
    </row>
    <row r="57" spans="5:8" x14ac:dyDescent="0.3">
      <c r="E57" s="5" t="s">
        <v>113</v>
      </c>
      <c r="F57" s="4">
        <v>1</v>
      </c>
      <c r="G57" s="4">
        <v>8</v>
      </c>
      <c r="H57" s="4">
        <v>2</v>
      </c>
    </row>
    <row r="58" spans="5:8" x14ac:dyDescent="0.3">
      <c r="E58" s="5" t="s">
        <v>114</v>
      </c>
      <c r="F58" s="4">
        <v>0</v>
      </c>
      <c r="G58" s="4">
        <v>6</v>
      </c>
      <c r="H58" s="4">
        <v>5</v>
      </c>
    </row>
    <row r="60" spans="5:8" x14ac:dyDescent="0.3">
      <c r="E60" s="3" t="s">
        <v>126</v>
      </c>
    </row>
    <row r="61" spans="5:8" x14ac:dyDescent="0.3">
      <c r="E61" s="5" t="s">
        <v>126</v>
      </c>
      <c r="F61" s="5" t="s">
        <v>109</v>
      </c>
      <c r="G61" s="5" t="s">
        <v>122</v>
      </c>
      <c r="H61" s="5" t="s">
        <v>111</v>
      </c>
    </row>
    <row r="62" spans="5:8" x14ac:dyDescent="0.3">
      <c r="E62" s="5" t="s">
        <v>112</v>
      </c>
      <c r="F62" s="4">
        <v>2</v>
      </c>
      <c r="G62" s="4">
        <v>6</v>
      </c>
      <c r="H62" s="4">
        <v>3</v>
      </c>
    </row>
    <row r="63" spans="5:8" x14ac:dyDescent="0.3">
      <c r="E63" s="5" t="s">
        <v>113</v>
      </c>
      <c r="F63" s="4">
        <v>1</v>
      </c>
      <c r="G63" s="4">
        <v>10</v>
      </c>
      <c r="H63" s="4">
        <v>0</v>
      </c>
    </row>
    <row r="64" spans="5:8" x14ac:dyDescent="0.3">
      <c r="E64" s="5" t="s">
        <v>114</v>
      </c>
      <c r="F64" s="4">
        <v>1</v>
      </c>
      <c r="G64" s="4">
        <v>8</v>
      </c>
      <c r="H64" s="4">
        <v>2</v>
      </c>
    </row>
    <row r="66" spans="5:8" x14ac:dyDescent="0.3">
      <c r="E66" s="3" t="s">
        <v>127</v>
      </c>
    </row>
    <row r="67" spans="5:8" x14ac:dyDescent="0.3">
      <c r="E67" s="5" t="s">
        <v>127</v>
      </c>
      <c r="F67" s="5" t="s">
        <v>109</v>
      </c>
      <c r="G67" s="5" t="s">
        <v>122</v>
      </c>
      <c r="H67" s="5" t="s">
        <v>111</v>
      </c>
    </row>
    <row r="68" spans="5:8" x14ac:dyDescent="0.3">
      <c r="E68" s="5" t="s">
        <v>112</v>
      </c>
      <c r="F68" s="4">
        <v>2</v>
      </c>
      <c r="G68" s="4">
        <v>3</v>
      </c>
      <c r="H68" s="4">
        <v>2</v>
      </c>
    </row>
    <row r="69" spans="5:8" x14ac:dyDescent="0.3">
      <c r="E69" s="5" t="s">
        <v>113</v>
      </c>
      <c r="F69" s="4">
        <v>3</v>
      </c>
      <c r="G69" s="4">
        <v>3</v>
      </c>
      <c r="H69" s="4">
        <v>1</v>
      </c>
    </row>
    <row r="70" spans="5:8" x14ac:dyDescent="0.3">
      <c r="E70" s="5" t="s">
        <v>114</v>
      </c>
      <c r="F70" s="4">
        <v>1</v>
      </c>
      <c r="G70" s="4">
        <v>2</v>
      </c>
      <c r="H70" s="4">
        <v>4</v>
      </c>
    </row>
    <row r="72" spans="5:8" x14ac:dyDescent="0.3">
      <c r="E72" s="3" t="s">
        <v>128</v>
      </c>
    </row>
    <row r="73" spans="5:8" x14ac:dyDescent="0.3">
      <c r="E73" s="5" t="s">
        <v>128</v>
      </c>
      <c r="F73" s="5" t="s">
        <v>109</v>
      </c>
      <c r="G73" s="5" t="s">
        <v>122</v>
      </c>
      <c r="H73" s="5" t="s">
        <v>111</v>
      </c>
    </row>
    <row r="74" spans="5:8" x14ac:dyDescent="0.3">
      <c r="E74" s="5" t="s">
        <v>112</v>
      </c>
      <c r="F74" s="4">
        <v>13</v>
      </c>
      <c r="G74" s="4">
        <v>9</v>
      </c>
      <c r="H74" s="4">
        <v>4</v>
      </c>
    </row>
    <row r="75" spans="5:8" x14ac:dyDescent="0.3">
      <c r="E75" s="5" t="s">
        <v>113</v>
      </c>
      <c r="F75" s="4">
        <v>1</v>
      </c>
      <c r="G75" s="4">
        <v>24</v>
      </c>
      <c r="H75" s="4">
        <v>1</v>
      </c>
    </row>
    <row r="76" spans="5:8" x14ac:dyDescent="0.3">
      <c r="E76" s="5" t="s">
        <v>114</v>
      </c>
      <c r="F76" s="4">
        <v>6</v>
      </c>
      <c r="G76" s="4">
        <v>12</v>
      </c>
      <c r="H76" s="4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Darío Doña</cp:lastModifiedBy>
  <dcterms:created xsi:type="dcterms:W3CDTF">2025-07-09T13:38:09Z</dcterms:created>
  <dcterms:modified xsi:type="dcterms:W3CDTF">2025-07-16T15:23:25Z</dcterms:modified>
</cp:coreProperties>
</file>