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6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7" i="1" l="1"/>
  <c r="I38" i="1" l="1"/>
  <c r="I39" i="1" s="1"/>
  <c r="J38" i="1"/>
  <c r="J39" i="1" s="1"/>
  <c r="K38" i="1"/>
  <c r="K39" i="1" s="1"/>
  <c r="L38" i="1"/>
  <c r="L39" i="1" s="1"/>
  <c r="M38" i="1"/>
  <c r="M39" i="1" s="1"/>
  <c r="B38" i="1"/>
  <c r="B39" i="1" s="1"/>
  <c r="C38" i="1"/>
  <c r="C39" i="1" s="1"/>
  <c r="D38" i="1"/>
  <c r="D39" i="1" s="1"/>
  <c r="E38" i="1"/>
  <c r="E39" i="1" s="1"/>
  <c r="A38" i="1"/>
  <c r="A39" i="1" s="1"/>
  <c r="M37" i="1"/>
  <c r="L37" i="1"/>
  <c r="K37" i="1"/>
  <c r="J37" i="1"/>
  <c r="I37" i="1"/>
  <c r="E37" i="1"/>
  <c r="D37" i="1"/>
  <c r="C37" i="1"/>
  <c r="B37" i="1"/>
</calcChain>
</file>

<file path=xl/sharedStrings.xml><?xml version="1.0" encoding="utf-8"?>
<sst xmlns="http://schemas.openxmlformats.org/spreadsheetml/2006/main" count="40" uniqueCount="18">
  <si>
    <t>Query1</t>
  </si>
  <si>
    <t>Query2</t>
  </si>
  <si>
    <t>Query3</t>
  </si>
  <si>
    <t>Query4</t>
  </si>
  <si>
    <t>Query5</t>
  </si>
  <si>
    <t xml:space="preserve">Query1 </t>
  </si>
  <si>
    <t>MEDIA</t>
  </si>
  <si>
    <t>Neo4j</t>
  </si>
  <si>
    <t>Cassandra</t>
  </si>
  <si>
    <t>DEVIAZIONE STANDARD</t>
  </si>
  <si>
    <t>INTERVALLO DI CONFIDENZA</t>
  </si>
  <si>
    <t xml:space="preserve">         Neo4j</t>
  </si>
  <si>
    <t>Dataset da 10k</t>
  </si>
  <si>
    <t xml:space="preserve">                                               </t>
  </si>
  <si>
    <t xml:space="preserve">  Cassandra</t>
  </si>
  <si>
    <t>Confronto Media Query per Grafico</t>
  </si>
  <si>
    <t xml:space="preserve">                                  NEO4J</t>
  </si>
  <si>
    <t xml:space="preserve">                                CASSANDRA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</si>
</sst>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00"/>
    <numFmt numFmtId="165" formatCode="0.000000"/>
    <numFmt numFmtId="166" formatCode="0.0000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haroni"/>
      <charset val="177"/>
    </font>
    <font>
      <sz val="16"/>
      <color theme="1"/>
      <name val="Aharoni"/>
      <charset val="177"/>
    </font>
    <font>
      <sz val="20"/>
      <color theme="1"/>
      <name val="Forte"/>
      <family val="4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  <xf numFmtId="164" fontId="0" fillId="2" borderId="0" xfId="0" applyNumberFormat="1" applyFill="1"/>
    <xf numFmtId="0" fontId="0" fillId="4" borderId="0" xfId="0" applyFill="1"/>
    <xf numFmtId="164" fontId="0" fillId="0" borderId="0" xfId="0" applyNumberFormat="1" applyFill="1"/>
    <xf numFmtId="165" fontId="0" fillId="0" borderId="0" xfId="0" applyNumberFormat="1" applyFill="1"/>
    <xf numFmtId="0" fontId="2" fillId="5" borderId="0" xfId="0" applyFont="1" applyFill="1"/>
    <xf numFmtId="0" fontId="0" fillId="5" borderId="0" xfId="0" applyFill="1"/>
    <xf numFmtId="0" fontId="0" fillId="0" borderId="0" xfId="0" applyFill="1"/>
    <xf numFmtId="0" fontId="3" fillId="2" borderId="0" xfId="0" applyFont="1" applyFill="1"/>
    <xf numFmtId="0" fontId="2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0" fillId="8" borderId="0" xfId="0" applyFill="1"/>
    <xf numFmtId="0" fontId="4" fillId="8" borderId="0" xfId="0" applyFont="1" applyFill="1"/>
    <xf numFmtId="164" fontId="0" fillId="9" borderId="0" xfId="0" applyNumberFormat="1" applyFill="1"/>
    <xf numFmtId="0" fontId="0" fillId="9" borderId="0" xfId="0" applyFill="1"/>
    <xf numFmtId="164" fontId="4" fillId="9" borderId="0" xfId="0" applyNumberFormat="1" applyFont="1" applyFill="1"/>
    <xf numFmtId="164" fontId="0" fillId="4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/>
              <a:t>Dataset</a:t>
            </a:r>
            <a:r>
              <a:rPr lang="it-IT" baseline="0"/>
              <a:t> da 10k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Foglio1!$B$42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Foglio1!$A$39:$E$39</c:f>
                <c:numCache>
                  <c:formatCode>General</c:formatCode>
                  <c:ptCount val="5"/>
                  <c:pt idx="0">
                    <c:v>0.60761343447022609</c:v>
                  </c:pt>
                  <c:pt idx="1">
                    <c:v>13.98929564346742</c:v>
                  </c:pt>
                  <c:pt idx="2">
                    <c:v>6.5672768621567821</c:v>
                  </c:pt>
                  <c:pt idx="3">
                    <c:v>8.506758622372022</c:v>
                  </c:pt>
                  <c:pt idx="4">
                    <c:v>11.198930191904427</c:v>
                  </c:pt>
                </c:numCache>
              </c:numRef>
            </c:plus>
            <c:minus>
              <c:numRef>
                <c:f>Foglio1!$A$39:$E$39</c:f>
                <c:numCache>
                  <c:formatCode>General</c:formatCode>
                  <c:ptCount val="5"/>
                  <c:pt idx="0">
                    <c:v>0.60761343447022609</c:v>
                  </c:pt>
                  <c:pt idx="1">
                    <c:v>13.98929564346742</c:v>
                  </c:pt>
                  <c:pt idx="2">
                    <c:v>6.5672768621567821</c:v>
                  </c:pt>
                  <c:pt idx="3">
                    <c:v>8.506758622372022</c:v>
                  </c:pt>
                  <c:pt idx="4">
                    <c:v>11.198930191904427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Foglio1!$A$43:$A$47</c:f>
              <c:strCache>
                <c:ptCount val="5"/>
                <c:pt idx="0">
                  <c:v>Query1</c:v>
                </c:pt>
                <c:pt idx="1">
                  <c:v>Query2</c:v>
                </c:pt>
                <c:pt idx="2">
                  <c:v>Query3</c:v>
                </c:pt>
                <c:pt idx="3">
                  <c:v>Query4</c:v>
                </c:pt>
                <c:pt idx="4">
                  <c:v>Query5</c:v>
                </c:pt>
              </c:strCache>
            </c:strRef>
          </c:cat>
          <c:val>
            <c:numRef>
              <c:f>Foglio1!$B$43:$B$47</c:f>
              <c:numCache>
                <c:formatCode>0.000000</c:formatCode>
                <c:ptCount val="5"/>
                <c:pt idx="0" formatCode="#,##0.000000">
                  <c:v>11.801360000000001</c:v>
                </c:pt>
                <c:pt idx="1">
                  <c:v>44.068646000000001</c:v>
                </c:pt>
                <c:pt idx="2" formatCode="General">
                  <c:v>49.336312399999997</c:v>
                </c:pt>
                <c:pt idx="3" formatCode="General">
                  <c:v>42.760437799999998</c:v>
                </c:pt>
                <c:pt idx="4" formatCode="General">
                  <c:v>52.591375329999998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3-4A89-972D-D3BE4362B0E9}"/>
            </c:ext>
          </c:extLst>
        </c:ser>
        <c:ser>
          <c:idx val="1"/>
          <c:order val="1"/>
          <c:tx>
            <c:strRef>
              <c:f>Foglio1!$C$42</c:f>
              <c:strCache>
                <c:ptCount val="1"/>
                <c:pt idx="0">
                  <c:v>Cassandra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Foglio1!$I$39:$M$39</c:f>
                <c:numCache>
                  <c:formatCode>General</c:formatCode>
                  <c:ptCount val="5"/>
                  <c:pt idx="0">
                    <c:v>4.5183255586083861</c:v>
                  </c:pt>
                  <c:pt idx="1">
                    <c:v>3.3858072598172657</c:v>
                  </c:pt>
                  <c:pt idx="2">
                    <c:v>5.6690377883283363</c:v>
                  </c:pt>
                  <c:pt idx="3">
                    <c:v>3.2470872804706783</c:v>
                  </c:pt>
                  <c:pt idx="4">
                    <c:v>2.8545605591886822</c:v>
                  </c:pt>
                </c:numCache>
              </c:numRef>
            </c:plus>
            <c:minus>
              <c:numRef>
                <c:f>Foglio1!$I$39:$M$39</c:f>
                <c:numCache>
                  <c:formatCode>General</c:formatCode>
                  <c:ptCount val="5"/>
                  <c:pt idx="0">
                    <c:v>4.5183255586083861</c:v>
                  </c:pt>
                  <c:pt idx="1">
                    <c:v>3.3858072598172657</c:v>
                  </c:pt>
                  <c:pt idx="2">
                    <c:v>5.6690377883283363</c:v>
                  </c:pt>
                  <c:pt idx="3">
                    <c:v>3.2470872804706783</c:v>
                  </c:pt>
                  <c:pt idx="4">
                    <c:v>2.8545605591886822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Foglio1!$A$43:$A$47</c:f>
              <c:strCache>
                <c:ptCount val="5"/>
                <c:pt idx="0">
                  <c:v>Query1</c:v>
                </c:pt>
                <c:pt idx="1">
                  <c:v>Query2</c:v>
                </c:pt>
                <c:pt idx="2">
                  <c:v>Query3</c:v>
                </c:pt>
                <c:pt idx="3">
                  <c:v>Query4</c:v>
                </c:pt>
                <c:pt idx="4">
                  <c:v>Query5</c:v>
                </c:pt>
              </c:strCache>
            </c:strRef>
          </c:cat>
          <c:val>
            <c:numRef>
              <c:f>Foglio1!$C$43:$C$47</c:f>
              <c:numCache>
                <c:formatCode>General</c:formatCode>
                <c:ptCount val="5"/>
                <c:pt idx="0" formatCode="0.00000000">
                  <c:v>47.584384999999997</c:v>
                </c:pt>
                <c:pt idx="1">
                  <c:v>38.07555</c:v>
                </c:pt>
                <c:pt idx="2">
                  <c:v>67.013464369999994</c:v>
                </c:pt>
                <c:pt idx="3">
                  <c:v>101.4064</c:v>
                </c:pt>
                <c:pt idx="4">
                  <c:v>102.3523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83-4A89-972D-D3BE4362B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212819264"/>
        <c:axId val="212817184"/>
      </c:barChart>
      <c:catAx>
        <c:axId val="21281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817184"/>
        <c:crosses val="autoZero"/>
        <c:auto val="1"/>
        <c:lblAlgn val="ctr"/>
        <c:lblOffset val="100"/>
        <c:noMultiLvlLbl val="0"/>
      </c:catAx>
      <c:valAx>
        <c:axId val="21281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TEMPI</a:t>
                </a:r>
                <a:r>
                  <a:rPr lang="it-IT" baseline="0"/>
                  <a:t> IN MS</a:t>
                </a:r>
                <a:endParaRPr lang="it-IT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81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Dataset da 10k - Scala Logaritmica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Foglio1!$B$42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Foglio1!$A$39:$E$39</c:f>
                <c:numCache>
                  <c:formatCode>General</c:formatCode>
                  <c:ptCount val="5"/>
                  <c:pt idx="0">
                    <c:v>0.60761343447022609</c:v>
                  </c:pt>
                  <c:pt idx="1">
                    <c:v>13.98929564346742</c:v>
                  </c:pt>
                  <c:pt idx="2">
                    <c:v>6.5672768621567821</c:v>
                  </c:pt>
                  <c:pt idx="3">
                    <c:v>8.506758622372022</c:v>
                  </c:pt>
                  <c:pt idx="4">
                    <c:v>11.198930191904427</c:v>
                  </c:pt>
                </c:numCache>
              </c:numRef>
            </c:plus>
            <c:minus>
              <c:numRef>
                <c:f>Foglio1!$A$39:$E$39</c:f>
                <c:numCache>
                  <c:formatCode>General</c:formatCode>
                  <c:ptCount val="5"/>
                  <c:pt idx="0">
                    <c:v>0.60761343447022609</c:v>
                  </c:pt>
                  <c:pt idx="1">
                    <c:v>13.98929564346742</c:v>
                  </c:pt>
                  <c:pt idx="2">
                    <c:v>6.5672768621567821</c:v>
                  </c:pt>
                  <c:pt idx="3">
                    <c:v>8.506758622372022</c:v>
                  </c:pt>
                  <c:pt idx="4">
                    <c:v>11.198930191904427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Foglio1!$A$43:$A$47</c:f>
              <c:strCache>
                <c:ptCount val="5"/>
                <c:pt idx="0">
                  <c:v>Query1</c:v>
                </c:pt>
                <c:pt idx="1">
                  <c:v>Query2</c:v>
                </c:pt>
                <c:pt idx="2">
                  <c:v>Query3</c:v>
                </c:pt>
                <c:pt idx="3">
                  <c:v>Query4</c:v>
                </c:pt>
                <c:pt idx="4">
                  <c:v>Query5</c:v>
                </c:pt>
              </c:strCache>
            </c:strRef>
          </c:cat>
          <c:val>
            <c:numRef>
              <c:f>Foglio1!$B$43:$B$47</c:f>
              <c:numCache>
                <c:formatCode>0.000000</c:formatCode>
                <c:ptCount val="5"/>
                <c:pt idx="0" formatCode="#,##0.000000">
                  <c:v>11.801360000000001</c:v>
                </c:pt>
                <c:pt idx="1">
                  <c:v>44.068646000000001</c:v>
                </c:pt>
                <c:pt idx="2" formatCode="General">
                  <c:v>49.336312399999997</c:v>
                </c:pt>
                <c:pt idx="3" formatCode="General">
                  <c:v>42.760437799999998</c:v>
                </c:pt>
                <c:pt idx="4" formatCode="General">
                  <c:v>52.591375329999998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61-43D1-9A9F-1CBA251FCA04}"/>
            </c:ext>
          </c:extLst>
        </c:ser>
        <c:ser>
          <c:idx val="1"/>
          <c:order val="1"/>
          <c:tx>
            <c:strRef>
              <c:f>Foglio1!$C$42</c:f>
              <c:strCache>
                <c:ptCount val="1"/>
                <c:pt idx="0">
                  <c:v>Cassandra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Foglio1!$I$39:$M$39</c:f>
                <c:numCache>
                  <c:formatCode>General</c:formatCode>
                  <c:ptCount val="5"/>
                  <c:pt idx="0">
                    <c:v>4.5183255586083861</c:v>
                  </c:pt>
                  <c:pt idx="1">
                    <c:v>3.3858072598172657</c:v>
                  </c:pt>
                  <c:pt idx="2">
                    <c:v>5.6690377883283363</c:v>
                  </c:pt>
                  <c:pt idx="3">
                    <c:v>3.2470872804706783</c:v>
                  </c:pt>
                  <c:pt idx="4">
                    <c:v>2.8545605591886822</c:v>
                  </c:pt>
                </c:numCache>
              </c:numRef>
            </c:plus>
            <c:minus>
              <c:numRef>
                <c:f>Foglio1!$I$39:$M$39</c:f>
                <c:numCache>
                  <c:formatCode>General</c:formatCode>
                  <c:ptCount val="5"/>
                  <c:pt idx="0">
                    <c:v>4.5183255586083861</c:v>
                  </c:pt>
                  <c:pt idx="1">
                    <c:v>3.3858072598172657</c:v>
                  </c:pt>
                  <c:pt idx="2">
                    <c:v>5.6690377883283363</c:v>
                  </c:pt>
                  <c:pt idx="3">
                    <c:v>3.2470872804706783</c:v>
                  </c:pt>
                  <c:pt idx="4">
                    <c:v>2.8545605591886822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Foglio1!$A$43:$A$47</c:f>
              <c:strCache>
                <c:ptCount val="5"/>
                <c:pt idx="0">
                  <c:v>Query1</c:v>
                </c:pt>
                <c:pt idx="1">
                  <c:v>Query2</c:v>
                </c:pt>
                <c:pt idx="2">
                  <c:v>Query3</c:v>
                </c:pt>
                <c:pt idx="3">
                  <c:v>Query4</c:v>
                </c:pt>
                <c:pt idx="4">
                  <c:v>Query5</c:v>
                </c:pt>
              </c:strCache>
            </c:strRef>
          </c:cat>
          <c:val>
            <c:numRef>
              <c:f>Foglio1!$C$43:$C$47</c:f>
              <c:numCache>
                <c:formatCode>General</c:formatCode>
                <c:ptCount val="5"/>
                <c:pt idx="0" formatCode="0.00000000">
                  <c:v>47.584384999999997</c:v>
                </c:pt>
                <c:pt idx="1">
                  <c:v>38.07555</c:v>
                </c:pt>
                <c:pt idx="2">
                  <c:v>67.013464369999994</c:v>
                </c:pt>
                <c:pt idx="3">
                  <c:v>101.4064</c:v>
                </c:pt>
                <c:pt idx="4">
                  <c:v>102.3523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61-43D1-9A9F-1CBA251FC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4650560"/>
        <c:axId val="279811376"/>
      </c:barChart>
      <c:catAx>
        <c:axId val="26465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79811376"/>
        <c:crosses val="autoZero"/>
        <c:auto val="1"/>
        <c:lblAlgn val="ctr"/>
        <c:lblOffset val="100"/>
        <c:noMultiLvlLbl val="0"/>
      </c:catAx>
      <c:valAx>
        <c:axId val="2798113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Tempi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6465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41</xdr:row>
      <xdr:rowOff>71437</xdr:rowOff>
    </xdr:from>
    <xdr:to>
      <xdr:col>9</xdr:col>
      <xdr:colOff>371475</xdr:colOff>
      <xdr:row>55</xdr:row>
      <xdr:rowOff>147637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41</xdr:row>
      <xdr:rowOff>71437</xdr:rowOff>
    </xdr:from>
    <xdr:to>
      <xdr:col>17</xdr:col>
      <xdr:colOff>104775</xdr:colOff>
      <xdr:row>55</xdr:row>
      <xdr:rowOff>147637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topLeftCell="A28" workbookViewId="0">
      <selection activeCell="H29" sqref="H29"/>
    </sheetView>
  </sheetViews>
  <sheetFormatPr defaultRowHeight="15" x14ac:dyDescent="0.25"/>
  <cols>
    <col min="1" max="1" width="10.28515625" customWidth="1"/>
    <col min="2" max="2" width="12.85546875" customWidth="1"/>
    <col min="3" max="3" width="11.5703125" bestFit="1" customWidth="1"/>
    <col min="4" max="4" width="13.42578125" customWidth="1"/>
    <col min="5" max="5" width="13.5703125" customWidth="1"/>
    <col min="9" max="9" width="14.7109375" customWidth="1"/>
    <col min="11" max="11" width="12" customWidth="1"/>
  </cols>
  <sheetData>
    <row r="1" spans="1:13" ht="30" x14ac:dyDescent="0.5">
      <c r="B1" s="12" t="s">
        <v>11</v>
      </c>
      <c r="C1" s="13"/>
      <c r="F1" s="15" t="s">
        <v>12</v>
      </c>
      <c r="G1" s="4"/>
      <c r="H1" s="4"/>
      <c r="J1" s="16" t="s">
        <v>14</v>
      </c>
      <c r="K1" s="17"/>
    </row>
    <row r="2" spans="1:13" x14ac:dyDescent="0.25">
      <c r="B2" s="14"/>
      <c r="C2" s="14"/>
      <c r="F2" s="4" t="s">
        <v>13</v>
      </c>
      <c r="G2" s="4"/>
      <c r="H2" s="4"/>
    </row>
    <row r="3" spans="1:13" x14ac:dyDescent="0.25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I3" s="17" t="s">
        <v>5</v>
      </c>
      <c r="J3" s="17" t="s">
        <v>1</v>
      </c>
      <c r="K3" s="17" t="s">
        <v>2</v>
      </c>
      <c r="L3" s="17" t="s">
        <v>3</v>
      </c>
      <c r="M3" s="17" t="s">
        <v>4</v>
      </c>
    </row>
    <row r="4" spans="1:13" x14ac:dyDescent="0.25">
      <c r="A4">
        <v>11.956464</v>
      </c>
      <c r="B4">
        <v>68.995350999999999</v>
      </c>
      <c r="C4">
        <v>85.299075999999999</v>
      </c>
      <c r="D4">
        <v>67.040293000000005</v>
      </c>
      <c r="E4">
        <v>87.786513999999997</v>
      </c>
      <c r="I4" s="1">
        <v>72.408613000000003</v>
      </c>
      <c r="J4">
        <v>61.546872</v>
      </c>
      <c r="K4">
        <v>90.723534000000001</v>
      </c>
      <c r="L4">
        <v>132.35507799999999</v>
      </c>
      <c r="M4">
        <v>104.349655</v>
      </c>
    </row>
    <row r="5" spans="1:13" x14ac:dyDescent="0.25">
      <c r="A5">
        <v>11.786763000000001</v>
      </c>
      <c r="B5">
        <v>103.728984</v>
      </c>
      <c r="C5">
        <v>59.575431000000002</v>
      </c>
      <c r="D5">
        <v>65.448869000000002</v>
      </c>
      <c r="E5">
        <v>85.123880999999997</v>
      </c>
      <c r="I5">
        <v>56.770442000000003</v>
      </c>
      <c r="J5">
        <v>50.572282999999999</v>
      </c>
      <c r="K5">
        <v>75.346541000000002</v>
      </c>
      <c r="L5">
        <v>122.924898</v>
      </c>
      <c r="M5">
        <v>128.52931799999999</v>
      </c>
    </row>
    <row r="6" spans="1:13" x14ac:dyDescent="0.25">
      <c r="A6">
        <v>12.232175</v>
      </c>
      <c r="B6">
        <v>54.610062999999997</v>
      </c>
      <c r="C6">
        <v>49.862271999999997</v>
      </c>
      <c r="D6">
        <v>56.696249999999999</v>
      </c>
      <c r="E6">
        <v>128.63776999999999</v>
      </c>
      <c r="I6">
        <v>70.921482999999995</v>
      </c>
      <c r="J6">
        <v>55.466264000000002</v>
      </c>
      <c r="K6">
        <v>74.469821999999994</v>
      </c>
      <c r="L6">
        <v>105.113524</v>
      </c>
      <c r="M6">
        <v>106.126176</v>
      </c>
    </row>
    <row r="7" spans="1:13" x14ac:dyDescent="0.25">
      <c r="A7">
        <v>12.053924</v>
      </c>
      <c r="B7">
        <v>47.172272</v>
      </c>
      <c r="C7">
        <v>87.138861000000006</v>
      </c>
      <c r="D7">
        <v>43.333074000000003</v>
      </c>
      <c r="E7">
        <v>121.636444</v>
      </c>
      <c r="I7" s="1">
        <v>79.479645000000005</v>
      </c>
      <c r="J7">
        <v>44.126624</v>
      </c>
      <c r="K7">
        <v>91.839202999999998</v>
      </c>
      <c r="L7">
        <v>100.954773</v>
      </c>
      <c r="M7">
        <v>100.187056</v>
      </c>
    </row>
    <row r="8" spans="1:13" x14ac:dyDescent="0.25">
      <c r="A8">
        <v>14.158307000000001</v>
      </c>
      <c r="B8">
        <v>50.875779000000001</v>
      </c>
      <c r="C8">
        <v>61.352378999999999</v>
      </c>
      <c r="D8">
        <v>41.953240999999998</v>
      </c>
      <c r="E8">
        <v>61.619276999999997</v>
      </c>
      <c r="I8">
        <v>70.659450000000007</v>
      </c>
      <c r="J8">
        <v>42.286411000000001</v>
      </c>
      <c r="K8">
        <v>75.236683999999997</v>
      </c>
      <c r="L8">
        <v>100.411045</v>
      </c>
      <c r="M8">
        <v>107.351702</v>
      </c>
    </row>
    <row r="9" spans="1:13" x14ac:dyDescent="0.25">
      <c r="A9">
        <v>14.358358000000001</v>
      </c>
      <c r="B9">
        <v>41.357970000000002</v>
      </c>
      <c r="C9">
        <v>56.677256</v>
      </c>
      <c r="D9">
        <v>58.370600000000003</v>
      </c>
      <c r="E9">
        <v>73.931335000000004</v>
      </c>
      <c r="I9">
        <v>55.739837999999999</v>
      </c>
      <c r="J9">
        <v>41.847838000000003</v>
      </c>
      <c r="K9">
        <v>63.276373</v>
      </c>
      <c r="L9">
        <v>93.938456000000002</v>
      </c>
      <c r="M9">
        <v>103.95596399999999</v>
      </c>
    </row>
    <row r="10" spans="1:13" x14ac:dyDescent="0.25">
      <c r="A10">
        <v>14.880285000000001</v>
      </c>
      <c r="B10">
        <v>83.590093999999993</v>
      </c>
      <c r="C10">
        <v>43.878697000000003</v>
      </c>
      <c r="D10">
        <v>111.567683</v>
      </c>
      <c r="E10">
        <v>50.436562000000002</v>
      </c>
      <c r="I10">
        <v>52.829695000000001</v>
      </c>
      <c r="J10">
        <v>41.162621000000001</v>
      </c>
      <c r="K10">
        <v>67.217119999999994</v>
      </c>
      <c r="L10">
        <v>98.416092000000006</v>
      </c>
      <c r="M10">
        <v>101.043685</v>
      </c>
    </row>
    <row r="11" spans="1:13" x14ac:dyDescent="0.25">
      <c r="A11">
        <v>14.275857999999999</v>
      </c>
      <c r="B11">
        <v>34.027470000000001</v>
      </c>
      <c r="C11">
        <v>45.662913000000003</v>
      </c>
      <c r="D11">
        <v>52.907693999999999</v>
      </c>
      <c r="E11">
        <v>54.616669000000002</v>
      </c>
      <c r="I11">
        <v>45.925800000000002</v>
      </c>
      <c r="J11">
        <v>43.762855000000002</v>
      </c>
      <c r="K11">
        <v>75.143497999999994</v>
      </c>
      <c r="L11">
        <v>99.440712000000005</v>
      </c>
      <c r="M11">
        <v>99.421048999999996</v>
      </c>
    </row>
    <row r="12" spans="1:13" x14ac:dyDescent="0.25">
      <c r="A12">
        <v>11.649976000000001</v>
      </c>
      <c r="B12">
        <v>27.952418999999999</v>
      </c>
      <c r="C12">
        <v>46.440033999999997</v>
      </c>
      <c r="D12">
        <v>101.526707</v>
      </c>
      <c r="E12">
        <v>102.7518</v>
      </c>
      <c r="I12">
        <v>55.562869999999997</v>
      </c>
      <c r="J12">
        <v>46.008299999999998</v>
      </c>
      <c r="K12">
        <v>77.892488999999998</v>
      </c>
      <c r="L12">
        <v>111.014173</v>
      </c>
      <c r="M12">
        <v>117.69792700000001</v>
      </c>
    </row>
    <row r="13" spans="1:13" x14ac:dyDescent="0.25">
      <c r="A13">
        <v>11.635870000000001</v>
      </c>
      <c r="B13">
        <v>82.129892999999996</v>
      </c>
      <c r="C13">
        <v>37.668996</v>
      </c>
      <c r="D13">
        <v>55.180058000000002</v>
      </c>
      <c r="E13">
        <v>54.284962</v>
      </c>
      <c r="I13">
        <v>48.438833000000002</v>
      </c>
      <c r="J13">
        <v>47.281700999999998</v>
      </c>
      <c r="K13">
        <v>126.639093</v>
      </c>
      <c r="L13">
        <v>100.37642</v>
      </c>
      <c r="M13">
        <v>95.667529000000002</v>
      </c>
    </row>
    <row r="14" spans="1:13" x14ac:dyDescent="0.25">
      <c r="A14">
        <v>11.29946</v>
      </c>
      <c r="B14">
        <v>60.239702000000001</v>
      </c>
      <c r="C14">
        <v>51.051464000000003</v>
      </c>
      <c r="D14">
        <v>45.288265000000003</v>
      </c>
      <c r="E14">
        <v>50.452806000000002</v>
      </c>
      <c r="I14">
        <v>40.779617000000002</v>
      </c>
      <c r="J14">
        <v>37.062004000000002</v>
      </c>
      <c r="K14">
        <v>65.158049000000005</v>
      </c>
      <c r="L14">
        <v>93.530232999999996</v>
      </c>
      <c r="M14">
        <v>97.399167000000006</v>
      </c>
    </row>
    <row r="15" spans="1:13" x14ac:dyDescent="0.25">
      <c r="A15">
        <v>10.916028000000001</v>
      </c>
      <c r="B15">
        <v>197.07583600000001</v>
      </c>
      <c r="C15">
        <v>99.195351000000002</v>
      </c>
      <c r="D15">
        <v>56.436356000000004</v>
      </c>
      <c r="E15">
        <v>46.291935000000002</v>
      </c>
      <c r="I15">
        <v>40.710796000000002</v>
      </c>
      <c r="J15">
        <v>38.385845000000003</v>
      </c>
      <c r="K15">
        <v>61.712727000000001</v>
      </c>
      <c r="L15">
        <v>95.513643999999999</v>
      </c>
      <c r="M15">
        <v>100.892364</v>
      </c>
    </row>
    <row r="16" spans="1:13" x14ac:dyDescent="0.25">
      <c r="A16">
        <v>10.920730000000001</v>
      </c>
      <c r="B16">
        <v>62.682631999999998</v>
      </c>
      <c r="C16">
        <v>53.453785000000003</v>
      </c>
      <c r="D16">
        <v>53.626677999999998</v>
      </c>
      <c r="E16">
        <v>87.152595000000005</v>
      </c>
      <c r="I16">
        <v>43.493983999999998</v>
      </c>
      <c r="J16">
        <v>39.959750999999997</v>
      </c>
      <c r="K16">
        <v>64.051356999999996</v>
      </c>
      <c r="L16">
        <v>98.522529000000006</v>
      </c>
      <c r="M16">
        <v>96.233057000000002</v>
      </c>
    </row>
    <row r="17" spans="1:13" x14ac:dyDescent="0.25">
      <c r="A17">
        <v>10.639889</v>
      </c>
      <c r="B17">
        <v>61.490448000000001</v>
      </c>
      <c r="C17">
        <v>51.526370999999997</v>
      </c>
      <c r="D17">
        <v>45.684089999999998</v>
      </c>
      <c r="E17">
        <v>66.227695999999995</v>
      </c>
      <c r="I17">
        <v>42.808767000000003</v>
      </c>
      <c r="J17">
        <v>50.086689</v>
      </c>
      <c r="K17">
        <v>64.951158000000007</v>
      </c>
      <c r="L17">
        <v>99.424041000000003</v>
      </c>
      <c r="M17">
        <v>99.451397999999998</v>
      </c>
    </row>
    <row r="18" spans="1:13" x14ac:dyDescent="0.25">
      <c r="A18">
        <v>10.586029999999999</v>
      </c>
      <c r="B18">
        <v>22.525395</v>
      </c>
      <c r="C18">
        <v>42.987445000000001</v>
      </c>
      <c r="D18">
        <v>33.453249</v>
      </c>
      <c r="E18">
        <v>34.527023</v>
      </c>
      <c r="I18" s="2">
        <v>38.460650999999999</v>
      </c>
      <c r="J18">
        <v>39.595554999999997</v>
      </c>
      <c r="K18">
        <v>66.327577000000005</v>
      </c>
      <c r="L18">
        <v>99.433018000000004</v>
      </c>
      <c r="M18">
        <v>109.31887</v>
      </c>
    </row>
    <row r="19" spans="1:13" x14ac:dyDescent="0.25">
      <c r="A19">
        <v>11.502929999999999</v>
      </c>
      <c r="B19">
        <v>22.722027000000001</v>
      </c>
      <c r="C19">
        <v>64.139841000000004</v>
      </c>
      <c r="D19">
        <v>43.374538000000001</v>
      </c>
      <c r="E19">
        <v>36.780577999999998</v>
      </c>
      <c r="I19">
        <v>44.897333000000003</v>
      </c>
      <c r="J19">
        <v>38.961205999999997</v>
      </c>
      <c r="K19">
        <v>54.636566000000002</v>
      </c>
      <c r="L19">
        <v>115.352885</v>
      </c>
      <c r="M19">
        <v>114.654417</v>
      </c>
    </row>
    <row r="20" spans="1:13" x14ac:dyDescent="0.25">
      <c r="A20">
        <v>10.076071000000001</v>
      </c>
      <c r="B20">
        <v>21.826072</v>
      </c>
      <c r="C20">
        <v>56.13823</v>
      </c>
      <c r="D20">
        <v>37.844093000000001</v>
      </c>
      <c r="E20">
        <v>38.744745000000002</v>
      </c>
      <c r="I20" s="1">
        <v>44.433539000000003</v>
      </c>
      <c r="J20">
        <v>37.783982999999999</v>
      </c>
      <c r="K20">
        <v>55.756081000000002</v>
      </c>
      <c r="L20">
        <v>94.700615999999997</v>
      </c>
      <c r="M20">
        <v>108.10574</v>
      </c>
    </row>
    <row r="21" spans="1:13" x14ac:dyDescent="0.25">
      <c r="A21">
        <v>10.368453000000001</v>
      </c>
      <c r="B21">
        <v>17.988341999999999</v>
      </c>
      <c r="C21">
        <v>48.567070999999999</v>
      </c>
      <c r="D21">
        <v>25.974881</v>
      </c>
      <c r="E21">
        <v>30.830797</v>
      </c>
      <c r="I21" s="1">
        <v>48.150297999999999</v>
      </c>
      <c r="J21">
        <v>35.2624</v>
      </c>
      <c r="K21">
        <v>57.431722000000001</v>
      </c>
      <c r="L21">
        <v>96.919557999999995</v>
      </c>
      <c r="M21">
        <v>99.847654000000006</v>
      </c>
    </row>
    <row r="22" spans="1:13" x14ac:dyDescent="0.25">
      <c r="A22">
        <v>10.838231</v>
      </c>
      <c r="B22">
        <v>24.171969000000001</v>
      </c>
      <c r="C22">
        <v>42.798507000000001</v>
      </c>
      <c r="D22">
        <v>25.639754</v>
      </c>
      <c r="E22">
        <v>30.761123000000001</v>
      </c>
      <c r="I22" s="1">
        <v>40.109788999999999</v>
      </c>
      <c r="J22">
        <v>27.368509</v>
      </c>
      <c r="K22">
        <v>56.015121999999998</v>
      </c>
      <c r="L22">
        <v>96.951616999999999</v>
      </c>
      <c r="M22">
        <v>94.159025</v>
      </c>
    </row>
    <row r="23" spans="1:13" x14ac:dyDescent="0.25">
      <c r="A23">
        <v>10.482583999999999</v>
      </c>
      <c r="B23">
        <v>38.807319999999997</v>
      </c>
      <c r="C23">
        <v>39.163820999999999</v>
      </c>
      <c r="D23">
        <v>25.834247999999999</v>
      </c>
      <c r="E23">
        <v>31.976383999999999</v>
      </c>
      <c r="I23" s="1">
        <v>39.919997000000002</v>
      </c>
      <c r="J23">
        <v>30.181619000000001</v>
      </c>
      <c r="K23">
        <v>59.732308000000003</v>
      </c>
      <c r="L23">
        <v>97.117042999999995</v>
      </c>
      <c r="M23">
        <v>97.385914999999997</v>
      </c>
    </row>
    <row r="24" spans="1:13" x14ac:dyDescent="0.25">
      <c r="A24">
        <v>10.317584999999999</v>
      </c>
      <c r="B24">
        <v>26.741854</v>
      </c>
      <c r="C24">
        <v>32.789548000000003</v>
      </c>
      <c r="D24">
        <v>23.391755</v>
      </c>
      <c r="E24">
        <v>35.885482000000003</v>
      </c>
      <c r="I24" s="1">
        <v>38.452528999999998</v>
      </c>
      <c r="J24">
        <v>30.233342</v>
      </c>
      <c r="K24">
        <v>72.565917999999996</v>
      </c>
      <c r="L24">
        <v>94.578789999999998</v>
      </c>
      <c r="M24">
        <v>99.298795999999996</v>
      </c>
    </row>
    <row r="25" spans="1:13" x14ac:dyDescent="0.25">
      <c r="A25">
        <v>16.865407000000001</v>
      </c>
      <c r="B25">
        <v>23.066559000000002</v>
      </c>
      <c r="C25">
        <v>32.792540000000002</v>
      </c>
      <c r="D25">
        <v>25.341387999999998</v>
      </c>
      <c r="E25">
        <v>66.690205000000006</v>
      </c>
      <c r="I25" s="1">
        <v>36.832886000000002</v>
      </c>
      <c r="J25">
        <v>28.449553999999999</v>
      </c>
      <c r="K25">
        <v>59.909703</v>
      </c>
      <c r="L25">
        <v>101.174487</v>
      </c>
      <c r="M25">
        <v>100.371292</v>
      </c>
    </row>
    <row r="26" spans="1:13" x14ac:dyDescent="0.25">
      <c r="A26">
        <v>11.837630000000001</v>
      </c>
      <c r="B26">
        <v>29.244201</v>
      </c>
      <c r="C26">
        <v>52.226550000000003</v>
      </c>
      <c r="D26">
        <v>24.904527000000002</v>
      </c>
      <c r="E26">
        <v>22.748858999999999</v>
      </c>
      <c r="I26" s="1">
        <v>50.291868999999998</v>
      </c>
      <c r="J26">
        <v>31.239153000000002</v>
      </c>
      <c r="K26">
        <v>54.742148</v>
      </c>
      <c r="L26">
        <v>96.973417999999995</v>
      </c>
      <c r="M26">
        <v>109.092743</v>
      </c>
    </row>
    <row r="27" spans="1:13" x14ac:dyDescent="0.25">
      <c r="A27">
        <v>10.636469</v>
      </c>
      <c r="B27">
        <v>22.382197000000001</v>
      </c>
      <c r="C27">
        <v>54.057358000000001</v>
      </c>
      <c r="D27">
        <v>19.868223</v>
      </c>
      <c r="E27">
        <v>29.634771000000001</v>
      </c>
      <c r="I27" s="1">
        <v>34.637881999999998</v>
      </c>
      <c r="J27">
        <v>29.925571000000001</v>
      </c>
      <c r="K27">
        <v>54.167216000000003</v>
      </c>
      <c r="L27">
        <v>106.257406</v>
      </c>
      <c r="M27">
        <v>95.830391000000006</v>
      </c>
    </row>
    <row r="28" spans="1:13" x14ac:dyDescent="0.25">
      <c r="A28">
        <v>11.922694999999999</v>
      </c>
      <c r="B28">
        <v>17.223191</v>
      </c>
      <c r="C28">
        <v>28.403815000000002</v>
      </c>
      <c r="D28">
        <v>22.630454</v>
      </c>
      <c r="E28">
        <v>28.449005</v>
      </c>
      <c r="I28" s="1">
        <v>36.709778</v>
      </c>
      <c r="J28">
        <v>30.666785000000001</v>
      </c>
      <c r="K28">
        <v>61.704605000000001</v>
      </c>
      <c r="L28">
        <v>97.620591000000005</v>
      </c>
      <c r="M28">
        <v>98.393437000000006</v>
      </c>
    </row>
    <row r="29" spans="1:13" x14ac:dyDescent="0.25">
      <c r="A29">
        <v>10.732220999999999</v>
      </c>
      <c r="B29">
        <v>14.916192000000001</v>
      </c>
      <c r="C29">
        <v>29.701581999999998</v>
      </c>
      <c r="D29">
        <v>25.541011999999998</v>
      </c>
      <c r="E29">
        <v>26.885791999999999</v>
      </c>
      <c r="I29" s="1">
        <v>41.721738000000002</v>
      </c>
      <c r="J29">
        <v>31.244710999999999</v>
      </c>
      <c r="K29">
        <v>59.580132999999996</v>
      </c>
      <c r="L29">
        <v>97.448751999999999</v>
      </c>
      <c r="M29">
        <v>98.609731999999994</v>
      </c>
    </row>
    <row r="30" spans="1:13" x14ac:dyDescent="0.25">
      <c r="A30">
        <v>13.083247</v>
      </c>
      <c r="B30">
        <v>14.239952000000001</v>
      </c>
      <c r="C30">
        <v>28.310202</v>
      </c>
      <c r="D30">
        <v>30.258005000000001</v>
      </c>
      <c r="E30">
        <v>23.746117999999999</v>
      </c>
      <c r="I30" s="1">
        <v>45.876641999999997</v>
      </c>
      <c r="J30">
        <v>27.510425999999999</v>
      </c>
      <c r="K30">
        <v>53.982553000000003</v>
      </c>
      <c r="L30">
        <v>99.304353000000006</v>
      </c>
      <c r="M30">
        <v>95.136624999999995</v>
      </c>
    </row>
    <row r="31" spans="1:13" x14ac:dyDescent="0.25">
      <c r="A31">
        <v>11.022038</v>
      </c>
      <c r="B31">
        <v>15.856175</v>
      </c>
      <c r="C31">
        <v>41.364809000000001</v>
      </c>
      <c r="D31">
        <v>21.074508999999999</v>
      </c>
      <c r="E31">
        <v>21.791782000000001</v>
      </c>
      <c r="I31" s="1">
        <v>43.397806000000003</v>
      </c>
      <c r="J31">
        <v>27.632679</v>
      </c>
      <c r="K31">
        <v>56.638784999999999</v>
      </c>
      <c r="L31">
        <v>98.696933000000001</v>
      </c>
      <c r="M31">
        <v>98.070706000000001</v>
      </c>
    </row>
    <row r="32" spans="1:13" x14ac:dyDescent="0.25">
      <c r="A32">
        <v>10.927569999999999</v>
      </c>
      <c r="B32">
        <v>15.576188999999999</v>
      </c>
      <c r="C32">
        <v>34.104413000000001</v>
      </c>
      <c r="D32">
        <v>21.011244999999999</v>
      </c>
      <c r="E32">
        <v>21.177098000000001</v>
      </c>
      <c r="I32" s="1">
        <v>34.201445999999997</v>
      </c>
      <c r="J32">
        <v>28.511963000000002</v>
      </c>
      <c r="K32">
        <v>55.943308000000002</v>
      </c>
      <c r="L32">
        <v>103.32931000000001</v>
      </c>
      <c r="M32">
        <v>98.766609000000003</v>
      </c>
    </row>
    <row r="33" spans="1:16" x14ac:dyDescent="0.25">
      <c r="A33">
        <v>10.078635</v>
      </c>
      <c r="B33">
        <v>18.842834</v>
      </c>
      <c r="C33">
        <v>23.760753000000001</v>
      </c>
      <c r="D33">
        <v>21.611395000000002</v>
      </c>
      <c r="E33">
        <v>26.161252000000001</v>
      </c>
      <c r="I33" s="1">
        <v>32.907527000000002</v>
      </c>
      <c r="J33">
        <v>28.143066000000001</v>
      </c>
      <c r="K33">
        <v>57.612538000000001</v>
      </c>
      <c r="L33">
        <v>94.397975000000002</v>
      </c>
      <c r="M33">
        <v>95.220833999999996</v>
      </c>
    </row>
    <row r="34" spans="1:16" ht="21" x14ac:dyDescent="0.35">
      <c r="A34" s="21" t="s">
        <v>16</v>
      </c>
      <c r="B34" s="20"/>
      <c r="C34" s="20"/>
      <c r="D34" s="20"/>
      <c r="E34" s="20"/>
      <c r="F34" s="20"/>
      <c r="G34" s="20"/>
      <c r="H34" s="20"/>
      <c r="I34" s="24" t="s">
        <v>17</v>
      </c>
      <c r="J34" s="23"/>
      <c r="K34" s="23"/>
      <c r="L34" s="23"/>
      <c r="M34" s="23"/>
      <c r="N34" s="23"/>
      <c r="O34" s="23"/>
      <c r="P34" s="23"/>
    </row>
    <row r="35" spans="1:16" x14ac:dyDescent="0.25">
      <c r="A35" s="20"/>
      <c r="B35" s="20"/>
      <c r="C35" s="20"/>
      <c r="D35" s="20"/>
      <c r="E35" s="20"/>
      <c r="F35" s="20"/>
      <c r="G35" s="20"/>
      <c r="H35" s="20"/>
      <c r="I35" s="22"/>
      <c r="J35" s="23"/>
      <c r="K35" s="23"/>
      <c r="L35" s="23"/>
      <c r="M35" s="23"/>
      <c r="N35" s="23"/>
      <c r="O35" s="23"/>
      <c r="P35" s="23"/>
    </row>
    <row r="36" spans="1:16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I36" t="s">
        <v>0</v>
      </c>
      <c r="J36" t="s">
        <v>1</v>
      </c>
      <c r="K36" t="s">
        <v>2</v>
      </c>
      <c r="L36" t="s">
        <v>3</v>
      </c>
      <c r="M36" t="s">
        <v>4</v>
      </c>
    </row>
    <row r="37" spans="1:16" x14ac:dyDescent="0.25">
      <c r="A37" s="6">
        <f>AVERAGE(A4:A33)</f>
        <v>11.801396099999998</v>
      </c>
      <c r="B37" s="7">
        <f>AVERAGE(B4:B33)</f>
        <v>44.068646066666666</v>
      </c>
      <c r="C37" s="5">
        <f>AVERAGE(C4:C33)</f>
        <v>49.336312366666661</v>
      </c>
      <c r="D37" s="5">
        <f>AVERAGE(D4:D33)</f>
        <v>42.760437799999998</v>
      </c>
      <c r="E37" s="5">
        <f>AVERAGE(E4:E33)</f>
        <v>52.591375333333346</v>
      </c>
      <c r="F37" s="5" t="s">
        <v>6</v>
      </c>
      <c r="G37" s="5"/>
      <c r="H37" s="5"/>
      <c r="I37" s="6">
        <f>AVERAGE(I4:I33)</f>
        <v>47.584384766666652</v>
      </c>
      <c r="J37" s="5">
        <f>AVERAGE(J4:J33)</f>
        <v>38.075552666666667</v>
      </c>
      <c r="K37" s="5">
        <f>AVERAGE(K4:K33)</f>
        <v>67.013464366666668</v>
      </c>
      <c r="L37" s="5">
        <f>AVERAGE(L4:L33)</f>
        <v>101.40641233333332</v>
      </c>
      <c r="M37" s="5">
        <f>AVERAGE(M4:M33)</f>
        <v>102.35229443333333</v>
      </c>
      <c r="N37" s="5" t="s">
        <v>6</v>
      </c>
      <c r="O37" s="5"/>
      <c r="P37" s="5"/>
    </row>
    <row r="38" spans="1:16" x14ac:dyDescent="0.25">
      <c r="A38" s="8">
        <f>_xlfn.STDEV.S(A4:A33)</f>
        <v>1.6272186626216321</v>
      </c>
      <c r="B38" s="8">
        <f>_xlfn.STDEV.S(B4:B33)</f>
        <v>37.464021788506273</v>
      </c>
      <c r="C38" s="8">
        <f>_xlfn.STDEV.S(C4:C33)</f>
        <v>17.58749044451616</v>
      </c>
      <c r="D38" s="8">
        <f>_xlfn.STDEV.S(D4:D33)</f>
        <v>22.781517990645309</v>
      </c>
      <c r="E38" s="8">
        <f>_xlfn.STDEV.S(E4:E33)</f>
        <v>29.991285866732589</v>
      </c>
      <c r="F38" s="8" t="s">
        <v>9</v>
      </c>
      <c r="G38" s="4"/>
      <c r="H38" s="8"/>
      <c r="I38" s="8">
        <f>_xlfn.STDEV.S(I4:I33)</f>
        <v>12.100298077145544</v>
      </c>
      <c r="J38" s="8">
        <f>_xlfn.STDEV.S(J4:J33)</f>
        <v>9.0673583707346985</v>
      </c>
      <c r="K38" s="8">
        <f>_xlfn.STDEV.S(K4:K33)</f>
        <v>15.181962025441615</v>
      </c>
      <c r="L38" s="8">
        <f>_xlfn.STDEV.S(L4:L33)</f>
        <v>8.6958594431837231</v>
      </c>
      <c r="M38" s="8">
        <f>_xlfn.STDEV.S(M4:M33)</f>
        <v>7.6446535773939948</v>
      </c>
      <c r="N38" s="4" t="s">
        <v>9</v>
      </c>
      <c r="O38" s="4"/>
      <c r="P38" s="4"/>
    </row>
    <row r="39" spans="1:16" x14ac:dyDescent="0.25">
      <c r="A39" s="9">
        <f>_xlfn.CONFIDENCE.T(0.05,A38,30)</f>
        <v>0.60761343447022609</v>
      </c>
      <c r="B39" s="9">
        <f t="shared" ref="B39:E39" si="0">_xlfn.CONFIDENCE.T(0.05,B38,30)</f>
        <v>13.98929564346742</v>
      </c>
      <c r="C39" s="9">
        <f t="shared" si="0"/>
        <v>6.5672768621567821</v>
      </c>
      <c r="D39" s="9">
        <f t="shared" si="0"/>
        <v>8.506758622372022</v>
      </c>
      <c r="E39" s="9">
        <f t="shared" si="0"/>
        <v>11.198930191904427</v>
      </c>
      <c r="F39" s="9" t="s">
        <v>10</v>
      </c>
      <c r="G39" s="25"/>
      <c r="H39" s="9"/>
      <c r="I39" s="9">
        <f t="shared" ref="I39" si="1">_xlfn.CONFIDENCE.T(0.05,I38,30)</f>
        <v>4.5183255586083861</v>
      </c>
      <c r="J39" s="9">
        <f t="shared" ref="J39" si="2">_xlfn.CONFIDENCE.T(0.05,J38,30)</f>
        <v>3.3858072598172657</v>
      </c>
      <c r="K39" s="9">
        <f t="shared" ref="K39" si="3">_xlfn.CONFIDENCE.T(0.05,K38,30)</f>
        <v>5.6690377883283363</v>
      </c>
      <c r="L39" s="9">
        <f t="shared" ref="L39" si="4">_xlfn.CONFIDENCE.T(0.05,L38,30)</f>
        <v>3.2470872804706783</v>
      </c>
      <c r="M39" s="9">
        <f t="shared" ref="M39" si="5">_xlfn.CONFIDENCE.T(0.05,M38,30)</f>
        <v>2.8545605591886822</v>
      </c>
      <c r="N39" s="9" t="s">
        <v>10</v>
      </c>
      <c r="O39" s="9"/>
      <c r="P39" s="9"/>
    </row>
    <row r="40" spans="1:16" x14ac:dyDescent="0.25">
      <c r="G40" s="14"/>
    </row>
    <row r="42" spans="1:16" x14ac:dyDescent="0.25">
      <c r="B42" t="s">
        <v>7</v>
      </c>
      <c r="C42" t="s">
        <v>8</v>
      </c>
    </row>
    <row r="43" spans="1:16" x14ac:dyDescent="0.25">
      <c r="A43" t="s">
        <v>0</v>
      </c>
      <c r="B43" s="10">
        <v>11.801360000000001</v>
      </c>
      <c r="C43" s="3">
        <v>47.584384999999997</v>
      </c>
    </row>
    <row r="44" spans="1:16" x14ac:dyDescent="0.25">
      <c r="A44" t="s">
        <v>1</v>
      </c>
      <c r="B44" s="11">
        <v>44.068646000000001</v>
      </c>
      <c r="C44">
        <v>38.07555</v>
      </c>
    </row>
    <row r="45" spans="1:16" x14ac:dyDescent="0.25">
      <c r="A45" t="s">
        <v>2</v>
      </c>
      <c r="B45">
        <v>49.336312399999997</v>
      </c>
      <c r="C45">
        <v>67.013464369999994</v>
      </c>
    </row>
    <row r="46" spans="1:16" x14ac:dyDescent="0.25">
      <c r="A46" t="s">
        <v>3</v>
      </c>
      <c r="B46">
        <v>42.760437799999998</v>
      </c>
      <c r="C46">
        <v>101.4064</v>
      </c>
    </row>
    <row r="47" spans="1:16" x14ac:dyDescent="0.25">
      <c r="A47" t="s">
        <v>4</v>
      </c>
      <c r="B47">
        <v>52.591375329999998</v>
      </c>
      <c r="C47">
        <v>102.3523</v>
      </c>
    </row>
    <row r="49" spans="1:4" ht="15.75" x14ac:dyDescent="0.25">
      <c r="A49" s="18" t="s">
        <v>15</v>
      </c>
      <c r="B49" s="19"/>
      <c r="C49" s="19"/>
      <c r="D49" s="19"/>
    </row>
    <row r="50" spans="1:4" x14ac:dyDescent="0.25">
      <c r="A50" s="19"/>
      <c r="B50" s="19"/>
      <c r="C50" s="19"/>
      <c r="D50" s="1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2019-10-16T13:22:58Z</dcterms:modified>
</cp:coreProperties>
</file>