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6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" l="1"/>
  <c r="I38" i="1" l="1"/>
  <c r="I39" i="1" s="1"/>
  <c r="J38" i="1"/>
  <c r="J39" i="1" s="1"/>
  <c r="K38" i="1"/>
  <c r="K39" i="1" s="1"/>
  <c r="L38" i="1"/>
  <c r="L39" i="1" s="1"/>
  <c r="M38" i="1"/>
  <c r="M39" i="1" s="1"/>
  <c r="B38" i="1"/>
  <c r="B39" i="1" s="1"/>
  <c r="C38" i="1"/>
  <c r="C39" i="1" s="1"/>
  <c r="D38" i="1"/>
  <c r="D39" i="1" s="1"/>
  <c r="E38" i="1"/>
  <c r="E39" i="1" s="1"/>
  <c r="A38" i="1"/>
  <c r="A39" i="1" s="1"/>
  <c r="B37" i="1"/>
  <c r="C37" i="1"/>
  <c r="D37" i="1"/>
  <c r="E37" i="1"/>
  <c r="I37" i="1"/>
  <c r="J37" i="1"/>
  <c r="K37" i="1"/>
  <c r="L37" i="1"/>
  <c r="M37" i="1"/>
</calcChain>
</file>

<file path=xl/sharedStrings.xml><?xml version="1.0" encoding="utf-8"?>
<sst xmlns="http://schemas.openxmlformats.org/spreadsheetml/2006/main" count="40" uniqueCount="18">
  <si>
    <t>Query1</t>
  </si>
  <si>
    <t>Query2</t>
  </si>
  <si>
    <t>Query3</t>
  </si>
  <si>
    <t>Query4</t>
  </si>
  <si>
    <t>Query5</t>
  </si>
  <si>
    <t xml:space="preserve">Query1 </t>
  </si>
  <si>
    <t>MEDIA</t>
  </si>
  <si>
    <t>Neo4j</t>
  </si>
  <si>
    <t>Cassandra</t>
  </si>
  <si>
    <t>DEVIAZIONE STANDARD</t>
  </si>
  <si>
    <t>INTERVALLO DI CONFIDENZA</t>
  </si>
  <si>
    <t xml:space="preserve">          Cassandra</t>
  </si>
  <si>
    <t xml:space="preserve">           Neo4j</t>
  </si>
  <si>
    <t xml:space="preserve">             DATASET DA 50K</t>
  </si>
  <si>
    <t>Confronto Media Query per Grafico</t>
  </si>
  <si>
    <t xml:space="preserve">                NEO4J</t>
  </si>
  <si>
    <t xml:space="preserve">           CASSANDRA</t>
  </si>
  <si>
    <r>
      <t xml:space="preserve">   </t>
    </r>
    <r>
      <rPr>
        <b/>
        <sz val="16"/>
        <color theme="1"/>
        <rFont val="Calibri"/>
        <family val="2"/>
        <scheme val="minor"/>
      </rPr>
      <t xml:space="preserve">          NEO4j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</si>
</sst>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00"/>
    <numFmt numFmtId="165" formatCode="#,##0.000000"/>
    <numFmt numFmtId="166" formatCode="0.000000"/>
    <numFmt numFmtId="167" formatCode="0.00000000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Rockwell Extra Bold"/>
      <family val="1"/>
    </font>
    <font>
      <b/>
      <i/>
      <sz val="11"/>
      <color theme="1"/>
      <name val="Aharoni"/>
      <charset val="177"/>
    </font>
    <font>
      <sz val="12"/>
      <color theme="1"/>
      <name val="Aharoni"/>
      <charset val="177"/>
    </font>
    <font>
      <sz val="14"/>
      <color theme="1"/>
      <name val="Aharoni"/>
      <charset val="177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2" borderId="0" xfId="0" applyFill="1"/>
    <xf numFmtId="0" fontId="0" fillId="3" borderId="0" xfId="0" applyFill="1"/>
    <xf numFmtId="165" fontId="0" fillId="3" borderId="0" xfId="0" applyNumberFormat="1" applyFill="1"/>
    <xf numFmtId="165" fontId="0" fillId="2" borderId="0" xfId="0" applyNumberFormat="1" applyFill="1"/>
    <xf numFmtId="0" fontId="0" fillId="4" borderId="0" xfId="0" applyFill="1"/>
    <xf numFmtId="0" fontId="1" fillId="2" borderId="0" xfId="0" applyFont="1" applyFill="1"/>
    <xf numFmtId="0" fontId="0" fillId="5" borderId="0" xfId="0" applyFill="1"/>
    <xf numFmtId="0" fontId="2" fillId="5" borderId="0" xfId="0" applyFont="1" applyFill="1"/>
    <xf numFmtId="0" fontId="4" fillId="3" borderId="0" xfId="0" applyFont="1" applyFill="1"/>
    <xf numFmtId="0" fontId="0" fillId="0" borderId="0" xfId="0" applyFill="1"/>
    <xf numFmtId="0" fontId="3" fillId="6" borderId="0" xfId="0" applyFont="1" applyFill="1"/>
    <xf numFmtId="0" fontId="0" fillId="6" borderId="0" xfId="0" applyFill="1"/>
    <xf numFmtId="165" fontId="0" fillId="7" borderId="0" xfId="0" applyNumberFormat="1" applyFill="1"/>
    <xf numFmtId="0" fontId="5" fillId="7" borderId="0" xfId="0" applyFont="1" applyFill="1"/>
    <xf numFmtId="0" fontId="0" fillId="7" borderId="0" xfId="0" applyFill="1"/>
    <xf numFmtId="164" fontId="0" fillId="8" borderId="0" xfId="0" applyNumberFormat="1" applyFill="1"/>
    <xf numFmtId="0" fontId="6" fillId="8" borderId="0" xfId="0" applyFont="1" applyFill="1"/>
    <xf numFmtId="0" fontId="0" fillId="8" borderId="0" xfId="0" applyFill="1"/>
    <xf numFmtId="165" fontId="0" fillId="4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Dataset 50k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Foglio1!$B$42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Foglio1!$A$39:$E$39</c:f>
                <c:numCache>
                  <c:formatCode>General</c:formatCode>
                  <c:ptCount val="5"/>
                  <c:pt idx="0">
                    <c:v>4.2732590096571101</c:v>
                  </c:pt>
                  <c:pt idx="1">
                    <c:v>46.814424028067613</c:v>
                  </c:pt>
                  <c:pt idx="2">
                    <c:v>29.68546647801946</c:v>
                  </c:pt>
                  <c:pt idx="3">
                    <c:v>52.068912911089598</c:v>
                  </c:pt>
                  <c:pt idx="4">
                    <c:v>33.545123712445097</c:v>
                  </c:pt>
                </c:numCache>
              </c:numRef>
            </c:plus>
            <c:minus>
              <c:numRef>
                <c:f>Foglio1!$A$39:$E$39</c:f>
                <c:numCache>
                  <c:formatCode>General</c:formatCode>
                  <c:ptCount val="5"/>
                  <c:pt idx="0">
                    <c:v>4.2732590096571101</c:v>
                  </c:pt>
                  <c:pt idx="1">
                    <c:v>46.814424028067613</c:v>
                  </c:pt>
                  <c:pt idx="2">
                    <c:v>29.68546647801946</c:v>
                  </c:pt>
                  <c:pt idx="3">
                    <c:v>52.068912911089598</c:v>
                  </c:pt>
                  <c:pt idx="4">
                    <c:v>33.545123712445097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Foglio1!$A$43:$A$47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Foglio1!$B$43:$B$47</c:f>
              <c:numCache>
                <c:formatCode>0.000000</c:formatCode>
                <c:ptCount val="5"/>
                <c:pt idx="0">
                  <c:v>30.799952999999999</c:v>
                </c:pt>
                <c:pt idx="1">
                  <c:v>114.637361</c:v>
                </c:pt>
                <c:pt idx="2" formatCode="General">
                  <c:v>178.65321</c:v>
                </c:pt>
                <c:pt idx="3" formatCode="General">
                  <c:v>428.61838599999999</c:v>
                </c:pt>
                <c:pt idx="4" formatCode="General">
                  <c:v>178.88000500000001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E-4282-9CA3-50C65B1C70C0}"/>
            </c:ext>
          </c:extLst>
        </c:ser>
        <c:ser>
          <c:idx val="1"/>
          <c:order val="1"/>
          <c:tx>
            <c:strRef>
              <c:f>Foglio1!$C$42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Foglio1!$I$39:$M$39</c:f>
                <c:numCache>
                  <c:formatCode>General</c:formatCode>
                  <c:ptCount val="5"/>
                  <c:pt idx="0">
                    <c:v>18.291531837829474</c:v>
                  </c:pt>
                  <c:pt idx="1">
                    <c:v>3.9972512502948558</c:v>
                  </c:pt>
                  <c:pt idx="2">
                    <c:v>1.9781538028613708</c:v>
                  </c:pt>
                  <c:pt idx="3">
                    <c:v>4.6711125224646626</c:v>
                  </c:pt>
                  <c:pt idx="4">
                    <c:v>8.0703949862401121</c:v>
                  </c:pt>
                </c:numCache>
              </c:numRef>
            </c:plus>
            <c:minus>
              <c:numRef>
                <c:f>Foglio1!$I$39:$M$39</c:f>
                <c:numCache>
                  <c:formatCode>General</c:formatCode>
                  <c:ptCount val="5"/>
                  <c:pt idx="0">
                    <c:v>18.291531837829474</c:v>
                  </c:pt>
                  <c:pt idx="1">
                    <c:v>3.9972512502948558</c:v>
                  </c:pt>
                  <c:pt idx="2">
                    <c:v>1.9781538028613708</c:v>
                  </c:pt>
                  <c:pt idx="3">
                    <c:v>4.6711125224646626</c:v>
                  </c:pt>
                  <c:pt idx="4">
                    <c:v>8.0703949862401121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Foglio1!$A$43:$A$47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Foglio1!$C$43:$C$47</c:f>
              <c:numCache>
                <c:formatCode>General</c:formatCode>
                <c:ptCount val="5"/>
                <c:pt idx="0" formatCode="0.00000000">
                  <c:v>175.67048399999999</c:v>
                </c:pt>
                <c:pt idx="1">
                  <c:v>97.882395000000002</c:v>
                </c:pt>
                <c:pt idx="2">
                  <c:v>99.682839999999999</c:v>
                </c:pt>
                <c:pt idx="3">
                  <c:v>387.705601</c:v>
                </c:pt>
                <c:pt idx="4">
                  <c:v>397.37645400000002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E-4282-9CA3-50C65B1C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47574400"/>
        <c:axId val="247573568"/>
      </c:barChart>
      <c:catAx>
        <c:axId val="2475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573568"/>
        <c:crosses val="autoZero"/>
        <c:auto val="1"/>
        <c:lblAlgn val="ctr"/>
        <c:lblOffset val="100"/>
        <c:noMultiLvlLbl val="0"/>
      </c:catAx>
      <c:valAx>
        <c:axId val="2475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5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Dataset 50k - Scala Logaritmica</a:t>
            </a:r>
          </a:p>
        </c:rich>
      </c:tx>
      <c:layout>
        <c:manualLayout>
          <c:xMode val="edge"/>
          <c:yMode val="edge"/>
          <c:x val="0.2686596675415572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Foglio1!$B$42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Foglio1!$A$39:$E$39</c:f>
                <c:numCache>
                  <c:formatCode>General</c:formatCode>
                  <c:ptCount val="5"/>
                  <c:pt idx="0">
                    <c:v>4.2732590096571101</c:v>
                  </c:pt>
                  <c:pt idx="1">
                    <c:v>46.814424028067613</c:v>
                  </c:pt>
                  <c:pt idx="2">
                    <c:v>29.68546647801946</c:v>
                  </c:pt>
                  <c:pt idx="3">
                    <c:v>52.068912911089598</c:v>
                  </c:pt>
                  <c:pt idx="4">
                    <c:v>33.545123712445097</c:v>
                  </c:pt>
                </c:numCache>
              </c:numRef>
            </c:plus>
            <c:minus>
              <c:numRef>
                <c:f>Foglio1!$I$39:$M$39</c:f>
                <c:numCache>
                  <c:formatCode>General</c:formatCode>
                  <c:ptCount val="5"/>
                  <c:pt idx="0">
                    <c:v>18.291531837829474</c:v>
                  </c:pt>
                  <c:pt idx="1">
                    <c:v>3.9972512502948558</c:v>
                  </c:pt>
                  <c:pt idx="2">
                    <c:v>1.9781538028613708</c:v>
                  </c:pt>
                  <c:pt idx="3">
                    <c:v>4.6711125224646626</c:v>
                  </c:pt>
                  <c:pt idx="4">
                    <c:v>8.0703949862401121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Foglio1!$A$43:$A$47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Foglio1!$B$43:$B$47</c:f>
              <c:numCache>
                <c:formatCode>0.000000</c:formatCode>
                <c:ptCount val="5"/>
                <c:pt idx="0">
                  <c:v>30.799952999999999</c:v>
                </c:pt>
                <c:pt idx="1">
                  <c:v>114.637361</c:v>
                </c:pt>
                <c:pt idx="2" formatCode="General">
                  <c:v>178.65321</c:v>
                </c:pt>
                <c:pt idx="3" formatCode="General">
                  <c:v>428.61838599999999</c:v>
                </c:pt>
                <c:pt idx="4" formatCode="General">
                  <c:v>178.88000500000001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1-4F89-88AC-712E53D04C0C}"/>
            </c:ext>
          </c:extLst>
        </c:ser>
        <c:ser>
          <c:idx val="1"/>
          <c:order val="1"/>
          <c:tx>
            <c:strRef>
              <c:f>Foglio1!$C$42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Foglio1!$I$39:$M$39</c:f>
                <c:numCache>
                  <c:formatCode>General</c:formatCode>
                  <c:ptCount val="5"/>
                  <c:pt idx="0">
                    <c:v>18.291531837829474</c:v>
                  </c:pt>
                  <c:pt idx="1">
                    <c:v>3.9972512502948558</c:v>
                  </c:pt>
                  <c:pt idx="2">
                    <c:v>1.9781538028613708</c:v>
                  </c:pt>
                  <c:pt idx="3">
                    <c:v>4.6711125224646626</c:v>
                  </c:pt>
                  <c:pt idx="4">
                    <c:v>8.0703949862401121</c:v>
                  </c:pt>
                </c:numCache>
              </c:numRef>
            </c:plus>
            <c:minus>
              <c:numRef>
                <c:f>Foglio1!$I$39:$M$39</c:f>
                <c:numCache>
                  <c:formatCode>General</c:formatCode>
                  <c:ptCount val="5"/>
                  <c:pt idx="0">
                    <c:v>18.291531837829474</c:v>
                  </c:pt>
                  <c:pt idx="1">
                    <c:v>3.9972512502948558</c:v>
                  </c:pt>
                  <c:pt idx="2">
                    <c:v>1.9781538028613708</c:v>
                  </c:pt>
                  <c:pt idx="3">
                    <c:v>4.6711125224646626</c:v>
                  </c:pt>
                  <c:pt idx="4">
                    <c:v>8.0703949862401121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Foglio1!$A$43:$A$47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Foglio1!$C$43:$C$47</c:f>
              <c:numCache>
                <c:formatCode>General</c:formatCode>
                <c:ptCount val="5"/>
                <c:pt idx="0" formatCode="0.00000000">
                  <c:v>175.67048399999999</c:v>
                </c:pt>
                <c:pt idx="1">
                  <c:v>97.882395000000002</c:v>
                </c:pt>
                <c:pt idx="2">
                  <c:v>99.682839999999999</c:v>
                </c:pt>
                <c:pt idx="3">
                  <c:v>387.705601</c:v>
                </c:pt>
                <c:pt idx="4">
                  <c:v>397.37645400000002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1-4F89-88AC-712E53D04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07264"/>
        <c:axId val="133006848"/>
      </c:barChart>
      <c:catAx>
        <c:axId val="1330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006848"/>
        <c:crosses val="autoZero"/>
        <c:auto val="1"/>
        <c:lblAlgn val="ctr"/>
        <c:lblOffset val="100"/>
        <c:noMultiLvlLbl val="0"/>
      </c:catAx>
      <c:valAx>
        <c:axId val="133006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0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314326</xdr:colOff>
      <xdr:row>40</xdr:row>
      <xdr:rowOff>9525</xdr:rowOff>
    </xdr:from>
    <xdr:to>
      <xdr:col>11</xdr:col>
      <xdr:colOff>590551</xdr:colOff>
      <xdr:row>56</xdr:row>
      <xdr:rowOff>80962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685800</xdr:colOff>
      <xdr:row>41</xdr:row>
      <xdr:rowOff>42862</xdr:rowOff>
    </xdr:from>
    <xdr:to>
      <xdr:col>19</xdr:col>
      <xdr:colOff>381000</xdr:colOff>
      <xdr:row>55</xdr:row>
      <xdr:rowOff>119062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A26" workbookViewId="0">
      <selection activeCell="B35" sqref="B35"/>
    </sheetView>
  </sheetViews>
  <sheetFormatPr defaultRowHeight="15" x14ac:dyDescent="0.25"/>
  <cols>
    <col min="1" max="1" width="10.28515625" customWidth="1"/>
    <col min="2" max="2" width="10.85546875" customWidth="1"/>
    <col min="3" max="3" width="14" customWidth="1"/>
    <col min="4" max="4" width="15.5703125" customWidth="1"/>
    <col min="5" max="5" width="11" customWidth="1"/>
    <col min="9" max="9" width="12.5703125" customWidth="1"/>
    <col min="10" max="10" width="12.140625" customWidth="1"/>
    <col min="11" max="11" width="10.28515625" customWidth="1"/>
    <col min="12" max="12" width="11" customWidth="1"/>
    <col min="13" max="13" width="13.140625" customWidth="1"/>
  </cols>
  <sheetData>
    <row r="1" spans="1:13" ht="20.25" x14ac:dyDescent="0.3">
      <c r="B1" s="13" t="s">
        <v>12</v>
      </c>
      <c r="C1" s="6"/>
      <c r="E1" s="10" t="s">
        <v>13</v>
      </c>
      <c r="F1" s="5"/>
      <c r="G1" s="5"/>
      <c r="H1" s="5"/>
      <c r="I1" s="5"/>
      <c r="J1" s="12" t="s">
        <v>11</v>
      </c>
      <c r="K1" s="11"/>
    </row>
    <row r="2" spans="1:13" x14ac:dyDescent="0.25">
      <c r="E2" s="5"/>
      <c r="F2" s="5"/>
      <c r="G2" s="5"/>
      <c r="H2" s="5"/>
      <c r="I2" s="5"/>
    </row>
    <row r="3" spans="1:13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I3" s="11" t="s">
        <v>5</v>
      </c>
      <c r="J3" s="11" t="s">
        <v>1</v>
      </c>
      <c r="K3" s="11" t="s">
        <v>2</v>
      </c>
      <c r="L3" s="11" t="s">
        <v>3</v>
      </c>
      <c r="M3" s="11" t="s">
        <v>4</v>
      </c>
    </row>
    <row r="4" spans="1:13" x14ac:dyDescent="0.25">
      <c r="A4" s="2">
        <v>32.292413000000003</v>
      </c>
      <c r="B4">
        <v>260.42273999999998</v>
      </c>
      <c r="C4">
        <v>322.61849599999999</v>
      </c>
      <c r="D4">
        <v>792.14962500000001</v>
      </c>
      <c r="E4">
        <v>452.55201699999998</v>
      </c>
      <c r="I4">
        <v>354.22953899999999</v>
      </c>
      <c r="J4">
        <v>122.85052</v>
      </c>
      <c r="K4">
        <v>114.762564</v>
      </c>
      <c r="L4">
        <v>413.331772</v>
      </c>
      <c r="M4">
        <v>380.50546200000002</v>
      </c>
    </row>
    <row r="5" spans="1:13" x14ac:dyDescent="0.25">
      <c r="A5">
        <v>32.019694000000001</v>
      </c>
      <c r="B5">
        <v>358.71700600000003</v>
      </c>
      <c r="C5">
        <v>226.02509000000001</v>
      </c>
      <c r="D5">
        <v>870.56104800000003</v>
      </c>
      <c r="E5">
        <v>377.89625000000001</v>
      </c>
      <c r="I5">
        <v>317.082898</v>
      </c>
      <c r="J5">
        <v>127.69748199999999</v>
      </c>
      <c r="K5">
        <v>109.712987</v>
      </c>
      <c r="L5">
        <v>379.56462399999998</v>
      </c>
      <c r="M5">
        <v>386.03764100000001</v>
      </c>
    </row>
    <row r="6" spans="1:13" x14ac:dyDescent="0.25">
      <c r="A6">
        <v>31.036110000000001</v>
      </c>
      <c r="B6">
        <v>620.46487000000002</v>
      </c>
      <c r="C6">
        <v>415.20233300000001</v>
      </c>
      <c r="D6">
        <v>458.98399799999999</v>
      </c>
      <c r="E6">
        <v>234.03012100000001</v>
      </c>
      <c r="I6" s="2">
        <v>265.62021800000002</v>
      </c>
      <c r="J6">
        <v>115.545241</v>
      </c>
      <c r="K6">
        <v>99.573223999999996</v>
      </c>
      <c r="L6">
        <v>386.47450400000002</v>
      </c>
      <c r="M6">
        <v>385.695673</v>
      </c>
    </row>
    <row r="7" spans="1:13" x14ac:dyDescent="0.25">
      <c r="A7" s="2">
        <v>35.135871999999999</v>
      </c>
      <c r="B7">
        <v>210.21978300000001</v>
      </c>
      <c r="C7">
        <v>303.45677799999999</v>
      </c>
      <c r="D7">
        <v>683.69935199999998</v>
      </c>
      <c r="E7">
        <v>238.19571099999999</v>
      </c>
      <c r="I7" s="2">
        <v>185.15998099999999</v>
      </c>
      <c r="J7">
        <v>109.31117500000001</v>
      </c>
      <c r="K7">
        <v>100.984695</v>
      </c>
      <c r="L7">
        <v>376.757499</v>
      </c>
      <c r="M7">
        <v>397.84064699999999</v>
      </c>
    </row>
    <row r="8" spans="1:13" x14ac:dyDescent="0.25">
      <c r="A8">
        <v>31.083984999999998</v>
      </c>
      <c r="B8">
        <v>211.60475</v>
      </c>
      <c r="C8">
        <v>350.94408700000002</v>
      </c>
      <c r="D8">
        <v>387.47860600000001</v>
      </c>
      <c r="E8">
        <v>237.93410700000001</v>
      </c>
      <c r="I8" s="2">
        <v>155.54987499999999</v>
      </c>
      <c r="J8">
        <v>111.165494</v>
      </c>
      <c r="K8">
        <v>97.009324000000007</v>
      </c>
      <c r="L8">
        <v>394.39404200000001</v>
      </c>
      <c r="M8">
        <v>397.65341899999999</v>
      </c>
    </row>
    <row r="9" spans="1:13" x14ac:dyDescent="0.25">
      <c r="A9">
        <v>30.931809999999999</v>
      </c>
      <c r="B9">
        <v>115.635863</v>
      </c>
      <c r="C9">
        <v>176.427415</v>
      </c>
      <c r="D9">
        <v>492.68873600000001</v>
      </c>
      <c r="E9">
        <v>152.29049800000001</v>
      </c>
      <c r="I9" s="2">
        <v>157.655967</v>
      </c>
      <c r="J9">
        <v>101.140717</v>
      </c>
      <c r="K9">
        <v>100.267419</v>
      </c>
      <c r="L9">
        <v>376.90668199999999</v>
      </c>
      <c r="M9">
        <v>389.37267800000001</v>
      </c>
    </row>
    <row r="10" spans="1:13" x14ac:dyDescent="0.25">
      <c r="A10">
        <v>28.926597999999998</v>
      </c>
      <c r="B10">
        <v>87.465440000000001</v>
      </c>
      <c r="C10">
        <v>150.60203300000001</v>
      </c>
      <c r="D10">
        <v>581.43185200000005</v>
      </c>
      <c r="E10">
        <v>178.572405</v>
      </c>
      <c r="I10" s="2">
        <v>152.910741</v>
      </c>
      <c r="J10">
        <v>96.069767999999996</v>
      </c>
      <c r="K10">
        <v>102.04351200000001</v>
      </c>
      <c r="L10">
        <v>385.390894</v>
      </c>
      <c r="M10">
        <v>377.84709199999998</v>
      </c>
    </row>
    <row r="11" spans="1:13" x14ac:dyDescent="0.25">
      <c r="A11">
        <v>28.441859999999998</v>
      </c>
      <c r="B11">
        <v>100.35633</v>
      </c>
      <c r="C11">
        <v>196.13286099999999</v>
      </c>
      <c r="D11">
        <v>520.689031</v>
      </c>
      <c r="E11">
        <v>188.669849</v>
      </c>
      <c r="I11" s="2">
        <v>171.08374599999999</v>
      </c>
      <c r="J11">
        <v>98.679406999999998</v>
      </c>
      <c r="K11">
        <v>96.831500000000005</v>
      </c>
      <c r="L11">
        <v>393.91656999999998</v>
      </c>
      <c r="M11">
        <v>390.81791800000002</v>
      </c>
    </row>
    <row r="12" spans="1:13" x14ac:dyDescent="0.25">
      <c r="A12">
        <v>25.944215</v>
      </c>
      <c r="B12">
        <v>251.08147199999999</v>
      </c>
      <c r="C12">
        <v>157.26740599999999</v>
      </c>
      <c r="D12">
        <v>384.00549899999999</v>
      </c>
      <c r="E12">
        <v>167.50120999999999</v>
      </c>
      <c r="I12" s="2">
        <v>153.110365</v>
      </c>
      <c r="J12">
        <v>108.37760400000001</v>
      </c>
      <c r="K12">
        <v>97.539372999999998</v>
      </c>
      <c r="L12">
        <v>374.26412900000003</v>
      </c>
      <c r="M12">
        <v>380.89316700000001</v>
      </c>
    </row>
    <row r="13" spans="1:13" x14ac:dyDescent="0.25">
      <c r="A13">
        <v>26.240017000000002</v>
      </c>
      <c r="B13">
        <v>93.687110000000004</v>
      </c>
      <c r="C13">
        <v>161.57833400000001</v>
      </c>
      <c r="D13">
        <v>352.59237000000002</v>
      </c>
      <c r="E13">
        <v>136.07269199999999</v>
      </c>
      <c r="I13" s="2">
        <v>151.20218600000001</v>
      </c>
      <c r="J13">
        <v>91.192030000000003</v>
      </c>
      <c r="K13">
        <v>111.820789</v>
      </c>
      <c r="L13">
        <v>384.745859</v>
      </c>
      <c r="M13">
        <v>389.81210600000003</v>
      </c>
    </row>
    <row r="14" spans="1:13" x14ac:dyDescent="0.25">
      <c r="A14">
        <v>24.992263000000001</v>
      </c>
      <c r="B14">
        <v>94.674541000000005</v>
      </c>
      <c r="C14">
        <v>150.018124</v>
      </c>
      <c r="D14">
        <v>365.86027899999999</v>
      </c>
      <c r="E14">
        <v>114.40307</v>
      </c>
      <c r="I14" s="2">
        <v>153.13216499999999</v>
      </c>
      <c r="J14">
        <v>107.718034</v>
      </c>
      <c r="K14">
        <v>101.46003</v>
      </c>
      <c r="L14">
        <v>377.06014099999999</v>
      </c>
      <c r="M14">
        <v>387.54870899999997</v>
      </c>
    </row>
    <row r="15" spans="1:13" x14ac:dyDescent="0.25">
      <c r="A15">
        <v>25.158971999999999</v>
      </c>
      <c r="B15">
        <v>133.71482700000001</v>
      </c>
      <c r="C15">
        <v>119.428282</v>
      </c>
      <c r="D15">
        <v>383.85118599999998</v>
      </c>
      <c r="E15">
        <v>122.588488</v>
      </c>
      <c r="I15" s="2">
        <v>163.67502200000001</v>
      </c>
      <c r="J15">
        <v>93.568703999999997</v>
      </c>
      <c r="K15">
        <v>96.195869000000002</v>
      </c>
      <c r="L15">
        <v>389.03541200000001</v>
      </c>
      <c r="M15">
        <v>403.00991199999999</v>
      </c>
    </row>
    <row r="16" spans="1:13" x14ac:dyDescent="0.25">
      <c r="A16">
        <v>25.469308000000002</v>
      </c>
      <c r="B16">
        <v>58.580733000000002</v>
      </c>
      <c r="C16">
        <v>123.714416</v>
      </c>
      <c r="D16">
        <v>327.86513100000002</v>
      </c>
      <c r="E16">
        <v>118.899514</v>
      </c>
      <c r="I16" s="2">
        <v>152.49054899999999</v>
      </c>
      <c r="J16">
        <v>100.46105799999999</v>
      </c>
      <c r="K16">
        <v>99.614260999999999</v>
      </c>
      <c r="L16">
        <v>378.439978</v>
      </c>
      <c r="M16">
        <v>382.83340500000003</v>
      </c>
    </row>
    <row r="17" spans="1:13" x14ac:dyDescent="0.25">
      <c r="A17">
        <v>24.674659999999999</v>
      </c>
      <c r="B17">
        <v>106.02999800000001</v>
      </c>
      <c r="C17">
        <v>115.531136</v>
      </c>
      <c r="D17">
        <v>392.13064500000002</v>
      </c>
      <c r="E17">
        <v>121.954139</v>
      </c>
      <c r="I17" s="2">
        <v>197.639656</v>
      </c>
      <c r="J17">
        <v>94.52664</v>
      </c>
      <c r="K17">
        <v>98.601608999999996</v>
      </c>
      <c r="L17">
        <v>392.399944</v>
      </c>
      <c r="M17">
        <v>392.35762599999998</v>
      </c>
    </row>
    <row r="18" spans="1:13" x14ac:dyDescent="0.25">
      <c r="A18" s="3">
        <v>26.515301000000001</v>
      </c>
      <c r="B18">
        <v>48.497822999999997</v>
      </c>
      <c r="C18">
        <v>122.904381</v>
      </c>
      <c r="D18">
        <v>348.22245400000003</v>
      </c>
      <c r="E18">
        <v>126.997731</v>
      </c>
      <c r="I18" s="2">
        <v>153.73103599999999</v>
      </c>
      <c r="J18">
        <v>98.027958999999996</v>
      </c>
      <c r="K18">
        <v>97.326926</v>
      </c>
      <c r="L18">
        <v>381.37405899999999</v>
      </c>
      <c r="M18">
        <v>381.48306100000002</v>
      </c>
    </row>
    <row r="19" spans="1:13" x14ac:dyDescent="0.25">
      <c r="A19">
        <v>25.169231</v>
      </c>
      <c r="B19">
        <v>41.013865000000003</v>
      </c>
      <c r="C19">
        <v>140.13740300000001</v>
      </c>
      <c r="D19">
        <v>330.35337199999998</v>
      </c>
      <c r="E19">
        <v>161.38041999999999</v>
      </c>
      <c r="I19" s="2">
        <v>164.186263</v>
      </c>
      <c r="J19">
        <v>91.503219999999999</v>
      </c>
      <c r="K19">
        <v>96.213821999999993</v>
      </c>
      <c r="L19">
        <v>394.57785000000001</v>
      </c>
      <c r="M19">
        <v>390.24939699999999</v>
      </c>
    </row>
    <row r="20" spans="1:13" x14ac:dyDescent="0.25">
      <c r="A20" s="2">
        <v>28.825289999999999</v>
      </c>
      <c r="B20">
        <v>39.883662999999999</v>
      </c>
      <c r="C20">
        <v>110.35503</v>
      </c>
      <c r="D20">
        <v>348.18782900000002</v>
      </c>
      <c r="E20">
        <v>131.22145699999999</v>
      </c>
      <c r="I20" s="2">
        <v>162.52259100000001</v>
      </c>
      <c r="J20">
        <v>90.277266999999995</v>
      </c>
      <c r="K20">
        <v>96.018473</v>
      </c>
      <c r="L20">
        <v>386.11586599999998</v>
      </c>
      <c r="M20">
        <v>385.47638599999999</v>
      </c>
    </row>
    <row r="21" spans="1:13" x14ac:dyDescent="0.25">
      <c r="A21" s="2">
        <v>57.326994999999997</v>
      </c>
      <c r="B21">
        <v>51.20364</v>
      </c>
      <c r="C21">
        <v>126.069289</v>
      </c>
      <c r="D21">
        <v>353.37119999999999</v>
      </c>
      <c r="E21">
        <v>120.270804</v>
      </c>
      <c r="I21" s="2">
        <v>153.567746</v>
      </c>
      <c r="J21">
        <v>91.211692999999997</v>
      </c>
      <c r="K21">
        <v>96.407888999999997</v>
      </c>
      <c r="L21">
        <v>403.29588200000001</v>
      </c>
      <c r="M21">
        <v>391.51852300000002</v>
      </c>
    </row>
    <row r="22" spans="1:13" x14ac:dyDescent="0.25">
      <c r="A22" s="2">
        <v>28.243946000000001</v>
      </c>
      <c r="B22">
        <v>48.060530999999997</v>
      </c>
      <c r="C22">
        <v>119.51804799999999</v>
      </c>
      <c r="D22">
        <v>443.50783300000001</v>
      </c>
      <c r="E22">
        <v>117.762046</v>
      </c>
      <c r="I22" s="2">
        <v>159.10462699999999</v>
      </c>
      <c r="J22">
        <v>89.196222000000006</v>
      </c>
      <c r="K22">
        <v>99.804480999999996</v>
      </c>
      <c r="L22">
        <v>376.02055899999999</v>
      </c>
      <c r="M22">
        <v>384.39662399999997</v>
      </c>
    </row>
    <row r="23" spans="1:13" x14ac:dyDescent="0.25">
      <c r="A23" s="2">
        <v>30.321397999999999</v>
      </c>
      <c r="B23">
        <v>38.494847999999998</v>
      </c>
      <c r="C23">
        <v>119.353049</v>
      </c>
      <c r="D23">
        <v>378.51521200000002</v>
      </c>
      <c r="E23">
        <v>120.639702</v>
      </c>
      <c r="I23" s="2">
        <v>158.143271</v>
      </c>
      <c r="J23">
        <v>94.322315000000003</v>
      </c>
      <c r="K23">
        <v>107.822334</v>
      </c>
      <c r="L23">
        <v>388.33395200000001</v>
      </c>
      <c r="M23">
        <v>400.30537700000002</v>
      </c>
    </row>
    <row r="24" spans="1:13" x14ac:dyDescent="0.25">
      <c r="A24" s="2">
        <v>36.913248000000003</v>
      </c>
      <c r="B24">
        <v>36.311813000000001</v>
      </c>
      <c r="C24">
        <v>118.387418</v>
      </c>
      <c r="D24">
        <v>308.76924200000002</v>
      </c>
      <c r="E24">
        <v>118.051008</v>
      </c>
      <c r="I24" s="2">
        <v>163.30569700000001</v>
      </c>
      <c r="J24">
        <v>99.167564999999996</v>
      </c>
      <c r="K24">
        <v>100.286227</v>
      </c>
      <c r="L24">
        <v>375.690133</v>
      </c>
      <c r="M24">
        <v>372.06998099999998</v>
      </c>
    </row>
    <row r="25" spans="1:13" x14ac:dyDescent="0.25">
      <c r="A25" s="2">
        <v>34.670797</v>
      </c>
      <c r="B25">
        <v>37.529217000000003</v>
      </c>
      <c r="C25">
        <v>123.32756500000001</v>
      </c>
      <c r="D25">
        <v>326.66610800000001</v>
      </c>
      <c r="E25">
        <v>121.531381</v>
      </c>
      <c r="I25" s="2">
        <v>173.93190799999999</v>
      </c>
      <c r="J25">
        <v>90.156723999999997</v>
      </c>
      <c r="K25">
        <v>96.578017000000003</v>
      </c>
      <c r="L25">
        <v>385.20666</v>
      </c>
      <c r="M25">
        <v>386.54375299999998</v>
      </c>
    </row>
    <row r="26" spans="1:13" x14ac:dyDescent="0.25">
      <c r="A26" s="2">
        <v>26.084422</v>
      </c>
      <c r="B26">
        <v>39.563923000000003</v>
      </c>
      <c r="C26">
        <v>138.50365300000001</v>
      </c>
      <c r="D26">
        <v>326.55197600000002</v>
      </c>
      <c r="E26">
        <v>128.915741</v>
      </c>
      <c r="I26" s="2">
        <v>155.23098999999999</v>
      </c>
      <c r="J26">
        <v>89.842540999999997</v>
      </c>
      <c r="K26">
        <v>93.505011999999994</v>
      </c>
      <c r="L26">
        <v>380.23658999999998</v>
      </c>
      <c r="M26">
        <v>387.98728199999999</v>
      </c>
    </row>
    <row r="27" spans="1:13" x14ac:dyDescent="0.25">
      <c r="A27" s="2">
        <v>76.203597000000002</v>
      </c>
      <c r="B27">
        <v>36.589233999999998</v>
      </c>
      <c r="C27">
        <v>295.36882000000003</v>
      </c>
      <c r="D27">
        <v>317.13547599999998</v>
      </c>
      <c r="E27">
        <v>124.03971300000001</v>
      </c>
      <c r="I27" s="2">
        <v>150.40882199999999</v>
      </c>
      <c r="J27">
        <v>88.477663000000007</v>
      </c>
      <c r="K27">
        <v>95.096016000000006</v>
      </c>
      <c r="L27">
        <v>394.42481900000001</v>
      </c>
      <c r="M27">
        <v>405.711455</v>
      </c>
    </row>
    <row r="28" spans="1:13" x14ac:dyDescent="0.25">
      <c r="A28" s="2">
        <v>45.307693999999998</v>
      </c>
      <c r="B28">
        <v>38.988990000000001</v>
      </c>
      <c r="C28">
        <v>181.935228</v>
      </c>
      <c r="D28">
        <v>324.153075</v>
      </c>
      <c r="E28">
        <v>125.556338</v>
      </c>
      <c r="I28" s="2">
        <v>155.27587299999999</v>
      </c>
      <c r="J28">
        <v>90.670529999999999</v>
      </c>
      <c r="K28">
        <v>94.468079000000003</v>
      </c>
      <c r="L28">
        <v>367.03750200000002</v>
      </c>
      <c r="M28">
        <v>402.10754500000002</v>
      </c>
    </row>
    <row r="29" spans="1:13" x14ac:dyDescent="0.25">
      <c r="A29" s="2">
        <v>22.304827</v>
      </c>
      <c r="B29">
        <v>51.988881999999997</v>
      </c>
      <c r="C29">
        <v>158.68870899999999</v>
      </c>
      <c r="D29">
        <v>322.40904</v>
      </c>
      <c r="E29">
        <v>215.19968299999999</v>
      </c>
      <c r="I29" s="2">
        <v>176.66636500000001</v>
      </c>
      <c r="J29">
        <v>89.957099999999997</v>
      </c>
      <c r="K29">
        <v>97.353855999999993</v>
      </c>
      <c r="L29">
        <v>381.98489899999998</v>
      </c>
      <c r="M29">
        <v>432.29258399999998</v>
      </c>
    </row>
    <row r="30" spans="1:13" x14ac:dyDescent="0.25">
      <c r="A30" s="2">
        <v>24.638327</v>
      </c>
      <c r="B30">
        <v>53.749160000000003</v>
      </c>
      <c r="C30">
        <v>206.28929400000001</v>
      </c>
      <c r="D30">
        <v>422.89061600000002</v>
      </c>
      <c r="E30">
        <v>421.09656999999999</v>
      </c>
      <c r="I30" s="2">
        <v>154.152511</v>
      </c>
      <c r="J30">
        <v>88.876484000000005</v>
      </c>
      <c r="K30">
        <v>95.221688999999998</v>
      </c>
      <c r="L30">
        <v>387.84493800000001</v>
      </c>
      <c r="M30">
        <v>426.54710299999999</v>
      </c>
    </row>
    <row r="31" spans="1:13" x14ac:dyDescent="0.25">
      <c r="A31" s="2">
        <v>20.101700999999998</v>
      </c>
      <c r="B31">
        <v>71.269434000000004</v>
      </c>
      <c r="C31">
        <v>143.07533000000001</v>
      </c>
      <c r="D31">
        <v>501.87697400000002</v>
      </c>
      <c r="E31">
        <v>167.54481100000001</v>
      </c>
      <c r="I31" s="2">
        <v>152.724369</v>
      </c>
      <c r="J31">
        <v>89.623682000000002</v>
      </c>
      <c r="K31">
        <v>95.634187999999995</v>
      </c>
      <c r="L31">
        <v>390.61530199999999</v>
      </c>
      <c r="M31">
        <v>424.594897</v>
      </c>
    </row>
    <row r="32" spans="1:13" x14ac:dyDescent="0.25">
      <c r="A32" s="2">
        <v>19.565239999999999</v>
      </c>
      <c r="B32">
        <v>52.587325999999997</v>
      </c>
      <c r="C32">
        <v>147.251608</v>
      </c>
      <c r="D32">
        <v>391.77713699999998</v>
      </c>
      <c r="E32">
        <v>181.403041</v>
      </c>
      <c r="I32" s="1">
        <v>154.701796</v>
      </c>
      <c r="J32">
        <v>87.863832000000002</v>
      </c>
      <c r="K32">
        <v>105.857731</v>
      </c>
      <c r="L32">
        <v>423.66431799999998</v>
      </c>
      <c r="M32">
        <v>431.29788600000001</v>
      </c>
    </row>
    <row r="33" spans="1:16" x14ac:dyDescent="0.25">
      <c r="A33" s="2">
        <v>19.458801999999999</v>
      </c>
      <c r="B33">
        <v>50.733007000000001</v>
      </c>
      <c r="C33">
        <v>139.48467199999999</v>
      </c>
      <c r="D33">
        <v>420.17667799999998</v>
      </c>
      <c r="E33">
        <v>143.22964300000001</v>
      </c>
      <c r="I33" s="1">
        <v>151.917753</v>
      </c>
      <c r="J33">
        <v>88.993178999999998</v>
      </c>
      <c r="K33">
        <v>96.473290000000006</v>
      </c>
      <c r="L33">
        <v>412.06264499999997</v>
      </c>
      <c r="M33">
        <v>476.48631899999998</v>
      </c>
    </row>
    <row r="34" spans="1:16" ht="23.25" x14ac:dyDescent="0.35">
      <c r="A34" s="17"/>
      <c r="B34" s="18" t="s">
        <v>15</v>
      </c>
      <c r="C34" s="18" t="s">
        <v>17</v>
      </c>
      <c r="D34" s="19"/>
      <c r="E34" s="19"/>
      <c r="F34" s="19"/>
      <c r="G34" s="19"/>
      <c r="H34" s="19"/>
      <c r="I34" s="20"/>
      <c r="J34" s="21" t="s">
        <v>16</v>
      </c>
      <c r="K34" s="22"/>
      <c r="L34" s="22"/>
      <c r="M34" s="22"/>
      <c r="N34" s="22"/>
      <c r="O34" s="22"/>
      <c r="P34" s="22"/>
    </row>
    <row r="35" spans="1:16" x14ac:dyDescent="0.25">
      <c r="A35" s="17"/>
      <c r="B35" s="19"/>
      <c r="C35" s="19"/>
      <c r="D35" s="19"/>
      <c r="E35" s="19"/>
      <c r="F35" s="19"/>
      <c r="G35" s="19"/>
      <c r="H35" s="19"/>
      <c r="I35" s="20"/>
      <c r="J35" s="22"/>
      <c r="K35" s="22"/>
      <c r="L35" s="22"/>
      <c r="M35" s="22"/>
      <c r="N35" s="22"/>
      <c r="O35" s="22"/>
      <c r="P35" s="22"/>
    </row>
    <row r="36" spans="1:16" x14ac:dyDescent="0.25">
      <c r="A36" s="2" t="s">
        <v>0</v>
      </c>
      <c r="B36" t="s">
        <v>1</v>
      </c>
      <c r="C36" t="s">
        <v>2</v>
      </c>
      <c r="D36" t="s">
        <v>3</v>
      </c>
      <c r="E36" t="s">
        <v>4</v>
      </c>
      <c r="I36" s="2" t="s">
        <v>0</v>
      </c>
      <c r="J36" t="s">
        <v>1</v>
      </c>
      <c r="K36" t="s">
        <v>2</v>
      </c>
      <c r="L36" t="s">
        <v>3</v>
      </c>
      <c r="M36" t="s">
        <v>4</v>
      </c>
    </row>
    <row r="37" spans="1:16" x14ac:dyDescent="0.25">
      <c r="A37" s="7">
        <f>AVERAGE(A4:A36)</f>
        <v>30.799953100000003</v>
      </c>
      <c r="B37" s="7">
        <f>AVERAGE(B4:B36)</f>
        <v>114.63736063333327</v>
      </c>
      <c r="C37" s="7">
        <f>AVERAGE(C4:C36)</f>
        <v>178.65320959999997</v>
      </c>
      <c r="D37" s="7">
        <f>AVERAGE(D4:D36)</f>
        <v>428.61838600000004</v>
      </c>
      <c r="E37" s="7">
        <f>AVERAGE(E4:E36)</f>
        <v>178.88000533333329</v>
      </c>
      <c r="F37" s="7" t="s">
        <v>6</v>
      </c>
      <c r="G37" s="6"/>
      <c r="H37" s="7"/>
      <c r="I37" s="7">
        <f>AVERAGE(I4:I36)</f>
        <v>175.67048419999998</v>
      </c>
      <c r="J37" s="7">
        <f>AVERAGE(J4:J36)</f>
        <v>97.882395000000017</v>
      </c>
      <c r="K37" s="7">
        <f>AVERAGE(K4:K36)</f>
        <v>99.682839533333336</v>
      </c>
      <c r="L37" s="7">
        <f>AVERAGE(L4:L36)</f>
        <v>387.70560079999996</v>
      </c>
      <c r="M37" s="7">
        <f>AVERAGE(M4:M36)</f>
        <v>397.37645426666677</v>
      </c>
      <c r="N37" s="6" t="s">
        <v>6</v>
      </c>
      <c r="O37" s="6"/>
      <c r="P37" s="6"/>
    </row>
    <row r="38" spans="1:16" x14ac:dyDescent="0.25">
      <c r="A38" s="8">
        <f>_xlfn.STDEV.S(A4:A36)</f>
        <v>11.443997805599565</v>
      </c>
      <c r="B38" s="8">
        <f>_xlfn.STDEV.S(B4:B36)</f>
        <v>125.37133008715095</v>
      </c>
      <c r="C38" s="8">
        <f>_xlfn.STDEV.S(C4:C36)</f>
        <v>79.499139290392236</v>
      </c>
      <c r="D38" s="8">
        <f>_xlfn.STDEV.S(D4:D36)</f>
        <v>139.44310975483742</v>
      </c>
      <c r="E38" s="8">
        <f>_xlfn.STDEV.S(E4:E36)</f>
        <v>89.835491199161197</v>
      </c>
      <c r="F38" s="8" t="s">
        <v>9</v>
      </c>
      <c r="G38" s="8"/>
      <c r="H38" s="8"/>
      <c r="I38" s="8">
        <f>_xlfn.STDEV.S(I4:I36)</f>
        <v>48.985621919971514</v>
      </c>
      <c r="J38" s="8">
        <f>_xlfn.STDEV.S(J4:J36)</f>
        <v>10.704835450747701</v>
      </c>
      <c r="K38" s="8">
        <f>_xlfn.STDEV.S(K4:K36)</f>
        <v>5.2975931783972188</v>
      </c>
      <c r="L38" s="8">
        <f>_xlfn.STDEV.S(L4:L36)</f>
        <v>12.509469081089849</v>
      </c>
      <c r="M38" s="8">
        <f>_xlfn.STDEV.S(M4:M36)</f>
        <v>21.61291471079457</v>
      </c>
      <c r="N38" s="5" t="s">
        <v>9</v>
      </c>
      <c r="O38" s="5"/>
      <c r="P38" s="5"/>
    </row>
    <row r="39" spans="1:16" x14ac:dyDescent="0.25">
      <c r="A39" s="9">
        <f>_xlfn.CONFIDENCE.T(0.05,A38,30)</f>
        <v>4.2732590096571101</v>
      </c>
      <c r="B39" s="9">
        <f t="shared" ref="B39:E39" si="0">_xlfn.CONFIDENCE.T(0.05,B38,30)</f>
        <v>46.814424028067613</v>
      </c>
      <c r="C39" s="9">
        <f t="shared" si="0"/>
        <v>29.68546647801946</v>
      </c>
      <c r="D39" s="9">
        <f t="shared" si="0"/>
        <v>52.068912911089598</v>
      </c>
      <c r="E39" s="9">
        <f t="shared" si="0"/>
        <v>33.545123712445097</v>
      </c>
      <c r="F39" s="9" t="s">
        <v>10</v>
      </c>
      <c r="G39" s="23"/>
      <c r="H39" s="9"/>
      <c r="I39" s="9">
        <f t="shared" ref="I39" si="1">_xlfn.CONFIDENCE.T(0.05,I38,30)</f>
        <v>18.291531837829474</v>
      </c>
      <c r="J39" s="9">
        <f t="shared" ref="J39:K39" si="2">_xlfn.CONFIDENCE.T(0.05,J38,30)</f>
        <v>3.9972512502948558</v>
      </c>
      <c r="K39" s="9">
        <f t="shared" si="2"/>
        <v>1.9781538028613708</v>
      </c>
      <c r="L39" s="9">
        <f t="shared" ref="L39" si="3">_xlfn.CONFIDENCE.T(0.05,L38,30)</f>
        <v>4.6711125224646626</v>
      </c>
      <c r="M39" s="9">
        <f t="shared" ref="M39" si="4">_xlfn.CONFIDENCE.T(0.05,M38,30)</f>
        <v>8.0703949862401121</v>
      </c>
      <c r="N39" s="9" t="s">
        <v>10</v>
      </c>
      <c r="O39" s="9"/>
      <c r="P39" s="9"/>
    </row>
    <row r="40" spans="1:16" x14ac:dyDescent="0.25">
      <c r="G40" s="14"/>
    </row>
    <row r="42" spans="1:16" x14ac:dyDescent="0.25">
      <c r="B42" t="s">
        <v>7</v>
      </c>
      <c r="C42" t="s">
        <v>8</v>
      </c>
    </row>
    <row r="43" spans="1:16" x14ac:dyDescent="0.25">
      <c r="A43" t="s">
        <v>0</v>
      </c>
      <c r="B43" s="3">
        <v>30.799952999999999</v>
      </c>
      <c r="C43" s="4">
        <v>175.67048399999999</v>
      </c>
    </row>
    <row r="44" spans="1:16" x14ac:dyDescent="0.25">
      <c r="A44" t="s">
        <v>1</v>
      </c>
      <c r="B44" s="3">
        <v>114.637361</v>
      </c>
      <c r="C44">
        <v>97.882395000000002</v>
      </c>
    </row>
    <row r="45" spans="1:16" x14ac:dyDescent="0.25">
      <c r="A45" t="s">
        <v>2</v>
      </c>
      <c r="B45">
        <v>178.65321</v>
      </c>
      <c r="C45">
        <v>99.682839999999999</v>
      </c>
    </row>
    <row r="46" spans="1:16" x14ac:dyDescent="0.25">
      <c r="A46" t="s">
        <v>3</v>
      </c>
      <c r="B46">
        <v>428.61838599999999</v>
      </c>
      <c r="C46">
        <v>387.705601</v>
      </c>
    </row>
    <row r="47" spans="1:16" x14ac:dyDescent="0.25">
      <c r="A47" t="s">
        <v>4</v>
      </c>
      <c r="B47">
        <v>178.88000500000001</v>
      </c>
      <c r="C47">
        <v>397.37645400000002</v>
      </c>
    </row>
    <row r="49" spans="1:4" ht="15.75" x14ac:dyDescent="0.25">
      <c r="A49" s="15" t="s">
        <v>14</v>
      </c>
      <c r="B49" s="16"/>
      <c r="C49" s="16"/>
      <c r="D49" s="16"/>
    </row>
    <row r="50" spans="1:4" x14ac:dyDescent="0.25">
      <c r="A50" s="16"/>
      <c r="B50" s="16"/>
      <c r="C50" s="16"/>
      <c r="D50" s="1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2019-10-16T13:50:33Z</dcterms:modified>
</cp:coreProperties>
</file>