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yngenta-my.sharepoint.com/personal/pradeep_kethireddy_syngenta_com/Documents/Desktop/"/>
    </mc:Choice>
  </mc:AlternateContent>
  <xr:revisionPtr revIDLastSave="165" documentId="8_{824B2607-B986-4D97-A37E-AB74A980D530}" xr6:coauthVersionLast="47" xr6:coauthVersionMax="47" xr10:uidLastSave="{B8DDAA10-CD72-4A66-803D-026946B7A5C8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7" i="1" l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3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52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20" i="1"/>
  <c r="M19" i="1"/>
  <c r="M9" i="1"/>
  <c r="M13" i="1"/>
  <c r="M12" i="1"/>
  <c r="M3" i="1"/>
  <c r="M4" i="1"/>
  <c r="M5" i="1"/>
  <c r="M6" i="1"/>
  <c r="M7" i="1"/>
  <c r="M8" i="1"/>
  <c r="M10" i="1"/>
  <c r="M11" i="1"/>
  <c r="M14" i="1"/>
  <c r="M15" i="1"/>
  <c r="M16" i="1"/>
  <c r="M17" i="1"/>
  <c r="M18" i="1"/>
  <c r="M2" i="1"/>
</calcChain>
</file>

<file path=xl/sharedStrings.xml><?xml version="1.0" encoding="utf-8"?>
<sst xmlns="http://schemas.openxmlformats.org/spreadsheetml/2006/main" count="3237" uniqueCount="147">
  <si>
    <t>Domen.label</t>
  </si>
  <si>
    <t>Domen.value</t>
  </si>
  <si>
    <t>Source.label</t>
  </si>
  <si>
    <t>Source.value</t>
  </si>
  <si>
    <t>featue.label</t>
  </si>
  <si>
    <t>featue.value</t>
  </si>
  <si>
    <t>level.label</t>
  </si>
  <si>
    <t>level.value</t>
  </si>
  <si>
    <t>time.label</t>
  </si>
  <si>
    <t>time.value</t>
  </si>
  <si>
    <t>JSON example</t>
  </si>
  <si>
    <t>Weather/Climate (Reanalysis)</t>
  </si>
  <si>
    <t>2 m above gnd</t>
  </si>
  <si>
    <t>hourly</t>
  </si>
  <si>
    <t>daily *</t>
  </si>
  <si>
    <t>daily</t>
  </si>
  <si>
    <t>2 m elevation corrected</t>
  </si>
  <si>
    <t>Cloud Cover Total (%) *</t>
  </si>
  <si>
    <t>71</t>
  </si>
  <si>
    <t>Surface</t>
  </si>
  <si>
    <t>sfc</t>
  </si>
  <si>
    <t>Diffuse Shortwave Radiation (W/m²) *</t>
  </si>
  <si>
    <t>256</t>
  </si>
  <si>
    <t>Direct Shortwave Radiation (W/m²)</t>
  </si>
  <si>
    <t>258</t>
  </si>
  <si>
    <t>Evapotranspiration (mm) *</t>
  </si>
  <si>
    <t>261</t>
  </si>
  <si>
    <t>FAO Reference Evapotranspiration (mm) *</t>
  </si>
  <si>
    <t>260</t>
  </si>
  <si>
    <t>Growing Degree Days (GDDc) *</t>
  </si>
  <si>
    <t>730</t>
  </si>
  <si>
    <t>Growing Degree days daily max/min (GDDc) *</t>
  </si>
  <si>
    <t>731</t>
  </si>
  <si>
    <t>Leaf wetness probability (%) *</t>
  </si>
  <si>
    <t>1150</t>
  </si>
  <si>
    <t>Leaf wetness probability V2 (%) *</t>
  </si>
  <si>
    <t>1151</t>
  </si>
  <si>
    <t>Precipitation Total (mm)</t>
  </si>
  <si>
    <t>61</t>
  </si>
  <si>
    <t>Relative Humidity (%) *</t>
  </si>
  <si>
    <t>52</t>
  </si>
  <si>
    <t>Shortwave Radiation (W/m²)</t>
  </si>
  <si>
    <t>204</t>
  </si>
  <si>
    <t>Soil Moisture (m³/m³)</t>
  </si>
  <si>
    <t>144</t>
  </si>
  <si>
    <t>0-7 cm down</t>
  </si>
  <si>
    <t>Soil Temperature (°C)</t>
  </si>
  <si>
    <t>85</t>
  </si>
  <si>
    <t>Temperature (°C)</t>
  </si>
  <si>
    <t>11</t>
  </si>
  <si>
    <t>Wind Direction (°) *</t>
  </si>
  <si>
    <t>31</t>
  </si>
  <si>
    <t>10 m above gnd</t>
  </si>
  <si>
    <t>Wind Gust (km/h)</t>
  </si>
  <si>
    <t>180</t>
  </si>
  <si>
    <t>Wind Speed (km/h) *</t>
  </si>
  <si>
    <t>32</t>
  </si>
  <si>
    <t>ERA5T</t>
  </si>
  <si>
    <t>ERA5T  (30.0 km)</t>
  </si>
  <si>
    <t>Soil Characteristics/State</t>
  </si>
  <si>
    <t>SOILGRIDS1000 (1.0 km)</t>
  </si>
  <si>
    <t>SOILGRIDS1000</t>
  </si>
  <si>
    <t>Available Water Content at Field Capacity (mm/mm)</t>
  </si>
  <si>
    <t>800</t>
  </si>
  <si>
    <t>0 cm</t>
  </si>
  <si>
    <t>static</t>
  </si>
  <si>
    <t>5 cm</t>
  </si>
  <si>
    <t>15 cm</t>
  </si>
  <si>
    <t>30 cm</t>
  </si>
  <si>
    <t>60 cm</t>
  </si>
  <si>
    <t>100 cm</t>
  </si>
  <si>
    <t>200 cm</t>
  </si>
  <si>
    <t>aggregated *</t>
  </si>
  <si>
    <t>aggregated</t>
  </si>
  <si>
    <t>Bulk Density (kg/m³)</t>
  </si>
  <si>
    <t>808</t>
  </si>
  <si>
    <t>Cation Exchange Capacity (cmolc/kg)</t>
  </si>
  <si>
    <t>809</t>
  </si>
  <si>
    <t>Clay Content (0-2 micro meter) mass fraction (%)</t>
  </si>
  <si>
    <t>803</t>
  </si>
  <si>
    <t>Coarse Fragments volumetric fraction (vol. %)</t>
  </si>
  <si>
    <t>807</t>
  </si>
  <si>
    <t>Depth to Bedrock (R horizon) (cm)</t>
  </si>
  <si>
    <t>810</t>
  </si>
  <si>
    <t>Organic Carbon Content (fine earth fraction) (%)</t>
  </si>
  <si>
    <t>811</t>
  </si>
  <si>
    <t>Sand content (50-2000 micro meter) mass fraction (%)</t>
  </si>
  <si>
    <t>805</t>
  </si>
  <si>
    <t>Silt Content (2-50 micro meter) mass fraction (%)</t>
  </si>
  <si>
    <t>804</t>
  </si>
  <si>
    <t>USDA 2014 Taxonomy suborder Classes ()</t>
  </si>
  <si>
    <t>813</t>
  </si>
  <si>
    <t>soil column</t>
  </si>
  <si>
    <t>USDA texture classes ()</t>
  </si>
  <si>
    <t>806</t>
  </si>
  <si>
    <t>WRB 2006 Taxonomy subgroup Classes ()</t>
  </si>
  <si>
    <t>814</t>
  </si>
  <si>
    <t>Water Content at Saturation (mm/mm)</t>
  </si>
  <si>
    <t>801</t>
  </si>
  <si>
    <t>Water Content at Wilting Point (mm/mm)</t>
  </si>
  <si>
    <t>802</t>
  </si>
  <si>
    <t>pH in H2O (pH)</t>
  </si>
  <si>
    <t>812</t>
  </si>
  <si>
    <t>WISE30 (1.0 km)</t>
  </si>
  <si>
    <t>WISE30</t>
  </si>
  <si>
    <t>Aluminium Saturation (%)</t>
  </si>
  <si>
    <t>824</t>
  </si>
  <si>
    <t>0-20 cm</t>
  </si>
  <si>
    <t>20-40 cm</t>
  </si>
  <si>
    <t>40-60 cm</t>
  </si>
  <si>
    <t>60-80 cm</t>
  </si>
  <si>
    <t>80-100 cm</t>
  </si>
  <si>
    <t>100-150 cm</t>
  </si>
  <si>
    <t>150-200 cm</t>
  </si>
  <si>
    <t>Base Saturation (%)</t>
  </si>
  <si>
    <t>825</t>
  </si>
  <si>
    <t>C/N ratio (ratio)</t>
  </si>
  <si>
    <t>831</t>
  </si>
  <si>
    <t>Cation Exchange Capacity of Clay Size Fraction (cmolc/kg)</t>
  </si>
  <si>
    <t>827</t>
  </si>
  <si>
    <t>Coarse Fragments (&gt;2mm) (vol. %)</t>
  </si>
  <si>
    <t>829</t>
  </si>
  <si>
    <t>Effective Cation Exchange Capacity (cmolc/kg)</t>
  </si>
  <si>
    <t>833</t>
  </si>
  <si>
    <t>Electrical Conductivity (dS/m)</t>
  </si>
  <si>
    <t>834</t>
  </si>
  <si>
    <t>Exchangeable Sodium Percentage (%)</t>
  </si>
  <si>
    <t>835</t>
  </si>
  <si>
    <t>Gypsum Content (%)</t>
  </si>
  <si>
    <t>816</t>
  </si>
  <si>
    <t>Organic Carbon (g/kg)</t>
  </si>
  <si>
    <t>836</t>
  </si>
  <si>
    <t>Soil Drainage Class (FAO 2006) ()</t>
  </si>
  <si>
    <t>832</t>
  </si>
  <si>
    <t>Total Carbonate Equivalent (g/kg)</t>
  </si>
  <si>
    <t>818</t>
  </si>
  <si>
    <t>Total Exchangeable Bases (cmolc/kg)</t>
  </si>
  <si>
    <t>830</t>
  </si>
  <si>
    <t>Total Nitrogen Content (g/kg)</t>
  </si>
  <si>
    <t>817</t>
  </si>
  <si>
    <t xml:space="preserve">aggregation.label </t>
  </si>
  <si>
    <t xml:space="preserve">aggregation.value </t>
  </si>
  <si>
    <t>aggregation</t>
  </si>
  <si>
    <t>min</t>
  </si>
  <si>
    <t>sum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</si>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</sst>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7"/>
  <sheetViews>
    <sheetView tabSelected="1" topLeftCell="E17" zoomScale="85" zoomScaleNormal="85" workbookViewId="0">
      <selection activeCell="M36" sqref="M36:M51"/>
    </sheetView>
  </sheetViews>
  <sheetFormatPr defaultRowHeight="14.5" x14ac:dyDescent="0.35"/>
  <cols>
    <col min="1" max="2" width="29.1796875" bestFit="1" customWidth="1"/>
    <col min="3" max="3" width="21.6328125" bestFit="1" customWidth="1"/>
    <col min="4" max="4" width="14.81640625" bestFit="1" customWidth="1"/>
    <col min="5" max="5" width="62" bestFit="1" customWidth="1"/>
    <col min="7" max="7" width="16" customWidth="1"/>
    <col min="8" max="8" width="15.54296875" customWidth="1"/>
    <col min="9" max="9" width="14" customWidth="1"/>
    <col min="10" max="10" width="9.81640625" bestFit="1" customWidth="1"/>
    <col min="11" max="11" width="18.26953125" bestFit="1" customWidth="1"/>
    <col min="12" max="12" width="9.81640625" customWidth="1"/>
    <col min="13" max="13" width="137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140</v>
      </c>
      <c r="L1" t="s">
        <v>141</v>
      </c>
      <c r="M1" s="1" t="s">
        <v>10</v>
      </c>
    </row>
    <row r="2" spans="1:13" x14ac:dyDescent="0.35">
      <c r="A2" t="s">
        <v>11</v>
      </c>
      <c r="B2" t="s">
        <v>11</v>
      </c>
      <c r="C2" t="s">
        <v>58</v>
      </c>
      <c r="D2" t="s">
        <v>57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  <c r="J2" t="s">
        <v>13</v>
      </c>
      <c r="M2" t="str">
        <f t="shared" ref="M2:M8" si="0">_xlfn.CONCAT("{""","domain","""",":"," ","""", D2,"""",","," ","""","gapFillDomain","""",":"," ","""","NEMSGLOBAL","""",","," ","""","timeResolution","""",":"," ","""",+J2,"""",","," ","""","codes","""",":"," ","[ {"," ","""","code","""",":"," ",F2,","," ","""","level","""",":"," ","""",+H2,""""," ","} ]}")</f>
        <v>{"domain": "ERA5T", "gapFillDomain": "NEMSGLOBAL", "timeResolution": "hourly", "codes": [ { "code": 71, "level": "sfc" } ]}</v>
      </c>
    </row>
    <row r="3" spans="1:13" x14ac:dyDescent="0.35">
      <c r="A3" t="s">
        <v>11</v>
      </c>
      <c r="B3" t="s">
        <v>11</v>
      </c>
      <c r="C3" t="s">
        <v>58</v>
      </c>
      <c r="D3" t="s">
        <v>57</v>
      </c>
      <c r="E3" t="s">
        <v>21</v>
      </c>
      <c r="F3" t="s">
        <v>22</v>
      </c>
      <c r="G3" t="s">
        <v>19</v>
      </c>
      <c r="H3" t="s">
        <v>20</v>
      </c>
      <c r="I3" t="s">
        <v>13</v>
      </c>
      <c r="J3" t="s">
        <v>13</v>
      </c>
      <c r="M3" t="str">
        <f t="shared" si="0"/>
        <v>{"domain": "ERA5T", "gapFillDomain": "NEMSGLOBAL", "timeResolution": "hourly", "codes": [ { "code": 256, "level": "sfc" } ]}</v>
      </c>
    </row>
    <row r="4" spans="1:13" x14ac:dyDescent="0.35">
      <c r="A4" t="s">
        <v>11</v>
      </c>
      <c r="B4" t="s">
        <v>11</v>
      </c>
      <c r="C4" t="s">
        <v>58</v>
      </c>
      <c r="D4" t="s">
        <v>57</v>
      </c>
      <c r="E4" t="s">
        <v>25</v>
      </c>
      <c r="F4" t="s">
        <v>26</v>
      </c>
      <c r="G4" t="s">
        <v>19</v>
      </c>
      <c r="H4" t="s">
        <v>20</v>
      </c>
      <c r="I4" t="s">
        <v>13</v>
      </c>
      <c r="J4" t="s">
        <v>13</v>
      </c>
      <c r="M4" t="str">
        <f t="shared" si="0"/>
        <v>{"domain": "ERA5T", "gapFillDomain": "NEMSGLOBAL", "timeResolution": "hourly", "codes": [ { "code": 261, "level": "sfc" } ]}</v>
      </c>
    </row>
    <row r="5" spans="1:13" x14ac:dyDescent="0.35">
      <c r="A5" t="s">
        <v>11</v>
      </c>
      <c r="B5" t="s">
        <v>11</v>
      </c>
      <c r="C5" t="s">
        <v>58</v>
      </c>
      <c r="D5" t="s">
        <v>57</v>
      </c>
      <c r="E5" t="s">
        <v>27</v>
      </c>
      <c r="F5" t="s">
        <v>28</v>
      </c>
      <c r="G5" t="s">
        <v>12</v>
      </c>
      <c r="H5" t="s">
        <v>12</v>
      </c>
      <c r="I5" t="s">
        <v>13</v>
      </c>
      <c r="J5" t="s">
        <v>13</v>
      </c>
      <c r="M5" t="str">
        <f t="shared" si="0"/>
        <v>{"domain": "ERA5T", "gapFillDomain": "NEMSGLOBAL", "timeResolution": "hourly", "codes": [ { "code": 260, "level": "2 m above gnd" } ]}</v>
      </c>
    </row>
    <row r="6" spans="1:13" x14ac:dyDescent="0.35">
      <c r="A6" t="s">
        <v>11</v>
      </c>
      <c r="B6" t="s">
        <v>11</v>
      </c>
      <c r="C6" t="s">
        <v>58</v>
      </c>
      <c r="D6" t="s">
        <v>57</v>
      </c>
      <c r="E6" t="s">
        <v>29</v>
      </c>
      <c r="F6" t="s">
        <v>30</v>
      </c>
      <c r="G6" t="s">
        <v>12</v>
      </c>
      <c r="H6" t="s">
        <v>12</v>
      </c>
      <c r="I6" t="s">
        <v>13</v>
      </c>
      <c r="J6" t="s">
        <v>13</v>
      </c>
      <c r="M6" t="str">
        <f t="shared" si="0"/>
        <v>{"domain": "ERA5T", "gapFillDomain": "NEMSGLOBAL", "timeResolution": "hourly", "codes": [ { "code": 730, "level": "2 m above gnd" } ]}</v>
      </c>
    </row>
    <row r="7" spans="1:13" x14ac:dyDescent="0.35">
      <c r="A7" t="s">
        <v>11</v>
      </c>
      <c r="B7" t="s">
        <v>11</v>
      </c>
      <c r="C7" t="s">
        <v>58</v>
      </c>
      <c r="D7" t="s">
        <v>57</v>
      </c>
      <c r="E7" t="s">
        <v>31</v>
      </c>
      <c r="F7" t="s">
        <v>32</v>
      </c>
      <c r="G7" t="s">
        <v>12</v>
      </c>
      <c r="H7" t="s">
        <v>12</v>
      </c>
      <c r="I7" t="s">
        <v>13</v>
      </c>
      <c r="J7" t="s">
        <v>13</v>
      </c>
      <c r="M7" t="str">
        <f t="shared" si="0"/>
        <v>{"domain": "ERA5T", "gapFillDomain": "NEMSGLOBAL", "timeResolution": "hourly", "codes": [ { "code": 731, "level": "2 m above gnd" } ]}</v>
      </c>
    </row>
    <row r="8" spans="1:13" x14ac:dyDescent="0.35">
      <c r="A8" t="s">
        <v>11</v>
      </c>
      <c r="B8" t="s">
        <v>11</v>
      </c>
      <c r="C8" t="s">
        <v>58</v>
      </c>
      <c r="D8" t="s">
        <v>57</v>
      </c>
      <c r="E8" t="s">
        <v>33</v>
      </c>
      <c r="F8" t="s">
        <v>34</v>
      </c>
      <c r="G8" t="s">
        <v>12</v>
      </c>
      <c r="H8" t="s">
        <v>12</v>
      </c>
      <c r="I8" t="s">
        <v>13</v>
      </c>
      <c r="J8" t="s">
        <v>13</v>
      </c>
      <c r="M8" t="str">
        <f t="shared" si="0"/>
        <v>{"domain": "ERA5T", "gapFillDomain": "NEMSGLOBAL", "timeResolution": "hourly", "codes": [ { "code": 1150, "level": "2 m above gnd" } ]}</v>
      </c>
    </row>
    <row r="9" spans="1:13" x14ac:dyDescent="0.35">
      <c r="A9" t="s">
        <v>11</v>
      </c>
      <c r="B9" t="s">
        <v>11</v>
      </c>
      <c r="C9" t="s">
        <v>58</v>
      </c>
      <c r="D9" t="s">
        <v>57</v>
      </c>
      <c r="E9" t="s">
        <v>35</v>
      </c>
      <c r="F9" t="s">
        <v>36</v>
      </c>
      <c r="G9" t="s">
        <v>12</v>
      </c>
      <c r="H9" t="s">
        <v>12</v>
      </c>
      <c r="I9" t="s">
        <v>13</v>
      </c>
      <c r="J9" t="s">
        <v>13</v>
      </c>
      <c r="M9" t="str">
        <f t="shared" ref="M9" si="1">_xlfn.CONCAT("{""","domain","""",":"," ","""", D9,"""",","," ","""","gapFillDomain","""",":"," ","""","NEMSGLOBAL","""",","," ","""","timeResolution","""",":"," ","""",+J9,"""",","," ","""","codes","""",":"," ","[ {"," ","""","code","""",":"," ",F9,","," ","""","level","""",":"," ","""",+H9,""""," ","} ]}")</f>
        <v>{"domain": "ERA5T", "gapFillDomain": "NEMSGLOBAL", "timeResolution": "hourly", "codes": [ { "code": 1151, "level": "2 m above gnd" } ]}</v>
      </c>
    </row>
    <row r="10" spans="1:13" x14ac:dyDescent="0.35">
      <c r="A10" t="s">
        <v>11</v>
      </c>
      <c r="B10" t="s">
        <v>11</v>
      </c>
      <c r="C10" t="s">
        <v>58</v>
      </c>
      <c r="D10" t="s">
        <v>57</v>
      </c>
      <c r="E10" t="s">
        <v>37</v>
      </c>
      <c r="F10" t="s">
        <v>38</v>
      </c>
      <c r="G10" t="s">
        <v>19</v>
      </c>
      <c r="H10" t="s">
        <v>20</v>
      </c>
      <c r="I10" t="s">
        <v>13</v>
      </c>
      <c r="J10" t="s">
        <v>13</v>
      </c>
      <c r="M10" t="str">
        <f>_xlfn.CONCAT("{""","domain","""",":"," ","""", D10,"""",","," ","""","gapFillDomain","""",":"," ","""","NEMSGLOBAL","""",","," ","""","timeResolution","""",":"," ","""",+J10,"""",","," ","""","codes","""",":"," ","[ {"," ","""","code","""",":"," ",F10,","," ","""","level","""",":"," ","""",+H10,""""," ","} ]}")</f>
        <v>{"domain": "ERA5T", "gapFillDomain": "NEMSGLOBAL", "timeResolution": "hourly", "codes": [ { "code": 61, "level": "sfc" } ]}</v>
      </c>
    </row>
    <row r="11" spans="1:13" x14ac:dyDescent="0.35">
      <c r="A11" t="s">
        <v>11</v>
      </c>
      <c r="B11" t="s">
        <v>11</v>
      </c>
      <c r="C11" t="s">
        <v>58</v>
      </c>
      <c r="D11" t="s">
        <v>57</v>
      </c>
      <c r="E11" t="s">
        <v>39</v>
      </c>
      <c r="F11" t="s">
        <v>40</v>
      </c>
      <c r="G11" t="s">
        <v>12</v>
      </c>
      <c r="H11" t="s">
        <v>12</v>
      </c>
      <c r="I11" t="s">
        <v>13</v>
      </c>
      <c r="J11" t="s">
        <v>13</v>
      </c>
      <c r="M11" t="str">
        <f>_xlfn.CONCAT("{""","domain","""",":"," ","""", D11,"""",","," ","""","gapFillDomain","""",":"," ","""","NEMSGLOBAL","""",","," ","""","timeResolution","""",":"," ","""",+J11,"""",","," ","""","codes","""",":"," ","[ {"," ","""","code","""",":"," ",F11,","," ","""","level","""",":"," ","""",+H11,""""," ","} ]}")</f>
        <v>{"domain": "ERA5T", "gapFillDomain": "NEMSGLOBAL", "timeResolution": "hourly", "codes": [ { "code": 52, "level": "2 m above gnd" } ]}</v>
      </c>
    </row>
    <row r="12" spans="1:13" x14ac:dyDescent="0.35">
      <c r="A12" t="s">
        <v>11</v>
      </c>
      <c r="B12" t="s">
        <v>11</v>
      </c>
      <c r="C12" t="s">
        <v>58</v>
      </c>
      <c r="D12" t="s">
        <v>57</v>
      </c>
      <c r="E12" t="s">
        <v>41</v>
      </c>
      <c r="F12" t="s">
        <v>42</v>
      </c>
      <c r="G12" t="s">
        <v>19</v>
      </c>
      <c r="H12" t="s">
        <v>20</v>
      </c>
      <c r="I12" t="s">
        <v>13</v>
      </c>
      <c r="J12" t="s">
        <v>13</v>
      </c>
      <c r="M12" t="str">
        <f>_xlfn.CONCAT("{""","domain","""",":"," ","""", D12,"""",","," ","""","gapFillDomain","""",":"," ","""","NEMSGLOBAL","""",","," ","""","timeResolution","""",":"," ","""",+J12,"""",","," ","""","codes","""",":"," ","[ {"," ","""","code","""",":"," ",F12,","," ","""","level","""",":"," ","""",+H12,""""," ","} ]}")</f>
        <v>{"domain": "ERA5T", "gapFillDomain": "NEMSGLOBAL", "timeResolution": "hourly", "codes": [ { "code": 204, "level": "sfc" } ]}</v>
      </c>
    </row>
    <row r="13" spans="1:13" x14ac:dyDescent="0.35">
      <c r="A13" t="s">
        <v>11</v>
      </c>
      <c r="B13" t="s">
        <v>11</v>
      </c>
      <c r="C13" t="s">
        <v>58</v>
      </c>
      <c r="D13" t="s">
        <v>57</v>
      </c>
      <c r="E13" t="s">
        <v>23</v>
      </c>
      <c r="F13" t="s">
        <v>24</v>
      </c>
      <c r="G13" t="s">
        <v>19</v>
      </c>
      <c r="H13" t="s">
        <v>20</v>
      </c>
      <c r="I13" t="s">
        <v>13</v>
      </c>
      <c r="J13" t="s">
        <v>13</v>
      </c>
      <c r="M13" t="str">
        <f t="shared" ref="M13" si="2">_xlfn.CONCAT("{""","domain","""",":"," ","""", D13,"""",","," ","""","gapFillDomain","""",":"," ","""","NEMSGLOBAL","""",","," ","""","timeResolution","""",":"," ","""",+J13,"""",","," ","""","codes","""",":"," ","[ {"," ","""","code","""",":"," ",F13,","," ","""","level","""",":"," ","""",+H13,""""," ","} ]}")</f>
        <v>{"domain": "ERA5T", "gapFillDomain": "NEMSGLOBAL", "timeResolution": "hourly", "codes": [ { "code": 258, "level": "sfc" } ]}</v>
      </c>
    </row>
    <row r="14" spans="1:13" x14ac:dyDescent="0.35">
      <c r="A14" t="s">
        <v>11</v>
      </c>
      <c r="B14" t="s">
        <v>11</v>
      </c>
      <c r="C14" t="s">
        <v>58</v>
      </c>
      <c r="D14" t="s">
        <v>57</v>
      </c>
      <c r="E14" t="s">
        <v>43</v>
      </c>
      <c r="F14" t="s">
        <v>44</v>
      </c>
      <c r="G14" t="s">
        <v>45</v>
      </c>
      <c r="H14" t="s">
        <v>45</v>
      </c>
      <c r="I14" t="s">
        <v>13</v>
      </c>
      <c r="J14" t="s">
        <v>13</v>
      </c>
      <c r="M14" t="str">
        <f t="shared" ref="M14:M19" si="3">_xlfn.CONCAT("{""","domain","""",":"," ","""", D14,"""",","," ","""","gapFillDomain","""",":"," ","""","NEMSGLOBAL","""",","," ","""","timeResolution","""",":"," ","""",+J14,"""",","," ","""","codes","""",":"," ","[ {"," ","""","code","""",":"," ",F14,","," ","""","level","""",":"," ","""",+H14,""""," ","} ]}")</f>
        <v>{"domain": "ERA5T", "gapFillDomain": "NEMSGLOBAL", "timeResolution": "hourly", "codes": [ { "code": 144, "level": "0-7 cm down" } ]}</v>
      </c>
    </row>
    <row r="15" spans="1:13" x14ac:dyDescent="0.35">
      <c r="A15" t="s">
        <v>11</v>
      </c>
      <c r="B15" t="s">
        <v>11</v>
      </c>
      <c r="C15" t="s">
        <v>58</v>
      </c>
      <c r="D15" t="s">
        <v>57</v>
      </c>
      <c r="E15" t="s">
        <v>46</v>
      </c>
      <c r="F15" t="s">
        <v>47</v>
      </c>
      <c r="G15" t="s">
        <v>45</v>
      </c>
      <c r="H15" t="s">
        <v>45</v>
      </c>
      <c r="I15" t="s">
        <v>13</v>
      </c>
      <c r="J15" t="s">
        <v>13</v>
      </c>
      <c r="M15" t="str">
        <f t="shared" si="3"/>
        <v>{"domain": "ERA5T", "gapFillDomain": "NEMSGLOBAL", "timeResolution": "hourly", "codes": [ { "code": 85, "level": "0-7 cm down" } ]}</v>
      </c>
    </row>
    <row r="16" spans="1:13" x14ac:dyDescent="0.35">
      <c r="A16" t="s">
        <v>11</v>
      </c>
      <c r="B16" t="s">
        <v>11</v>
      </c>
      <c r="C16" t="s">
        <v>58</v>
      </c>
      <c r="D16" t="s">
        <v>57</v>
      </c>
      <c r="E16" t="s">
        <v>48</v>
      </c>
      <c r="F16" t="s">
        <v>49</v>
      </c>
      <c r="G16" t="s">
        <v>12</v>
      </c>
      <c r="H16" t="s">
        <v>12</v>
      </c>
      <c r="I16" t="s">
        <v>13</v>
      </c>
      <c r="J16" t="s">
        <v>13</v>
      </c>
      <c r="M16" t="str">
        <f t="shared" si="3"/>
        <v>{"domain": "ERA5T", "gapFillDomain": "NEMSGLOBAL", "timeResolution": "hourly", "codes": [ { "code": 11, "level": "2 m above gnd" } ]}</v>
      </c>
    </row>
    <row r="17" spans="1:13" x14ac:dyDescent="0.35">
      <c r="A17" t="s">
        <v>11</v>
      </c>
      <c r="B17" t="s">
        <v>11</v>
      </c>
      <c r="C17" t="s">
        <v>58</v>
      </c>
      <c r="D17" t="s">
        <v>57</v>
      </c>
      <c r="E17" t="s">
        <v>50</v>
      </c>
      <c r="F17" t="s">
        <v>51</v>
      </c>
      <c r="G17" t="s">
        <v>52</v>
      </c>
      <c r="H17" t="s">
        <v>52</v>
      </c>
      <c r="I17" t="s">
        <v>13</v>
      </c>
      <c r="J17" t="s">
        <v>13</v>
      </c>
      <c r="M17" t="str">
        <f t="shared" si="3"/>
        <v>{"domain": "ERA5T", "gapFillDomain": "NEMSGLOBAL", "timeResolution": "hourly", "codes": [ { "code": 31, "level": "10 m above gnd" } ]}</v>
      </c>
    </row>
    <row r="18" spans="1:13" x14ac:dyDescent="0.35">
      <c r="A18" t="s">
        <v>11</v>
      </c>
      <c r="B18" t="s">
        <v>11</v>
      </c>
      <c r="C18" t="s">
        <v>58</v>
      </c>
      <c r="D18" t="s">
        <v>57</v>
      </c>
      <c r="E18" t="s">
        <v>53</v>
      </c>
      <c r="F18" t="s">
        <v>54</v>
      </c>
      <c r="G18" t="s">
        <v>19</v>
      </c>
      <c r="H18" t="s">
        <v>20</v>
      </c>
      <c r="I18" t="s">
        <v>13</v>
      </c>
      <c r="J18" t="s">
        <v>13</v>
      </c>
      <c r="M18" t="str">
        <f t="shared" si="3"/>
        <v>{"domain": "ERA5T", "gapFillDomain": "NEMSGLOBAL", "timeResolution": "hourly", "codes": [ { "code": 180, "level": "sfc" } ]}</v>
      </c>
    </row>
    <row r="19" spans="1:13" ht="13" customHeight="1" x14ac:dyDescent="0.35">
      <c r="A19" t="s">
        <v>11</v>
      </c>
      <c r="B19" t="s">
        <v>11</v>
      </c>
      <c r="C19" t="s">
        <v>58</v>
      </c>
      <c r="D19" t="s">
        <v>57</v>
      </c>
      <c r="E19" t="s">
        <v>55</v>
      </c>
      <c r="F19" t="s">
        <v>56</v>
      </c>
      <c r="G19" t="s">
        <v>52</v>
      </c>
      <c r="H19" t="s">
        <v>52</v>
      </c>
      <c r="I19" t="s">
        <v>13</v>
      </c>
      <c r="J19" t="s">
        <v>13</v>
      </c>
      <c r="M19" t="str">
        <f t="shared" si="3"/>
        <v>{"domain": "ERA5T", "gapFillDomain": "NEMSGLOBAL", "timeResolution": "hourly", "codes": [ { "code": 32, "level": "10 m above gnd" } ]}</v>
      </c>
    </row>
    <row r="20" spans="1:13" x14ac:dyDescent="0.35">
      <c r="A20" t="s">
        <v>11</v>
      </c>
      <c r="B20" t="s">
        <v>11</v>
      </c>
      <c r="C20" t="s">
        <v>58</v>
      </c>
      <c r="D20" t="s">
        <v>57</v>
      </c>
      <c r="E20" t="s">
        <v>17</v>
      </c>
      <c r="F20" t="s">
        <v>18</v>
      </c>
      <c r="G20" t="s">
        <v>19</v>
      </c>
      <c r="H20" t="s">
        <v>20</v>
      </c>
      <c r="I20" t="s">
        <v>14</v>
      </c>
      <c r="J20" t="s">
        <v>15</v>
      </c>
      <c r="K20" t="s">
        <v>142</v>
      </c>
      <c r="L20" t="s">
        <v>143</v>
      </c>
      <c r="M20" t="str">
        <f>_xlfn.CONCAT("{""","domain","""",":"," ","""", D20,"""",","," ","""","gapFillDomain","""",":"," ","""","NEMSGLOBAL","""",","," ","""","timeResolution","""",":"," ","""",+J20,"""",","," ","""","codes","""",":"," ","[ {"," ","""","code","""",":"," ",F20,","," ","""","level","""",":"," ","""",+H20,","," ","""","aggregation","""",":"," ","""",+L20,"""","} ]}")</f>
        <v>{"domain": "ERA5T", "gapFillDomain": "NEMSGLOBAL", "timeResolution": "daily", "codes": [ { "code": 71, "level": "sfc, "aggregation": "min"} ]}</v>
      </c>
    </row>
    <row r="21" spans="1:13" x14ac:dyDescent="0.35">
      <c r="A21" t="s">
        <v>11</v>
      </c>
      <c r="B21" t="s">
        <v>11</v>
      </c>
      <c r="C21" t="s">
        <v>58</v>
      </c>
      <c r="D21" t="s">
        <v>57</v>
      </c>
      <c r="E21" t="s">
        <v>17</v>
      </c>
      <c r="F21" t="s">
        <v>18</v>
      </c>
      <c r="G21" t="s">
        <v>19</v>
      </c>
      <c r="H21" t="s">
        <v>20</v>
      </c>
      <c r="I21" t="s">
        <v>14</v>
      </c>
      <c r="J21" t="s">
        <v>15</v>
      </c>
      <c r="K21" t="s">
        <v>142</v>
      </c>
      <c r="L21" t="s">
        <v>145</v>
      </c>
      <c r="M21" t="str">
        <f t="shared" ref="M21:M51" si="4">_xlfn.CONCAT("{""","domain","""",":"," ","""", D21,"""",","," ","""","gapFillDomain","""",":"," ","""","NEMSGLOBAL","""",","," ","""","timeResolution","""",":"," ","""",+J21,"""",","," ","""","codes","""",":"," ","[ {"," ","""","code","""",":"," ",F21,","," ","""","level","""",":"," ","""",+H21,","," ","""","aggregation","""",":"," ","""",+L21,"""","} ]}")</f>
        <v>{"domain": "ERA5T", "gapFillDomain": "NEMSGLOBAL", "timeResolution": "daily", "codes": [ { "code": 71, "level": "sfc, "aggregation": "max"} ]}</v>
      </c>
    </row>
    <row r="22" spans="1:13" x14ac:dyDescent="0.35">
      <c r="A22" t="s">
        <v>11</v>
      </c>
      <c r="B22" t="s">
        <v>11</v>
      </c>
      <c r="C22" t="s">
        <v>58</v>
      </c>
      <c r="D22" t="s">
        <v>57</v>
      </c>
      <c r="E22" t="s">
        <v>17</v>
      </c>
      <c r="F22" t="s">
        <v>18</v>
      </c>
      <c r="G22" t="s">
        <v>19</v>
      </c>
      <c r="H22" t="s">
        <v>20</v>
      </c>
      <c r="I22" t="s">
        <v>14</v>
      </c>
      <c r="J22" t="s">
        <v>15</v>
      </c>
      <c r="K22" t="s">
        <v>142</v>
      </c>
      <c r="L22" t="s">
        <v>146</v>
      </c>
      <c r="M22" t="str">
        <f t="shared" si="4"/>
        <v>{"domain": "ERA5T", "gapFillDomain": "NEMSGLOBAL", "timeResolution": "daily", "codes": [ { "code": 71, "level": "sfc, "aggregation": "mean"} ]}</v>
      </c>
    </row>
    <row r="23" spans="1:13" x14ac:dyDescent="0.35">
      <c r="A23" t="s">
        <v>11</v>
      </c>
      <c r="B23" t="s">
        <v>11</v>
      </c>
      <c r="C23" t="s">
        <v>58</v>
      </c>
      <c r="D23" t="s">
        <v>57</v>
      </c>
      <c r="E23" t="s">
        <v>23</v>
      </c>
      <c r="F23" t="s">
        <v>24</v>
      </c>
      <c r="G23" t="s">
        <v>19</v>
      </c>
      <c r="H23" t="s">
        <v>20</v>
      </c>
      <c r="I23" t="s">
        <v>13</v>
      </c>
      <c r="J23" t="s">
        <v>15</v>
      </c>
      <c r="K23" t="s">
        <v>142</v>
      </c>
      <c r="L23" t="s">
        <v>144</v>
      </c>
      <c r="M23" t="str">
        <f t="shared" si="4"/>
        <v>{"domain": "ERA5T", "gapFillDomain": "NEMSGLOBAL", "timeResolution": "daily", "codes": [ { "code": 258, "level": "sfc, "aggregation": "sum"} ]}</v>
      </c>
    </row>
    <row r="24" spans="1:13" x14ac:dyDescent="0.35">
      <c r="A24" t="s">
        <v>11</v>
      </c>
      <c r="B24" t="s">
        <v>11</v>
      </c>
      <c r="C24" t="s">
        <v>58</v>
      </c>
      <c r="D24" t="s">
        <v>57</v>
      </c>
      <c r="E24" t="s">
        <v>41</v>
      </c>
      <c r="F24" t="s">
        <v>42</v>
      </c>
      <c r="G24" t="s">
        <v>19</v>
      </c>
      <c r="H24" t="s">
        <v>20</v>
      </c>
      <c r="I24" t="s">
        <v>13</v>
      </c>
      <c r="J24" t="s">
        <v>13</v>
      </c>
      <c r="K24" t="s">
        <v>142</v>
      </c>
      <c r="L24" t="s">
        <v>144</v>
      </c>
      <c r="M24" t="str">
        <f t="shared" si="4"/>
        <v>{"domain": "ERA5T", "gapFillDomain": "NEMSGLOBAL", "timeResolution": "hourly", "codes": [ { "code": 204, "level": "sfc, "aggregation": "sum"} ]}</v>
      </c>
    </row>
    <row r="25" spans="1:13" x14ac:dyDescent="0.35">
      <c r="A25" t="s">
        <v>11</v>
      </c>
      <c r="B25" t="s">
        <v>11</v>
      </c>
      <c r="C25" t="s">
        <v>58</v>
      </c>
      <c r="D25" t="s">
        <v>57</v>
      </c>
      <c r="E25" t="s">
        <v>25</v>
      </c>
      <c r="F25" t="s">
        <v>26</v>
      </c>
      <c r="G25" t="s">
        <v>19</v>
      </c>
      <c r="H25" t="s">
        <v>20</v>
      </c>
      <c r="I25" t="s">
        <v>14</v>
      </c>
      <c r="J25" t="s">
        <v>15</v>
      </c>
      <c r="K25" t="s">
        <v>142</v>
      </c>
      <c r="L25" t="s">
        <v>144</v>
      </c>
      <c r="M25" t="str">
        <f t="shared" si="4"/>
        <v>{"domain": "ERA5T", "gapFillDomain": "NEMSGLOBAL", "timeResolution": "daily", "codes": [ { "code": 261, "level": "sfc, "aggregation": "sum"} ]}</v>
      </c>
    </row>
    <row r="26" spans="1:13" x14ac:dyDescent="0.35">
      <c r="A26" t="s">
        <v>11</v>
      </c>
      <c r="B26" t="s">
        <v>11</v>
      </c>
      <c r="C26" t="s">
        <v>58</v>
      </c>
      <c r="D26" t="s">
        <v>57</v>
      </c>
      <c r="E26" t="s">
        <v>27</v>
      </c>
      <c r="F26" t="s">
        <v>28</v>
      </c>
      <c r="G26" t="s">
        <v>12</v>
      </c>
      <c r="H26" t="s">
        <v>12</v>
      </c>
      <c r="I26" t="s">
        <v>14</v>
      </c>
      <c r="J26" t="s">
        <v>15</v>
      </c>
      <c r="K26" t="s">
        <v>142</v>
      </c>
      <c r="L26" t="s">
        <v>144</v>
      </c>
      <c r="M26" t="str">
        <f t="shared" si="4"/>
        <v>{"domain": "ERA5T", "gapFillDomain": "NEMSGLOBAL", "timeResolution": "daily", "codes": [ { "code": 260, "level": "2 m above gnd, "aggregation": "sum"} ]}</v>
      </c>
    </row>
    <row r="27" spans="1:13" x14ac:dyDescent="0.35">
      <c r="A27" t="s">
        <v>11</v>
      </c>
      <c r="B27" t="s">
        <v>11</v>
      </c>
      <c r="C27" t="s">
        <v>58</v>
      </c>
      <c r="D27" t="s">
        <v>57</v>
      </c>
      <c r="E27" t="s">
        <v>29</v>
      </c>
      <c r="F27" t="s">
        <v>30</v>
      </c>
      <c r="G27" t="s">
        <v>16</v>
      </c>
      <c r="H27" t="s">
        <v>16</v>
      </c>
      <c r="I27" t="s">
        <v>14</v>
      </c>
      <c r="J27" t="s">
        <v>15</v>
      </c>
      <c r="K27" t="s">
        <v>142</v>
      </c>
      <c r="L27" t="s">
        <v>144</v>
      </c>
      <c r="M27" t="str">
        <f t="shared" si="4"/>
        <v>{"domain": "ERA5T", "gapFillDomain": "NEMSGLOBAL", "timeResolution": "daily", "codes": [ { "code": 730, "level": "2 m elevation corrected, "aggregation": "sum"} ]}</v>
      </c>
    </row>
    <row r="28" spans="1:13" x14ac:dyDescent="0.35">
      <c r="A28" t="s">
        <v>11</v>
      </c>
      <c r="B28" t="s">
        <v>11</v>
      </c>
      <c r="C28" t="s">
        <v>58</v>
      </c>
      <c r="D28" t="s">
        <v>57</v>
      </c>
      <c r="E28" t="s">
        <v>31</v>
      </c>
      <c r="F28" t="s">
        <v>32</v>
      </c>
      <c r="G28" t="s">
        <v>16</v>
      </c>
      <c r="H28" t="s">
        <v>16</v>
      </c>
      <c r="I28" t="s">
        <v>15</v>
      </c>
      <c r="J28" t="s">
        <v>15</v>
      </c>
      <c r="K28" t="s">
        <v>142</v>
      </c>
      <c r="L28" t="s">
        <v>144</v>
      </c>
      <c r="M28" t="str">
        <f t="shared" si="4"/>
        <v>{"domain": "ERA5T", "gapFillDomain": "NEMSGLOBAL", "timeResolution": "daily", "codes": [ { "code": 731, "level": "2 m elevation corrected, "aggregation": "sum"} ]}</v>
      </c>
    </row>
    <row r="29" spans="1:13" x14ac:dyDescent="0.35">
      <c r="A29" t="s">
        <v>11</v>
      </c>
      <c r="B29" t="s">
        <v>11</v>
      </c>
      <c r="C29" t="s">
        <v>58</v>
      </c>
      <c r="D29" t="s">
        <v>57</v>
      </c>
      <c r="E29" t="s">
        <v>35</v>
      </c>
      <c r="F29" t="s">
        <v>36</v>
      </c>
      <c r="G29" t="s">
        <v>12</v>
      </c>
      <c r="H29" t="s">
        <v>12</v>
      </c>
      <c r="I29" t="s">
        <v>13</v>
      </c>
      <c r="J29" t="s">
        <v>15</v>
      </c>
      <c r="K29" t="s">
        <v>142</v>
      </c>
      <c r="L29" t="s">
        <v>143</v>
      </c>
      <c r="M29" t="str">
        <f t="shared" si="4"/>
        <v>{"domain": "ERA5T", "gapFillDomain": "NEMSGLOBAL", "timeResolution": "daily", "codes": [ { "code": 1151, "level": "2 m above gnd, "aggregation": "min"} ]}</v>
      </c>
    </row>
    <row r="30" spans="1:13" x14ac:dyDescent="0.35">
      <c r="A30" t="s">
        <v>11</v>
      </c>
      <c r="B30" t="s">
        <v>11</v>
      </c>
      <c r="C30" t="s">
        <v>58</v>
      </c>
      <c r="D30" t="s">
        <v>57</v>
      </c>
      <c r="E30" t="s">
        <v>35</v>
      </c>
      <c r="F30" t="s">
        <v>36</v>
      </c>
      <c r="G30" t="s">
        <v>12</v>
      </c>
      <c r="H30" t="s">
        <v>12</v>
      </c>
      <c r="I30" t="s">
        <v>13</v>
      </c>
      <c r="J30" t="s">
        <v>15</v>
      </c>
      <c r="K30" t="s">
        <v>142</v>
      </c>
      <c r="L30" t="s">
        <v>145</v>
      </c>
      <c r="M30" t="str">
        <f t="shared" si="4"/>
        <v>{"domain": "ERA5T", "gapFillDomain": "NEMSGLOBAL", "timeResolution": "daily", "codes": [ { "code": 1151, "level": "2 m above gnd, "aggregation": "max"} ]}</v>
      </c>
    </row>
    <row r="31" spans="1:13" x14ac:dyDescent="0.35">
      <c r="A31" t="s">
        <v>11</v>
      </c>
      <c r="B31" t="s">
        <v>11</v>
      </c>
      <c r="C31" t="s">
        <v>58</v>
      </c>
      <c r="D31" t="s">
        <v>57</v>
      </c>
      <c r="E31" t="s">
        <v>35</v>
      </c>
      <c r="F31" t="s">
        <v>36</v>
      </c>
      <c r="G31" t="s">
        <v>12</v>
      </c>
      <c r="H31" t="s">
        <v>12</v>
      </c>
      <c r="I31" t="s">
        <v>13</v>
      </c>
      <c r="J31" t="s">
        <v>15</v>
      </c>
      <c r="K31" t="s">
        <v>142</v>
      </c>
      <c r="L31" t="s">
        <v>146</v>
      </c>
      <c r="M31" t="str">
        <f t="shared" si="4"/>
        <v>{"domain": "ERA5T", "gapFillDomain": "NEMSGLOBAL", "timeResolution": "daily", "codes": [ { "code": 1151, "level": "2 m above gnd, "aggregation": "mean"} ]}</v>
      </c>
    </row>
    <row r="32" spans="1:13" x14ac:dyDescent="0.35">
      <c r="A32" t="s">
        <v>11</v>
      </c>
      <c r="B32" t="s">
        <v>11</v>
      </c>
      <c r="C32" t="s">
        <v>58</v>
      </c>
      <c r="D32" t="s">
        <v>57</v>
      </c>
      <c r="E32" t="s">
        <v>33</v>
      </c>
      <c r="F32" t="s">
        <v>34</v>
      </c>
      <c r="G32" t="s">
        <v>12</v>
      </c>
      <c r="H32" t="s">
        <v>12</v>
      </c>
      <c r="I32" t="s">
        <v>13</v>
      </c>
      <c r="J32" t="s">
        <v>15</v>
      </c>
      <c r="K32" t="s">
        <v>142</v>
      </c>
      <c r="L32" t="s">
        <v>143</v>
      </c>
      <c r="M32" t="str">
        <f t="shared" si="4"/>
        <v>{"domain": "ERA5T", "gapFillDomain": "NEMSGLOBAL", "timeResolution": "daily", "codes": [ { "code": 1150, "level": "2 m above gnd, "aggregation": "min"} ]}</v>
      </c>
    </row>
    <row r="33" spans="1:13" x14ac:dyDescent="0.35">
      <c r="A33" t="s">
        <v>11</v>
      </c>
      <c r="B33" t="s">
        <v>11</v>
      </c>
      <c r="C33" t="s">
        <v>58</v>
      </c>
      <c r="D33" t="s">
        <v>57</v>
      </c>
      <c r="E33" t="s">
        <v>33</v>
      </c>
      <c r="F33" t="s">
        <v>34</v>
      </c>
      <c r="G33" t="s">
        <v>12</v>
      </c>
      <c r="H33" t="s">
        <v>12</v>
      </c>
      <c r="I33" t="s">
        <v>13</v>
      </c>
      <c r="J33" t="s">
        <v>15</v>
      </c>
      <c r="K33" t="s">
        <v>142</v>
      </c>
      <c r="L33" t="s">
        <v>145</v>
      </c>
      <c r="M33" t="str">
        <f t="shared" si="4"/>
        <v>{"domain": "ERA5T", "gapFillDomain": "NEMSGLOBAL", "timeResolution": "daily", "codes": [ { "code": 1150, "level": "2 m above gnd, "aggregation": "max"} ]}</v>
      </c>
    </row>
    <row r="34" spans="1:13" x14ac:dyDescent="0.35">
      <c r="A34" t="s">
        <v>11</v>
      </c>
      <c r="B34" t="s">
        <v>11</v>
      </c>
      <c r="C34" t="s">
        <v>58</v>
      </c>
      <c r="D34" t="s">
        <v>57</v>
      </c>
      <c r="E34" t="s">
        <v>33</v>
      </c>
      <c r="F34" t="s">
        <v>34</v>
      </c>
      <c r="G34" t="s">
        <v>12</v>
      </c>
      <c r="H34" t="s">
        <v>12</v>
      </c>
      <c r="I34" t="s">
        <v>13</v>
      </c>
      <c r="J34" t="s">
        <v>15</v>
      </c>
      <c r="K34" t="s">
        <v>142</v>
      </c>
      <c r="L34" t="s">
        <v>146</v>
      </c>
      <c r="M34" t="str">
        <f t="shared" si="4"/>
        <v>{"domain": "ERA5T", "gapFillDomain": "NEMSGLOBAL", "timeResolution": "daily", "codes": [ { "code": 1150, "level": "2 m above gnd, "aggregation": "mean"} ]}</v>
      </c>
    </row>
    <row r="35" spans="1:13" x14ac:dyDescent="0.35">
      <c r="A35" t="s">
        <v>11</v>
      </c>
      <c r="B35" t="s">
        <v>11</v>
      </c>
      <c r="C35" t="s">
        <v>58</v>
      </c>
      <c r="D35" t="s">
        <v>57</v>
      </c>
      <c r="E35" t="s">
        <v>37</v>
      </c>
      <c r="F35" t="s">
        <v>38</v>
      </c>
      <c r="G35" t="s">
        <v>19</v>
      </c>
      <c r="H35" t="s">
        <v>20</v>
      </c>
      <c r="I35" t="s">
        <v>14</v>
      </c>
      <c r="J35" t="s">
        <v>15</v>
      </c>
      <c r="K35" t="s">
        <v>142</v>
      </c>
      <c r="L35" t="s">
        <v>144</v>
      </c>
      <c r="M35" t="str">
        <f t="shared" si="4"/>
        <v>{"domain": "ERA5T", "gapFillDomain": "NEMSGLOBAL", "timeResolution": "daily", "codes": [ { "code": 61, "level": "sfc, "aggregation": "sum"} ]}</v>
      </c>
    </row>
    <row r="36" spans="1:13" x14ac:dyDescent="0.35">
      <c r="A36" t="s">
        <v>11</v>
      </c>
      <c r="B36" t="s">
        <v>11</v>
      </c>
      <c r="C36" t="s">
        <v>58</v>
      </c>
      <c r="D36" t="s">
        <v>57</v>
      </c>
      <c r="E36" t="s">
        <v>39</v>
      </c>
      <c r="F36" t="s">
        <v>40</v>
      </c>
      <c r="G36" t="s">
        <v>12</v>
      </c>
      <c r="H36" t="s">
        <v>12</v>
      </c>
      <c r="I36" t="s">
        <v>14</v>
      </c>
      <c r="J36" t="s">
        <v>15</v>
      </c>
      <c r="K36" t="s">
        <v>142</v>
      </c>
      <c r="L36" t="s">
        <v>143</v>
      </c>
      <c r="M36" t="str">
        <f>_xlfn.CONCAT("{""","domain","""",":"," ","""", D36,"""",","," ","""","gapFillDomain","""",":"," ","""","NEMSGLOBAL","""",","," ","""","timeResolution","""",":"," ","""",+J36,"""",","," ","""","codes","""",":"," ","[ {"," ","""","code","""",":"," ",F36,","," ","""","level","""",":"," ","""",+H36,"""",","," ","""","aggregation","""",":"," ","""",+L36,"""","} ]}")</f>
        <v>{"domain": "ERA5T", "gapFillDomain": "NEMSGLOBAL", "timeResolution": "daily", "codes": [ { "code": 52, "level": "2 m above gnd", "aggregation": "min"} ]}</v>
      </c>
    </row>
    <row r="37" spans="1:13" x14ac:dyDescent="0.35">
      <c r="A37" t="s">
        <v>11</v>
      </c>
      <c r="B37" t="s">
        <v>11</v>
      </c>
      <c r="C37" t="s">
        <v>58</v>
      </c>
      <c r="D37" t="s">
        <v>57</v>
      </c>
      <c r="E37" t="s">
        <v>39</v>
      </c>
      <c r="F37" t="s">
        <v>40</v>
      </c>
      <c r="G37" t="s">
        <v>12</v>
      </c>
      <c r="H37" t="s">
        <v>12</v>
      </c>
      <c r="I37" t="s">
        <v>14</v>
      </c>
      <c r="J37" t="s">
        <v>15</v>
      </c>
      <c r="K37" t="s">
        <v>142</v>
      </c>
      <c r="L37" t="s">
        <v>145</v>
      </c>
      <c r="M37" t="str">
        <f t="shared" ref="M37:M51" si="5">_xlfn.CONCAT("{""","domain","""",":"," ","""", D37,"""",","," ","""","gapFillDomain","""",":"," ","""","NEMSGLOBAL","""",","," ","""","timeResolution","""",":"," ","""",+J37,"""",","," ","""","codes","""",":"," ","[ {"," ","""","code","""",":"," ",F37,","," ","""","level","""",":"," ","""",+H37,"""",","," ","""","aggregation","""",":"," ","""",+L37,"""","} ]}")</f>
        <v>{"domain": "ERA5T", "gapFillDomain": "NEMSGLOBAL", "timeResolution": "daily", "codes": [ { "code": 52, "level": "2 m above gnd", "aggregation": "max"} ]}</v>
      </c>
    </row>
    <row r="38" spans="1:13" x14ac:dyDescent="0.35">
      <c r="A38" t="s">
        <v>11</v>
      </c>
      <c r="B38" t="s">
        <v>11</v>
      </c>
      <c r="C38" t="s">
        <v>58</v>
      </c>
      <c r="D38" t="s">
        <v>57</v>
      </c>
      <c r="E38" t="s">
        <v>39</v>
      </c>
      <c r="F38" t="s">
        <v>40</v>
      </c>
      <c r="G38" t="s">
        <v>12</v>
      </c>
      <c r="H38" t="s">
        <v>12</v>
      </c>
      <c r="I38" t="s">
        <v>14</v>
      </c>
      <c r="J38" t="s">
        <v>15</v>
      </c>
      <c r="K38" t="s">
        <v>142</v>
      </c>
      <c r="L38" t="s">
        <v>146</v>
      </c>
      <c r="M38" t="str">
        <f t="shared" si="5"/>
        <v>{"domain": "ERA5T", "gapFillDomain": "NEMSGLOBAL", "timeResolution": "daily", "codes": [ { "code": 52, "level": "2 m above gnd", "aggregation": "mean"} ]}</v>
      </c>
    </row>
    <row r="39" spans="1:13" x14ac:dyDescent="0.35">
      <c r="A39" t="s">
        <v>11</v>
      </c>
      <c r="B39" t="s">
        <v>11</v>
      </c>
      <c r="C39" t="s">
        <v>58</v>
      </c>
      <c r="D39" t="s">
        <v>57</v>
      </c>
      <c r="E39" t="s">
        <v>43</v>
      </c>
      <c r="F39" t="s">
        <v>44</v>
      </c>
      <c r="G39" t="s">
        <v>45</v>
      </c>
      <c r="H39" t="s">
        <v>45</v>
      </c>
      <c r="I39" t="s">
        <v>14</v>
      </c>
      <c r="J39" t="s">
        <v>15</v>
      </c>
      <c r="K39" t="s">
        <v>142</v>
      </c>
      <c r="L39" t="s">
        <v>143</v>
      </c>
      <c r="M39" t="str">
        <f t="shared" si="5"/>
        <v>{"domain": "ERA5T", "gapFillDomain": "NEMSGLOBAL", "timeResolution": "daily", "codes": [ { "code": 144, "level": "0-7 cm down", "aggregation": "min"} ]}</v>
      </c>
    </row>
    <row r="40" spans="1:13" x14ac:dyDescent="0.35">
      <c r="A40" t="s">
        <v>11</v>
      </c>
      <c r="B40" t="s">
        <v>11</v>
      </c>
      <c r="C40" t="s">
        <v>58</v>
      </c>
      <c r="D40" t="s">
        <v>57</v>
      </c>
      <c r="E40" t="s">
        <v>43</v>
      </c>
      <c r="F40" t="s">
        <v>44</v>
      </c>
      <c r="G40" t="s">
        <v>45</v>
      </c>
      <c r="H40" t="s">
        <v>45</v>
      </c>
      <c r="I40" t="s">
        <v>14</v>
      </c>
      <c r="J40" t="s">
        <v>15</v>
      </c>
      <c r="K40" t="s">
        <v>142</v>
      </c>
      <c r="L40" t="s">
        <v>145</v>
      </c>
      <c r="M40" t="str">
        <f t="shared" si="5"/>
        <v>{"domain": "ERA5T", "gapFillDomain": "NEMSGLOBAL", "timeResolution": "daily", "codes": [ { "code": 144, "level": "0-7 cm down", "aggregation": "max"} ]}</v>
      </c>
    </row>
    <row r="41" spans="1:13" x14ac:dyDescent="0.35">
      <c r="A41" t="s">
        <v>11</v>
      </c>
      <c r="B41" t="s">
        <v>11</v>
      </c>
      <c r="C41" t="s">
        <v>58</v>
      </c>
      <c r="D41" t="s">
        <v>57</v>
      </c>
      <c r="E41" t="s">
        <v>43</v>
      </c>
      <c r="F41" t="s">
        <v>44</v>
      </c>
      <c r="G41" t="s">
        <v>45</v>
      </c>
      <c r="H41" t="s">
        <v>45</v>
      </c>
      <c r="I41" t="s">
        <v>14</v>
      </c>
      <c r="J41" t="s">
        <v>15</v>
      </c>
      <c r="K41" t="s">
        <v>142</v>
      </c>
      <c r="L41" t="s">
        <v>146</v>
      </c>
      <c r="M41" t="str">
        <f t="shared" si="5"/>
        <v>{"domain": "ERA5T", "gapFillDomain": "NEMSGLOBAL", "timeResolution": "daily", "codes": [ { "code": 144, "level": "0-7 cm down", "aggregation": "mean"} ]}</v>
      </c>
    </row>
    <row r="42" spans="1:13" x14ac:dyDescent="0.35">
      <c r="A42" t="s">
        <v>11</v>
      </c>
      <c r="B42" t="s">
        <v>11</v>
      </c>
      <c r="C42" t="s">
        <v>58</v>
      </c>
      <c r="D42" t="s">
        <v>57</v>
      </c>
      <c r="E42" t="s">
        <v>46</v>
      </c>
      <c r="F42" t="s">
        <v>47</v>
      </c>
      <c r="G42" t="s">
        <v>45</v>
      </c>
      <c r="H42" t="s">
        <v>45</v>
      </c>
      <c r="I42" t="s">
        <v>14</v>
      </c>
      <c r="J42" t="s">
        <v>15</v>
      </c>
      <c r="K42" t="s">
        <v>142</v>
      </c>
      <c r="L42" t="s">
        <v>143</v>
      </c>
      <c r="M42" t="str">
        <f t="shared" si="5"/>
        <v>{"domain": "ERA5T", "gapFillDomain": "NEMSGLOBAL", "timeResolution": "daily", "codes": [ { "code": 85, "level": "0-7 cm down", "aggregation": "min"} ]}</v>
      </c>
    </row>
    <row r="43" spans="1:13" x14ac:dyDescent="0.35">
      <c r="A43" t="s">
        <v>11</v>
      </c>
      <c r="B43" t="s">
        <v>11</v>
      </c>
      <c r="C43" t="s">
        <v>58</v>
      </c>
      <c r="D43" t="s">
        <v>57</v>
      </c>
      <c r="E43" t="s">
        <v>46</v>
      </c>
      <c r="F43" t="s">
        <v>47</v>
      </c>
      <c r="G43" t="s">
        <v>45</v>
      </c>
      <c r="H43" t="s">
        <v>45</v>
      </c>
      <c r="I43" t="s">
        <v>14</v>
      </c>
      <c r="J43" t="s">
        <v>15</v>
      </c>
      <c r="K43" t="s">
        <v>142</v>
      </c>
      <c r="L43" t="s">
        <v>145</v>
      </c>
      <c r="M43" t="str">
        <f t="shared" si="5"/>
        <v>{"domain": "ERA5T", "gapFillDomain": "NEMSGLOBAL", "timeResolution": "daily", "codes": [ { "code": 85, "level": "0-7 cm down", "aggregation": "max"} ]}</v>
      </c>
    </row>
    <row r="44" spans="1:13" x14ac:dyDescent="0.35">
      <c r="A44" t="s">
        <v>11</v>
      </c>
      <c r="B44" t="s">
        <v>11</v>
      </c>
      <c r="C44" t="s">
        <v>58</v>
      </c>
      <c r="D44" t="s">
        <v>57</v>
      </c>
      <c r="E44" t="s">
        <v>46</v>
      </c>
      <c r="F44" t="s">
        <v>47</v>
      </c>
      <c r="G44" t="s">
        <v>45</v>
      </c>
      <c r="H44" t="s">
        <v>45</v>
      </c>
      <c r="I44" t="s">
        <v>14</v>
      </c>
      <c r="J44" t="s">
        <v>15</v>
      </c>
      <c r="K44" t="s">
        <v>142</v>
      </c>
      <c r="L44" t="s">
        <v>146</v>
      </c>
      <c r="M44" t="str">
        <f t="shared" si="5"/>
        <v>{"domain": "ERA5T", "gapFillDomain": "NEMSGLOBAL", "timeResolution": "daily", "codes": [ { "code": 85, "level": "0-7 cm down", "aggregation": "mean"} ]}</v>
      </c>
    </row>
    <row r="45" spans="1:13" x14ac:dyDescent="0.35">
      <c r="A45" t="s">
        <v>11</v>
      </c>
      <c r="B45" t="s">
        <v>11</v>
      </c>
      <c r="C45" t="s">
        <v>58</v>
      </c>
      <c r="D45" t="s">
        <v>57</v>
      </c>
      <c r="E45" t="s">
        <v>48</v>
      </c>
      <c r="F45" t="s">
        <v>49</v>
      </c>
      <c r="G45" t="s">
        <v>12</v>
      </c>
      <c r="H45" t="s">
        <v>12</v>
      </c>
      <c r="I45" t="s">
        <v>14</v>
      </c>
      <c r="J45" t="s">
        <v>15</v>
      </c>
      <c r="K45" t="s">
        <v>142</v>
      </c>
      <c r="L45" t="s">
        <v>143</v>
      </c>
      <c r="M45" t="str">
        <f t="shared" si="5"/>
        <v>{"domain": "ERA5T", "gapFillDomain": "NEMSGLOBAL", "timeResolution": "daily", "codes": [ { "code": 11, "level": "2 m above gnd", "aggregation": "min"} ]}</v>
      </c>
    </row>
    <row r="46" spans="1:13" x14ac:dyDescent="0.35">
      <c r="A46" t="s">
        <v>11</v>
      </c>
      <c r="B46" t="s">
        <v>11</v>
      </c>
      <c r="C46" t="s">
        <v>58</v>
      </c>
      <c r="D46" t="s">
        <v>57</v>
      </c>
      <c r="E46" t="s">
        <v>48</v>
      </c>
      <c r="F46" t="s">
        <v>49</v>
      </c>
      <c r="G46" t="s">
        <v>12</v>
      </c>
      <c r="H46" t="s">
        <v>12</v>
      </c>
      <c r="I46" t="s">
        <v>14</v>
      </c>
      <c r="J46" t="s">
        <v>15</v>
      </c>
      <c r="K46" t="s">
        <v>142</v>
      </c>
      <c r="L46" t="s">
        <v>145</v>
      </c>
      <c r="M46" t="str">
        <f t="shared" si="5"/>
        <v>{"domain": "ERA5T", "gapFillDomain": "NEMSGLOBAL", "timeResolution": "daily", "codes": [ { "code": 11, "level": "2 m above gnd", "aggregation": "max"} ]}</v>
      </c>
    </row>
    <row r="47" spans="1:13" x14ac:dyDescent="0.35">
      <c r="A47" t="s">
        <v>11</v>
      </c>
      <c r="B47" t="s">
        <v>11</v>
      </c>
      <c r="C47" t="s">
        <v>58</v>
      </c>
      <c r="D47" t="s">
        <v>57</v>
      </c>
      <c r="E47" t="s">
        <v>48</v>
      </c>
      <c r="F47" t="s">
        <v>49</v>
      </c>
      <c r="G47" t="s">
        <v>12</v>
      </c>
      <c r="H47" t="s">
        <v>12</v>
      </c>
      <c r="I47" t="s">
        <v>14</v>
      </c>
      <c r="J47" t="s">
        <v>15</v>
      </c>
      <c r="K47" t="s">
        <v>142</v>
      </c>
      <c r="L47" t="s">
        <v>146</v>
      </c>
      <c r="M47" t="str">
        <f t="shared" si="5"/>
        <v>{"domain": "ERA5T", "gapFillDomain": "NEMSGLOBAL", "timeResolution": "daily", "codes": [ { "code": 11, "level": "2 m above gnd", "aggregation": "mean"} ]}</v>
      </c>
    </row>
    <row r="48" spans="1:13" x14ac:dyDescent="0.35">
      <c r="A48" t="s">
        <v>11</v>
      </c>
      <c r="B48" t="s">
        <v>11</v>
      </c>
      <c r="C48" t="s">
        <v>58</v>
      </c>
      <c r="D48" t="s">
        <v>57</v>
      </c>
      <c r="E48" t="s">
        <v>53</v>
      </c>
      <c r="F48" t="s">
        <v>54</v>
      </c>
      <c r="G48" t="s">
        <v>19</v>
      </c>
      <c r="H48" t="s">
        <v>20</v>
      </c>
      <c r="I48" t="s">
        <v>14</v>
      </c>
      <c r="J48" t="s">
        <v>15</v>
      </c>
      <c r="K48" t="s">
        <v>142</v>
      </c>
      <c r="L48" t="s">
        <v>145</v>
      </c>
      <c r="M48" t="str">
        <f t="shared" si="5"/>
        <v>{"domain": "ERA5T", "gapFillDomain": "NEMSGLOBAL", "timeResolution": "daily", "codes": [ { "code": 180, "level": "sfc", "aggregation": "max"} ]}</v>
      </c>
    </row>
    <row r="49" spans="1:13" x14ac:dyDescent="0.35">
      <c r="A49" t="s">
        <v>11</v>
      </c>
      <c r="B49" t="s">
        <v>11</v>
      </c>
      <c r="C49" t="s">
        <v>58</v>
      </c>
      <c r="D49" t="s">
        <v>57</v>
      </c>
      <c r="E49" t="s">
        <v>55</v>
      </c>
      <c r="F49" t="s">
        <v>56</v>
      </c>
      <c r="G49" t="s">
        <v>52</v>
      </c>
      <c r="H49" t="s">
        <v>52</v>
      </c>
      <c r="I49" t="s">
        <v>14</v>
      </c>
      <c r="J49" t="s">
        <v>15</v>
      </c>
      <c r="K49" t="s">
        <v>142</v>
      </c>
      <c r="L49" t="s">
        <v>143</v>
      </c>
      <c r="M49" t="str">
        <f t="shared" si="5"/>
        <v>{"domain": "ERA5T", "gapFillDomain": "NEMSGLOBAL", "timeResolution": "daily", "codes": [ { "code": 32, "level": "10 m above gnd", "aggregation": "min"} ]}</v>
      </c>
    </row>
    <row r="50" spans="1:13" x14ac:dyDescent="0.35">
      <c r="A50" t="s">
        <v>11</v>
      </c>
      <c r="B50" t="s">
        <v>11</v>
      </c>
      <c r="C50" t="s">
        <v>58</v>
      </c>
      <c r="D50" t="s">
        <v>57</v>
      </c>
      <c r="E50" t="s">
        <v>55</v>
      </c>
      <c r="F50" t="s">
        <v>56</v>
      </c>
      <c r="G50" t="s">
        <v>52</v>
      </c>
      <c r="H50" t="s">
        <v>52</v>
      </c>
      <c r="I50" t="s">
        <v>14</v>
      </c>
      <c r="J50" t="s">
        <v>15</v>
      </c>
      <c r="K50" t="s">
        <v>142</v>
      </c>
      <c r="L50" t="s">
        <v>145</v>
      </c>
      <c r="M50" t="str">
        <f t="shared" si="5"/>
        <v>{"domain": "ERA5T", "gapFillDomain": "NEMSGLOBAL", "timeResolution": "daily", "codes": [ { "code": 32, "level": "10 m above gnd", "aggregation": "max"} ]}</v>
      </c>
    </row>
    <row r="51" spans="1:13" x14ac:dyDescent="0.35">
      <c r="A51" t="s">
        <v>11</v>
      </c>
      <c r="B51" t="s">
        <v>11</v>
      </c>
      <c r="C51" t="s">
        <v>58</v>
      </c>
      <c r="D51" t="s">
        <v>57</v>
      </c>
      <c r="E51" t="s">
        <v>55</v>
      </c>
      <c r="F51" t="s">
        <v>56</v>
      </c>
      <c r="G51" t="s">
        <v>52</v>
      </c>
      <c r="H51" t="s">
        <v>52</v>
      </c>
      <c r="I51" t="s">
        <v>14</v>
      </c>
      <c r="J51" t="s">
        <v>15</v>
      </c>
      <c r="K51" t="s">
        <v>142</v>
      </c>
      <c r="L51" t="s">
        <v>146</v>
      </c>
      <c r="M51" t="str">
        <f t="shared" si="5"/>
        <v>{"domain": "ERA5T", "gapFillDomain": "NEMSGLOBAL", "timeResolution": "daily", "codes": [ { "code": 32, "level": "10 m above gnd", "aggregation": "mean"} ]}</v>
      </c>
    </row>
    <row r="52" spans="1:13" x14ac:dyDescent="0.35">
      <c r="A52" t="s">
        <v>59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  <c r="H52" t="s">
        <v>64</v>
      </c>
      <c r="I52" t="s">
        <v>65</v>
      </c>
      <c r="J52" t="s">
        <v>65</v>
      </c>
      <c r="M52" t="str">
        <f>_xlfn.CONCAT("{""","domain","""",":"," ","""", D52,"""",","," ","""","gapFillDomain","""",":"," ","""","NEMSGLOBAL","""",","," ","""","timeResolution","""",":"," ","""",+J52,"""",","," ","""","codes","""",":"," ","[ {"," ","""","code","""",":"," ",F52,","," ","""","level","""",":"," ","""",+H52,"""","} ]}")</f>
        <v>{"domain": "SOILGRIDS1000", "gapFillDomain": "NEMSGLOBAL", "timeResolution": "static", "codes": [ { "code": 800, "level": "0 cm"} ]}</v>
      </c>
    </row>
    <row r="53" spans="1:13" x14ac:dyDescent="0.35">
      <c r="A53" t="s">
        <v>59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66</v>
      </c>
      <c r="H53" t="s">
        <v>66</v>
      </c>
      <c r="I53" t="s">
        <v>65</v>
      </c>
      <c r="J53" t="s">
        <v>65</v>
      </c>
      <c r="M53" t="str">
        <f t="shared" ref="M53:M116" si="6">_xlfn.CONCAT("{""","domain","""",":"," ","""", D53,"""",","," ","""","gapFillDomain","""",":"," ","""","NEMSGLOBAL","""",","," ","""","timeResolution","""",":"," ","""",+J53,"""",","," ","""","codes","""",":"," ","[ {"," ","""","code","""",":"," ",F53,","," ","""","level","""",":"," ","""",+H53,"""","} ]}")</f>
        <v>{"domain": "SOILGRIDS1000", "gapFillDomain": "NEMSGLOBAL", "timeResolution": "static", "codes": [ { "code": 800, "level": "5 cm"} ]}</v>
      </c>
    </row>
    <row r="54" spans="1:13" x14ac:dyDescent="0.35">
      <c r="A54" t="s">
        <v>59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67</v>
      </c>
      <c r="H54" t="s">
        <v>67</v>
      </c>
      <c r="I54" t="s">
        <v>65</v>
      </c>
      <c r="J54" t="s">
        <v>65</v>
      </c>
      <c r="M54" t="str">
        <f t="shared" si="6"/>
        <v>{"domain": "SOILGRIDS1000", "gapFillDomain": "NEMSGLOBAL", "timeResolution": "static", "codes": [ { "code": 800, "level": "15 cm"} ]}</v>
      </c>
    </row>
    <row r="55" spans="1:13" x14ac:dyDescent="0.35">
      <c r="A55" t="s">
        <v>59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68</v>
      </c>
      <c r="H55" t="s">
        <v>68</v>
      </c>
      <c r="I55" t="s">
        <v>65</v>
      </c>
      <c r="J55" t="s">
        <v>65</v>
      </c>
      <c r="M55" t="str">
        <f t="shared" si="6"/>
        <v>{"domain": "SOILGRIDS1000", "gapFillDomain": "NEMSGLOBAL", "timeResolution": "static", "codes": [ { "code": 800, "level": "30 cm"} ]}</v>
      </c>
    </row>
    <row r="56" spans="1:13" x14ac:dyDescent="0.35">
      <c r="A56" t="s">
        <v>59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69</v>
      </c>
      <c r="H56" t="s">
        <v>69</v>
      </c>
      <c r="I56" t="s">
        <v>65</v>
      </c>
      <c r="J56" t="s">
        <v>65</v>
      </c>
      <c r="M56" t="str">
        <f t="shared" si="6"/>
        <v>{"domain": "SOILGRIDS1000", "gapFillDomain": "NEMSGLOBAL", "timeResolution": "static", "codes": [ { "code": 800, "level": "60 cm"} ]}</v>
      </c>
    </row>
    <row r="57" spans="1:13" x14ac:dyDescent="0.35">
      <c r="A57" t="s">
        <v>59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70</v>
      </c>
      <c r="H57" t="s">
        <v>70</v>
      </c>
      <c r="I57" t="s">
        <v>65</v>
      </c>
      <c r="J57" t="s">
        <v>65</v>
      </c>
      <c r="M57" t="str">
        <f t="shared" si="6"/>
        <v>{"domain": "SOILGRIDS1000", "gapFillDomain": "NEMSGLOBAL", "timeResolution": "static", "codes": [ { "code": 800, "level": "100 cm"} ]}</v>
      </c>
    </row>
    <row r="58" spans="1:13" x14ac:dyDescent="0.35">
      <c r="A58" t="s">
        <v>59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71</v>
      </c>
      <c r="H58" t="s">
        <v>71</v>
      </c>
      <c r="I58" t="s">
        <v>65</v>
      </c>
      <c r="J58" t="s">
        <v>65</v>
      </c>
      <c r="M58" t="str">
        <f t="shared" si="6"/>
        <v>{"domain": "SOILGRIDS1000", "gapFillDomain": "NEMSGLOBAL", "timeResolution": "static", "codes": [ { "code": 800, "level": "200 cm"} ]}</v>
      </c>
    </row>
    <row r="59" spans="1:13" x14ac:dyDescent="0.35">
      <c r="A59" t="s">
        <v>59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72</v>
      </c>
      <c r="H59" t="s">
        <v>73</v>
      </c>
      <c r="I59" t="s">
        <v>65</v>
      </c>
      <c r="J59" t="s">
        <v>65</v>
      </c>
      <c r="M59" t="str">
        <f t="shared" si="6"/>
        <v>{"domain": "SOILGRIDS1000", "gapFillDomain": "NEMSGLOBAL", "timeResolution": "static", "codes": [ { "code": 800, "level": "aggregated"} ]}</v>
      </c>
    </row>
    <row r="60" spans="1:13" x14ac:dyDescent="0.35">
      <c r="A60" t="s">
        <v>59</v>
      </c>
      <c r="B60" t="s">
        <v>59</v>
      </c>
      <c r="C60" t="s">
        <v>60</v>
      </c>
      <c r="D60" t="s">
        <v>61</v>
      </c>
      <c r="E60" t="s">
        <v>74</v>
      </c>
      <c r="F60" t="s">
        <v>75</v>
      </c>
      <c r="G60" t="s">
        <v>64</v>
      </c>
      <c r="H60" t="s">
        <v>64</v>
      </c>
      <c r="I60" t="s">
        <v>65</v>
      </c>
      <c r="J60" t="s">
        <v>65</v>
      </c>
      <c r="M60" t="str">
        <f t="shared" si="6"/>
        <v>{"domain": "SOILGRIDS1000", "gapFillDomain": "NEMSGLOBAL", "timeResolution": "static", "codes": [ { "code": 808, "level": "0 cm"} ]}</v>
      </c>
    </row>
    <row r="61" spans="1:13" x14ac:dyDescent="0.35">
      <c r="A61" t="s">
        <v>59</v>
      </c>
      <c r="B61" t="s">
        <v>59</v>
      </c>
      <c r="C61" t="s">
        <v>60</v>
      </c>
      <c r="D61" t="s">
        <v>61</v>
      </c>
      <c r="E61" t="s">
        <v>74</v>
      </c>
      <c r="F61" t="s">
        <v>75</v>
      </c>
      <c r="G61" t="s">
        <v>66</v>
      </c>
      <c r="H61" t="s">
        <v>66</v>
      </c>
      <c r="I61" t="s">
        <v>65</v>
      </c>
      <c r="J61" t="s">
        <v>65</v>
      </c>
      <c r="M61" t="str">
        <f t="shared" si="6"/>
        <v>{"domain": "SOILGRIDS1000", "gapFillDomain": "NEMSGLOBAL", "timeResolution": "static", "codes": [ { "code": 808, "level": "5 cm"} ]}</v>
      </c>
    </row>
    <row r="62" spans="1:13" x14ac:dyDescent="0.35">
      <c r="A62" t="s">
        <v>59</v>
      </c>
      <c r="B62" t="s">
        <v>59</v>
      </c>
      <c r="C62" t="s">
        <v>60</v>
      </c>
      <c r="D62" t="s">
        <v>61</v>
      </c>
      <c r="E62" t="s">
        <v>74</v>
      </c>
      <c r="F62" t="s">
        <v>75</v>
      </c>
      <c r="G62" t="s">
        <v>67</v>
      </c>
      <c r="H62" t="s">
        <v>67</v>
      </c>
      <c r="I62" t="s">
        <v>65</v>
      </c>
      <c r="J62" t="s">
        <v>65</v>
      </c>
      <c r="M62" t="str">
        <f t="shared" si="6"/>
        <v>{"domain": "SOILGRIDS1000", "gapFillDomain": "NEMSGLOBAL", "timeResolution": "static", "codes": [ { "code": 808, "level": "15 cm"} ]}</v>
      </c>
    </row>
    <row r="63" spans="1:13" x14ac:dyDescent="0.35">
      <c r="A63" t="s">
        <v>59</v>
      </c>
      <c r="B63" t="s">
        <v>59</v>
      </c>
      <c r="C63" t="s">
        <v>60</v>
      </c>
      <c r="D63" t="s">
        <v>61</v>
      </c>
      <c r="E63" t="s">
        <v>74</v>
      </c>
      <c r="F63" t="s">
        <v>75</v>
      </c>
      <c r="G63" t="s">
        <v>68</v>
      </c>
      <c r="H63" t="s">
        <v>68</v>
      </c>
      <c r="I63" t="s">
        <v>65</v>
      </c>
      <c r="J63" t="s">
        <v>65</v>
      </c>
      <c r="M63" t="str">
        <f t="shared" si="6"/>
        <v>{"domain": "SOILGRIDS1000", "gapFillDomain": "NEMSGLOBAL", "timeResolution": "static", "codes": [ { "code": 808, "level": "30 cm"} ]}</v>
      </c>
    </row>
    <row r="64" spans="1:13" x14ac:dyDescent="0.35">
      <c r="A64" t="s">
        <v>59</v>
      </c>
      <c r="B64" t="s">
        <v>59</v>
      </c>
      <c r="C64" t="s">
        <v>60</v>
      </c>
      <c r="D64" t="s">
        <v>61</v>
      </c>
      <c r="E64" t="s">
        <v>74</v>
      </c>
      <c r="F64" t="s">
        <v>75</v>
      </c>
      <c r="G64" t="s">
        <v>69</v>
      </c>
      <c r="H64" t="s">
        <v>69</v>
      </c>
      <c r="I64" t="s">
        <v>65</v>
      </c>
      <c r="J64" t="s">
        <v>65</v>
      </c>
      <c r="M64" t="str">
        <f t="shared" si="6"/>
        <v>{"domain": "SOILGRIDS1000", "gapFillDomain": "NEMSGLOBAL", "timeResolution": "static", "codes": [ { "code": 808, "level": "60 cm"} ]}</v>
      </c>
    </row>
    <row r="65" spans="1:13" x14ac:dyDescent="0.35">
      <c r="A65" t="s">
        <v>59</v>
      </c>
      <c r="B65" t="s">
        <v>59</v>
      </c>
      <c r="C65" t="s">
        <v>60</v>
      </c>
      <c r="D65" t="s">
        <v>61</v>
      </c>
      <c r="E65" t="s">
        <v>74</v>
      </c>
      <c r="F65" t="s">
        <v>75</v>
      </c>
      <c r="G65" t="s">
        <v>70</v>
      </c>
      <c r="H65" t="s">
        <v>70</v>
      </c>
      <c r="I65" t="s">
        <v>65</v>
      </c>
      <c r="J65" t="s">
        <v>65</v>
      </c>
      <c r="M65" t="str">
        <f t="shared" si="6"/>
        <v>{"domain": "SOILGRIDS1000", "gapFillDomain": "NEMSGLOBAL", "timeResolution": "static", "codes": [ { "code": 808, "level": "100 cm"} ]}</v>
      </c>
    </row>
    <row r="66" spans="1:13" x14ac:dyDescent="0.35">
      <c r="A66" t="s">
        <v>59</v>
      </c>
      <c r="B66" t="s">
        <v>59</v>
      </c>
      <c r="C66" t="s">
        <v>60</v>
      </c>
      <c r="D66" t="s">
        <v>61</v>
      </c>
      <c r="E66" t="s">
        <v>74</v>
      </c>
      <c r="F66" t="s">
        <v>75</v>
      </c>
      <c r="G66" t="s">
        <v>71</v>
      </c>
      <c r="H66" t="s">
        <v>71</v>
      </c>
      <c r="I66" t="s">
        <v>65</v>
      </c>
      <c r="J66" t="s">
        <v>65</v>
      </c>
      <c r="M66" t="str">
        <f t="shared" si="6"/>
        <v>{"domain": "SOILGRIDS1000", "gapFillDomain": "NEMSGLOBAL", "timeResolution": "static", "codes": [ { "code": 808, "level": "200 cm"} ]}</v>
      </c>
    </row>
    <row r="67" spans="1:13" x14ac:dyDescent="0.35">
      <c r="A67" t="s">
        <v>59</v>
      </c>
      <c r="B67" t="s">
        <v>59</v>
      </c>
      <c r="C67" t="s">
        <v>60</v>
      </c>
      <c r="D67" t="s">
        <v>61</v>
      </c>
      <c r="E67" t="s">
        <v>74</v>
      </c>
      <c r="F67" t="s">
        <v>75</v>
      </c>
      <c r="G67" t="s">
        <v>72</v>
      </c>
      <c r="H67" t="s">
        <v>73</v>
      </c>
      <c r="I67" t="s">
        <v>65</v>
      </c>
      <c r="J67" t="s">
        <v>65</v>
      </c>
      <c r="M67" t="str">
        <f t="shared" si="6"/>
        <v>{"domain": "SOILGRIDS1000", "gapFillDomain": "NEMSGLOBAL", "timeResolution": "static", "codes": [ { "code": 808, "level": "aggregated"} ]}</v>
      </c>
    </row>
    <row r="68" spans="1:13" x14ac:dyDescent="0.35">
      <c r="A68" t="s">
        <v>59</v>
      </c>
      <c r="B68" t="s">
        <v>59</v>
      </c>
      <c r="C68" t="s">
        <v>60</v>
      </c>
      <c r="D68" t="s">
        <v>61</v>
      </c>
      <c r="E68" t="s">
        <v>76</v>
      </c>
      <c r="F68" t="s">
        <v>77</v>
      </c>
      <c r="G68" t="s">
        <v>64</v>
      </c>
      <c r="H68" t="s">
        <v>64</v>
      </c>
      <c r="I68" t="s">
        <v>65</v>
      </c>
      <c r="J68" t="s">
        <v>65</v>
      </c>
      <c r="M68" t="str">
        <f t="shared" si="6"/>
        <v>{"domain": "SOILGRIDS1000", "gapFillDomain": "NEMSGLOBAL", "timeResolution": "static", "codes": [ { "code": 809, "level": "0 cm"} ]}</v>
      </c>
    </row>
    <row r="69" spans="1:13" x14ac:dyDescent="0.35">
      <c r="A69" t="s">
        <v>59</v>
      </c>
      <c r="B69" t="s">
        <v>59</v>
      </c>
      <c r="C69" t="s">
        <v>60</v>
      </c>
      <c r="D69" t="s">
        <v>61</v>
      </c>
      <c r="E69" t="s">
        <v>76</v>
      </c>
      <c r="F69" t="s">
        <v>77</v>
      </c>
      <c r="G69" t="s">
        <v>66</v>
      </c>
      <c r="H69" t="s">
        <v>66</v>
      </c>
      <c r="I69" t="s">
        <v>65</v>
      </c>
      <c r="J69" t="s">
        <v>65</v>
      </c>
      <c r="M69" t="str">
        <f t="shared" si="6"/>
        <v>{"domain": "SOILGRIDS1000", "gapFillDomain": "NEMSGLOBAL", "timeResolution": "static", "codes": [ { "code": 809, "level": "5 cm"} ]}</v>
      </c>
    </row>
    <row r="70" spans="1:13" x14ac:dyDescent="0.35">
      <c r="A70" t="s">
        <v>59</v>
      </c>
      <c r="B70" t="s">
        <v>59</v>
      </c>
      <c r="C70" t="s">
        <v>60</v>
      </c>
      <c r="D70" t="s">
        <v>61</v>
      </c>
      <c r="E70" t="s">
        <v>76</v>
      </c>
      <c r="F70" t="s">
        <v>77</v>
      </c>
      <c r="G70" t="s">
        <v>67</v>
      </c>
      <c r="H70" t="s">
        <v>67</v>
      </c>
      <c r="I70" t="s">
        <v>65</v>
      </c>
      <c r="J70" t="s">
        <v>65</v>
      </c>
      <c r="M70" t="str">
        <f t="shared" si="6"/>
        <v>{"domain": "SOILGRIDS1000", "gapFillDomain": "NEMSGLOBAL", "timeResolution": "static", "codes": [ { "code": 809, "level": "15 cm"} ]}</v>
      </c>
    </row>
    <row r="71" spans="1:13" x14ac:dyDescent="0.35">
      <c r="A71" t="s">
        <v>59</v>
      </c>
      <c r="B71" t="s">
        <v>59</v>
      </c>
      <c r="C71" t="s">
        <v>60</v>
      </c>
      <c r="D71" t="s">
        <v>61</v>
      </c>
      <c r="E71" t="s">
        <v>76</v>
      </c>
      <c r="F71" t="s">
        <v>77</v>
      </c>
      <c r="G71" t="s">
        <v>68</v>
      </c>
      <c r="H71" t="s">
        <v>68</v>
      </c>
      <c r="I71" t="s">
        <v>65</v>
      </c>
      <c r="J71" t="s">
        <v>65</v>
      </c>
      <c r="M71" t="str">
        <f t="shared" si="6"/>
        <v>{"domain": "SOILGRIDS1000", "gapFillDomain": "NEMSGLOBAL", "timeResolution": "static", "codes": [ { "code": 809, "level": "30 cm"} ]}</v>
      </c>
    </row>
    <row r="72" spans="1:13" x14ac:dyDescent="0.35">
      <c r="A72" t="s">
        <v>59</v>
      </c>
      <c r="B72" t="s">
        <v>59</v>
      </c>
      <c r="C72" t="s">
        <v>60</v>
      </c>
      <c r="D72" t="s">
        <v>61</v>
      </c>
      <c r="E72" t="s">
        <v>76</v>
      </c>
      <c r="F72" t="s">
        <v>77</v>
      </c>
      <c r="G72" t="s">
        <v>69</v>
      </c>
      <c r="H72" t="s">
        <v>69</v>
      </c>
      <c r="I72" t="s">
        <v>65</v>
      </c>
      <c r="J72" t="s">
        <v>65</v>
      </c>
      <c r="M72" t="str">
        <f t="shared" si="6"/>
        <v>{"domain": "SOILGRIDS1000", "gapFillDomain": "NEMSGLOBAL", "timeResolution": "static", "codes": [ { "code": 809, "level": "60 cm"} ]}</v>
      </c>
    </row>
    <row r="73" spans="1:13" x14ac:dyDescent="0.35">
      <c r="A73" t="s">
        <v>59</v>
      </c>
      <c r="B73" t="s">
        <v>59</v>
      </c>
      <c r="C73" t="s">
        <v>60</v>
      </c>
      <c r="D73" t="s">
        <v>61</v>
      </c>
      <c r="E73" t="s">
        <v>76</v>
      </c>
      <c r="F73" t="s">
        <v>77</v>
      </c>
      <c r="G73" t="s">
        <v>70</v>
      </c>
      <c r="H73" t="s">
        <v>70</v>
      </c>
      <c r="I73" t="s">
        <v>65</v>
      </c>
      <c r="J73" t="s">
        <v>65</v>
      </c>
      <c r="M73" t="str">
        <f t="shared" si="6"/>
        <v>{"domain": "SOILGRIDS1000", "gapFillDomain": "NEMSGLOBAL", "timeResolution": "static", "codes": [ { "code": 809, "level": "100 cm"} ]}</v>
      </c>
    </row>
    <row r="74" spans="1:13" x14ac:dyDescent="0.35">
      <c r="A74" t="s">
        <v>59</v>
      </c>
      <c r="B74" t="s">
        <v>59</v>
      </c>
      <c r="C74" t="s">
        <v>60</v>
      </c>
      <c r="D74" t="s">
        <v>61</v>
      </c>
      <c r="E74" t="s">
        <v>76</v>
      </c>
      <c r="F74" t="s">
        <v>77</v>
      </c>
      <c r="G74" t="s">
        <v>71</v>
      </c>
      <c r="H74" t="s">
        <v>71</v>
      </c>
      <c r="I74" t="s">
        <v>65</v>
      </c>
      <c r="J74" t="s">
        <v>65</v>
      </c>
      <c r="M74" t="str">
        <f t="shared" si="6"/>
        <v>{"domain": "SOILGRIDS1000", "gapFillDomain": "NEMSGLOBAL", "timeResolution": "static", "codes": [ { "code": 809, "level": "200 cm"} ]}</v>
      </c>
    </row>
    <row r="75" spans="1:13" x14ac:dyDescent="0.35">
      <c r="A75" t="s">
        <v>59</v>
      </c>
      <c r="B75" t="s">
        <v>59</v>
      </c>
      <c r="C75" t="s">
        <v>60</v>
      </c>
      <c r="D75" t="s">
        <v>61</v>
      </c>
      <c r="E75" t="s">
        <v>76</v>
      </c>
      <c r="F75" t="s">
        <v>77</v>
      </c>
      <c r="G75" t="s">
        <v>72</v>
      </c>
      <c r="H75" t="s">
        <v>73</v>
      </c>
      <c r="I75" t="s">
        <v>65</v>
      </c>
      <c r="J75" t="s">
        <v>65</v>
      </c>
      <c r="M75" t="str">
        <f t="shared" si="6"/>
        <v>{"domain": "SOILGRIDS1000", "gapFillDomain": "NEMSGLOBAL", "timeResolution": "static", "codes": [ { "code": 809, "level": "aggregated"} ]}</v>
      </c>
    </row>
    <row r="76" spans="1:13" x14ac:dyDescent="0.35">
      <c r="A76" t="s">
        <v>59</v>
      </c>
      <c r="B76" t="s">
        <v>59</v>
      </c>
      <c r="C76" t="s">
        <v>60</v>
      </c>
      <c r="D76" t="s">
        <v>61</v>
      </c>
      <c r="E76" t="s">
        <v>78</v>
      </c>
      <c r="F76" t="s">
        <v>79</v>
      </c>
      <c r="G76" t="s">
        <v>64</v>
      </c>
      <c r="H76" t="s">
        <v>64</v>
      </c>
      <c r="I76" t="s">
        <v>65</v>
      </c>
      <c r="J76" t="s">
        <v>65</v>
      </c>
      <c r="M76" t="str">
        <f t="shared" si="6"/>
        <v>{"domain": "SOILGRIDS1000", "gapFillDomain": "NEMSGLOBAL", "timeResolution": "static", "codes": [ { "code": 803, "level": "0 cm"} ]}</v>
      </c>
    </row>
    <row r="77" spans="1:13" x14ac:dyDescent="0.35">
      <c r="A77" t="s">
        <v>59</v>
      </c>
      <c r="B77" t="s">
        <v>59</v>
      </c>
      <c r="C77" t="s">
        <v>60</v>
      </c>
      <c r="D77" t="s">
        <v>61</v>
      </c>
      <c r="E77" t="s">
        <v>78</v>
      </c>
      <c r="F77" t="s">
        <v>79</v>
      </c>
      <c r="G77" t="s">
        <v>66</v>
      </c>
      <c r="H77" t="s">
        <v>66</v>
      </c>
      <c r="I77" t="s">
        <v>65</v>
      </c>
      <c r="J77" t="s">
        <v>65</v>
      </c>
      <c r="M77" t="str">
        <f t="shared" si="6"/>
        <v>{"domain": "SOILGRIDS1000", "gapFillDomain": "NEMSGLOBAL", "timeResolution": "static", "codes": [ { "code": 803, "level": "5 cm"} ]}</v>
      </c>
    </row>
    <row r="78" spans="1:13" x14ac:dyDescent="0.35">
      <c r="A78" t="s">
        <v>59</v>
      </c>
      <c r="B78" t="s">
        <v>59</v>
      </c>
      <c r="C78" t="s">
        <v>60</v>
      </c>
      <c r="D78" t="s">
        <v>61</v>
      </c>
      <c r="E78" t="s">
        <v>78</v>
      </c>
      <c r="F78" t="s">
        <v>79</v>
      </c>
      <c r="G78" t="s">
        <v>67</v>
      </c>
      <c r="H78" t="s">
        <v>67</v>
      </c>
      <c r="I78" t="s">
        <v>65</v>
      </c>
      <c r="J78" t="s">
        <v>65</v>
      </c>
      <c r="M78" t="str">
        <f t="shared" si="6"/>
        <v>{"domain": "SOILGRIDS1000", "gapFillDomain": "NEMSGLOBAL", "timeResolution": "static", "codes": [ { "code": 803, "level": "15 cm"} ]}</v>
      </c>
    </row>
    <row r="79" spans="1:13" x14ac:dyDescent="0.35">
      <c r="A79" t="s">
        <v>59</v>
      </c>
      <c r="B79" t="s">
        <v>59</v>
      </c>
      <c r="C79" t="s">
        <v>60</v>
      </c>
      <c r="D79" t="s">
        <v>61</v>
      </c>
      <c r="E79" t="s">
        <v>78</v>
      </c>
      <c r="F79" t="s">
        <v>79</v>
      </c>
      <c r="G79" t="s">
        <v>68</v>
      </c>
      <c r="H79" t="s">
        <v>68</v>
      </c>
      <c r="I79" t="s">
        <v>65</v>
      </c>
      <c r="J79" t="s">
        <v>65</v>
      </c>
      <c r="M79" t="str">
        <f t="shared" si="6"/>
        <v>{"domain": "SOILGRIDS1000", "gapFillDomain": "NEMSGLOBAL", "timeResolution": "static", "codes": [ { "code": 803, "level": "30 cm"} ]}</v>
      </c>
    </row>
    <row r="80" spans="1:13" x14ac:dyDescent="0.35">
      <c r="A80" t="s">
        <v>59</v>
      </c>
      <c r="B80" t="s">
        <v>59</v>
      </c>
      <c r="C80" t="s">
        <v>60</v>
      </c>
      <c r="D80" t="s">
        <v>61</v>
      </c>
      <c r="E80" t="s">
        <v>78</v>
      </c>
      <c r="F80" t="s">
        <v>79</v>
      </c>
      <c r="G80" t="s">
        <v>69</v>
      </c>
      <c r="H80" t="s">
        <v>69</v>
      </c>
      <c r="I80" t="s">
        <v>65</v>
      </c>
      <c r="J80" t="s">
        <v>65</v>
      </c>
      <c r="M80" t="str">
        <f t="shared" si="6"/>
        <v>{"domain": "SOILGRIDS1000", "gapFillDomain": "NEMSGLOBAL", "timeResolution": "static", "codes": [ { "code": 803, "level": "60 cm"} ]}</v>
      </c>
    </row>
    <row r="81" spans="1:13" x14ac:dyDescent="0.35">
      <c r="A81" t="s">
        <v>59</v>
      </c>
      <c r="B81" t="s">
        <v>59</v>
      </c>
      <c r="C81" t="s">
        <v>60</v>
      </c>
      <c r="D81" t="s">
        <v>61</v>
      </c>
      <c r="E81" t="s">
        <v>78</v>
      </c>
      <c r="F81" t="s">
        <v>79</v>
      </c>
      <c r="G81" t="s">
        <v>70</v>
      </c>
      <c r="H81" t="s">
        <v>70</v>
      </c>
      <c r="I81" t="s">
        <v>65</v>
      </c>
      <c r="J81" t="s">
        <v>65</v>
      </c>
      <c r="M81" t="str">
        <f t="shared" si="6"/>
        <v>{"domain": "SOILGRIDS1000", "gapFillDomain": "NEMSGLOBAL", "timeResolution": "static", "codes": [ { "code": 803, "level": "100 cm"} ]}</v>
      </c>
    </row>
    <row r="82" spans="1:13" x14ac:dyDescent="0.35">
      <c r="A82" t="s">
        <v>59</v>
      </c>
      <c r="B82" t="s">
        <v>59</v>
      </c>
      <c r="C82" t="s">
        <v>60</v>
      </c>
      <c r="D82" t="s">
        <v>61</v>
      </c>
      <c r="E82" t="s">
        <v>78</v>
      </c>
      <c r="F82" t="s">
        <v>79</v>
      </c>
      <c r="G82" t="s">
        <v>71</v>
      </c>
      <c r="H82" t="s">
        <v>71</v>
      </c>
      <c r="I82" t="s">
        <v>65</v>
      </c>
      <c r="J82" t="s">
        <v>65</v>
      </c>
      <c r="M82" t="str">
        <f t="shared" si="6"/>
        <v>{"domain": "SOILGRIDS1000", "gapFillDomain": "NEMSGLOBAL", "timeResolution": "static", "codes": [ { "code": 803, "level": "200 cm"} ]}</v>
      </c>
    </row>
    <row r="83" spans="1:13" x14ac:dyDescent="0.35">
      <c r="A83" t="s">
        <v>59</v>
      </c>
      <c r="B83" t="s">
        <v>59</v>
      </c>
      <c r="C83" t="s">
        <v>60</v>
      </c>
      <c r="D83" t="s">
        <v>61</v>
      </c>
      <c r="E83" t="s">
        <v>78</v>
      </c>
      <c r="F83" t="s">
        <v>79</v>
      </c>
      <c r="G83" t="s">
        <v>72</v>
      </c>
      <c r="H83" t="s">
        <v>73</v>
      </c>
      <c r="I83" t="s">
        <v>65</v>
      </c>
      <c r="J83" t="s">
        <v>65</v>
      </c>
      <c r="M83" t="str">
        <f t="shared" si="6"/>
        <v>{"domain": "SOILGRIDS1000", "gapFillDomain": "NEMSGLOBAL", "timeResolution": "static", "codes": [ { "code": 803, "level": "aggregated"} ]}</v>
      </c>
    </row>
    <row r="84" spans="1:13" x14ac:dyDescent="0.35">
      <c r="A84" t="s">
        <v>59</v>
      </c>
      <c r="B84" t="s">
        <v>59</v>
      </c>
      <c r="C84" t="s">
        <v>60</v>
      </c>
      <c r="D84" t="s">
        <v>61</v>
      </c>
      <c r="E84" t="s">
        <v>80</v>
      </c>
      <c r="F84" t="s">
        <v>81</v>
      </c>
      <c r="G84" t="s">
        <v>64</v>
      </c>
      <c r="H84" t="s">
        <v>64</v>
      </c>
      <c r="I84" t="s">
        <v>65</v>
      </c>
      <c r="J84" t="s">
        <v>65</v>
      </c>
      <c r="M84" t="str">
        <f t="shared" si="6"/>
        <v>{"domain": "SOILGRIDS1000", "gapFillDomain": "NEMSGLOBAL", "timeResolution": "static", "codes": [ { "code": 807, "level": "0 cm"} ]}</v>
      </c>
    </row>
    <row r="85" spans="1:13" x14ac:dyDescent="0.35">
      <c r="A85" t="s">
        <v>59</v>
      </c>
      <c r="B85" t="s">
        <v>59</v>
      </c>
      <c r="C85" t="s">
        <v>60</v>
      </c>
      <c r="D85" t="s">
        <v>61</v>
      </c>
      <c r="E85" t="s">
        <v>80</v>
      </c>
      <c r="F85" t="s">
        <v>81</v>
      </c>
      <c r="G85" t="s">
        <v>66</v>
      </c>
      <c r="H85" t="s">
        <v>66</v>
      </c>
      <c r="I85" t="s">
        <v>65</v>
      </c>
      <c r="J85" t="s">
        <v>65</v>
      </c>
      <c r="M85" t="str">
        <f t="shared" si="6"/>
        <v>{"domain": "SOILGRIDS1000", "gapFillDomain": "NEMSGLOBAL", "timeResolution": "static", "codes": [ { "code": 807, "level": "5 cm"} ]}</v>
      </c>
    </row>
    <row r="86" spans="1:13" x14ac:dyDescent="0.35">
      <c r="A86" t="s">
        <v>59</v>
      </c>
      <c r="B86" t="s">
        <v>59</v>
      </c>
      <c r="C86" t="s">
        <v>60</v>
      </c>
      <c r="D86" t="s">
        <v>61</v>
      </c>
      <c r="E86" t="s">
        <v>80</v>
      </c>
      <c r="F86" t="s">
        <v>81</v>
      </c>
      <c r="G86" t="s">
        <v>67</v>
      </c>
      <c r="H86" t="s">
        <v>67</v>
      </c>
      <c r="I86" t="s">
        <v>65</v>
      </c>
      <c r="J86" t="s">
        <v>65</v>
      </c>
      <c r="M86" t="str">
        <f t="shared" si="6"/>
        <v>{"domain": "SOILGRIDS1000", "gapFillDomain": "NEMSGLOBAL", "timeResolution": "static", "codes": [ { "code": 807, "level": "15 cm"} ]}</v>
      </c>
    </row>
    <row r="87" spans="1:13" x14ac:dyDescent="0.35">
      <c r="A87" t="s">
        <v>59</v>
      </c>
      <c r="B87" t="s">
        <v>59</v>
      </c>
      <c r="C87" t="s">
        <v>60</v>
      </c>
      <c r="D87" t="s">
        <v>61</v>
      </c>
      <c r="E87" t="s">
        <v>80</v>
      </c>
      <c r="F87" t="s">
        <v>81</v>
      </c>
      <c r="G87" t="s">
        <v>68</v>
      </c>
      <c r="H87" t="s">
        <v>68</v>
      </c>
      <c r="I87" t="s">
        <v>65</v>
      </c>
      <c r="J87" t="s">
        <v>65</v>
      </c>
      <c r="M87" t="str">
        <f t="shared" si="6"/>
        <v>{"domain": "SOILGRIDS1000", "gapFillDomain": "NEMSGLOBAL", "timeResolution": "static", "codes": [ { "code": 807, "level": "30 cm"} ]}</v>
      </c>
    </row>
    <row r="88" spans="1:13" x14ac:dyDescent="0.35">
      <c r="A88" t="s">
        <v>59</v>
      </c>
      <c r="B88" t="s">
        <v>59</v>
      </c>
      <c r="C88" t="s">
        <v>60</v>
      </c>
      <c r="D88" t="s">
        <v>61</v>
      </c>
      <c r="E88" t="s">
        <v>80</v>
      </c>
      <c r="F88" t="s">
        <v>81</v>
      </c>
      <c r="G88" t="s">
        <v>69</v>
      </c>
      <c r="H88" t="s">
        <v>69</v>
      </c>
      <c r="I88" t="s">
        <v>65</v>
      </c>
      <c r="J88" t="s">
        <v>65</v>
      </c>
      <c r="M88" t="str">
        <f t="shared" si="6"/>
        <v>{"domain": "SOILGRIDS1000", "gapFillDomain": "NEMSGLOBAL", "timeResolution": "static", "codes": [ { "code": 807, "level": "60 cm"} ]}</v>
      </c>
    </row>
    <row r="89" spans="1:13" x14ac:dyDescent="0.35">
      <c r="A89" t="s">
        <v>59</v>
      </c>
      <c r="B89" t="s">
        <v>59</v>
      </c>
      <c r="C89" t="s">
        <v>60</v>
      </c>
      <c r="D89" t="s">
        <v>61</v>
      </c>
      <c r="E89" t="s">
        <v>80</v>
      </c>
      <c r="F89" t="s">
        <v>81</v>
      </c>
      <c r="G89" t="s">
        <v>70</v>
      </c>
      <c r="H89" t="s">
        <v>70</v>
      </c>
      <c r="I89" t="s">
        <v>65</v>
      </c>
      <c r="J89" t="s">
        <v>65</v>
      </c>
      <c r="M89" t="str">
        <f t="shared" si="6"/>
        <v>{"domain": "SOILGRIDS1000", "gapFillDomain": "NEMSGLOBAL", "timeResolution": "static", "codes": [ { "code": 807, "level": "100 cm"} ]}</v>
      </c>
    </row>
    <row r="90" spans="1:13" x14ac:dyDescent="0.35">
      <c r="A90" t="s">
        <v>59</v>
      </c>
      <c r="B90" t="s">
        <v>59</v>
      </c>
      <c r="C90" t="s">
        <v>60</v>
      </c>
      <c r="D90" t="s">
        <v>61</v>
      </c>
      <c r="E90" t="s">
        <v>80</v>
      </c>
      <c r="F90" t="s">
        <v>81</v>
      </c>
      <c r="G90" t="s">
        <v>71</v>
      </c>
      <c r="H90" t="s">
        <v>71</v>
      </c>
      <c r="I90" t="s">
        <v>65</v>
      </c>
      <c r="J90" t="s">
        <v>65</v>
      </c>
      <c r="M90" t="str">
        <f t="shared" si="6"/>
        <v>{"domain": "SOILGRIDS1000", "gapFillDomain": "NEMSGLOBAL", "timeResolution": "static", "codes": [ { "code": 807, "level": "200 cm"} ]}</v>
      </c>
    </row>
    <row r="91" spans="1:13" x14ac:dyDescent="0.35">
      <c r="A91" t="s">
        <v>59</v>
      </c>
      <c r="B91" t="s">
        <v>59</v>
      </c>
      <c r="C91" t="s">
        <v>60</v>
      </c>
      <c r="D91" t="s">
        <v>61</v>
      </c>
      <c r="E91" t="s">
        <v>80</v>
      </c>
      <c r="F91" t="s">
        <v>81</v>
      </c>
      <c r="G91" t="s">
        <v>72</v>
      </c>
      <c r="H91" t="s">
        <v>73</v>
      </c>
      <c r="I91" t="s">
        <v>65</v>
      </c>
      <c r="J91" t="s">
        <v>65</v>
      </c>
      <c r="M91" t="str">
        <f t="shared" si="6"/>
        <v>{"domain": "SOILGRIDS1000", "gapFillDomain": "NEMSGLOBAL", "timeResolution": "static", "codes": [ { "code": 807, "level": "aggregated"} ]}</v>
      </c>
    </row>
    <row r="92" spans="1:13" x14ac:dyDescent="0.35">
      <c r="A92" t="s">
        <v>59</v>
      </c>
      <c r="B92" t="s">
        <v>59</v>
      </c>
      <c r="C92" t="s">
        <v>60</v>
      </c>
      <c r="D92" t="s">
        <v>61</v>
      </c>
      <c r="E92" t="s">
        <v>82</v>
      </c>
      <c r="F92" t="s">
        <v>83</v>
      </c>
      <c r="G92" t="s">
        <v>19</v>
      </c>
      <c r="H92" t="s">
        <v>20</v>
      </c>
      <c r="I92" t="s">
        <v>65</v>
      </c>
      <c r="J92" t="s">
        <v>65</v>
      </c>
      <c r="M92" t="str">
        <f t="shared" si="6"/>
        <v>{"domain": "SOILGRIDS1000", "gapFillDomain": "NEMSGLOBAL", "timeResolution": "static", "codes": [ { "code": 810, "level": "sfc"} ]}</v>
      </c>
    </row>
    <row r="93" spans="1:13" x14ac:dyDescent="0.35">
      <c r="A93" t="s">
        <v>59</v>
      </c>
      <c r="B93" t="s">
        <v>59</v>
      </c>
      <c r="C93" t="s">
        <v>60</v>
      </c>
      <c r="D93" t="s">
        <v>61</v>
      </c>
      <c r="E93" t="s">
        <v>84</v>
      </c>
      <c r="F93" t="s">
        <v>85</v>
      </c>
      <c r="G93" t="s">
        <v>64</v>
      </c>
      <c r="H93" t="s">
        <v>64</v>
      </c>
      <c r="I93" t="s">
        <v>65</v>
      </c>
      <c r="J93" t="s">
        <v>65</v>
      </c>
      <c r="M93" t="str">
        <f t="shared" si="6"/>
        <v>{"domain": "SOILGRIDS1000", "gapFillDomain": "NEMSGLOBAL", "timeResolution": "static", "codes": [ { "code": 811, "level": "0 cm"} ]}</v>
      </c>
    </row>
    <row r="94" spans="1:13" x14ac:dyDescent="0.35">
      <c r="A94" t="s">
        <v>59</v>
      </c>
      <c r="B94" t="s">
        <v>59</v>
      </c>
      <c r="C94" t="s">
        <v>60</v>
      </c>
      <c r="D94" t="s">
        <v>61</v>
      </c>
      <c r="E94" t="s">
        <v>84</v>
      </c>
      <c r="F94" t="s">
        <v>85</v>
      </c>
      <c r="G94" t="s">
        <v>66</v>
      </c>
      <c r="H94" t="s">
        <v>66</v>
      </c>
      <c r="I94" t="s">
        <v>65</v>
      </c>
      <c r="J94" t="s">
        <v>65</v>
      </c>
      <c r="M94" t="str">
        <f t="shared" si="6"/>
        <v>{"domain": "SOILGRIDS1000", "gapFillDomain": "NEMSGLOBAL", "timeResolution": "static", "codes": [ { "code": 811, "level": "5 cm"} ]}</v>
      </c>
    </row>
    <row r="95" spans="1:13" x14ac:dyDescent="0.35">
      <c r="A95" t="s">
        <v>59</v>
      </c>
      <c r="B95" t="s">
        <v>59</v>
      </c>
      <c r="C95" t="s">
        <v>60</v>
      </c>
      <c r="D95" t="s">
        <v>61</v>
      </c>
      <c r="E95" t="s">
        <v>84</v>
      </c>
      <c r="F95" t="s">
        <v>85</v>
      </c>
      <c r="G95" t="s">
        <v>67</v>
      </c>
      <c r="H95" t="s">
        <v>67</v>
      </c>
      <c r="I95" t="s">
        <v>65</v>
      </c>
      <c r="J95" t="s">
        <v>65</v>
      </c>
      <c r="M95" t="str">
        <f t="shared" si="6"/>
        <v>{"domain": "SOILGRIDS1000", "gapFillDomain": "NEMSGLOBAL", "timeResolution": "static", "codes": [ { "code": 811, "level": "15 cm"} ]}</v>
      </c>
    </row>
    <row r="96" spans="1:13" x14ac:dyDescent="0.35">
      <c r="A96" t="s">
        <v>59</v>
      </c>
      <c r="B96" t="s">
        <v>59</v>
      </c>
      <c r="C96" t="s">
        <v>60</v>
      </c>
      <c r="D96" t="s">
        <v>61</v>
      </c>
      <c r="E96" t="s">
        <v>84</v>
      </c>
      <c r="F96" t="s">
        <v>85</v>
      </c>
      <c r="G96" t="s">
        <v>68</v>
      </c>
      <c r="H96" t="s">
        <v>68</v>
      </c>
      <c r="I96" t="s">
        <v>65</v>
      </c>
      <c r="J96" t="s">
        <v>65</v>
      </c>
      <c r="M96" t="str">
        <f t="shared" si="6"/>
        <v>{"domain": "SOILGRIDS1000", "gapFillDomain": "NEMSGLOBAL", "timeResolution": "static", "codes": [ { "code": 811, "level": "30 cm"} ]}</v>
      </c>
    </row>
    <row r="97" spans="1:13" x14ac:dyDescent="0.35">
      <c r="A97" t="s">
        <v>59</v>
      </c>
      <c r="B97" t="s">
        <v>59</v>
      </c>
      <c r="C97" t="s">
        <v>60</v>
      </c>
      <c r="D97" t="s">
        <v>61</v>
      </c>
      <c r="E97" t="s">
        <v>84</v>
      </c>
      <c r="F97" t="s">
        <v>85</v>
      </c>
      <c r="G97" t="s">
        <v>69</v>
      </c>
      <c r="H97" t="s">
        <v>69</v>
      </c>
      <c r="I97" t="s">
        <v>65</v>
      </c>
      <c r="J97" t="s">
        <v>65</v>
      </c>
      <c r="M97" t="str">
        <f t="shared" si="6"/>
        <v>{"domain": "SOILGRIDS1000", "gapFillDomain": "NEMSGLOBAL", "timeResolution": "static", "codes": [ { "code": 811, "level": "60 cm"} ]}</v>
      </c>
    </row>
    <row r="98" spans="1:13" x14ac:dyDescent="0.35">
      <c r="A98" t="s">
        <v>59</v>
      </c>
      <c r="B98" t="s">
        <v>59</v>
      </c>
      <c r="C98" t="s">
        <v>60</v>
      </c>
      <c r="D98" t="s">
        <v>61</v>
      </c>
      <c r="E98" t="s">
        <v>84</v>
      </c>
      <c r="F98" t="s">
        <v>85</v>
      </c>
      <c r="G98" t="s">
        <v>70</v>
      </c>
      <c r="H98" t="s">
        <v>70</v>
      </c>
      <c r="I98" t="s">
        <v>65</v>
      </c>
      <c r="J98" t="s">
        <v>65</v>
      </c>
      <c r="M98" t="str">
        <f t="shared" si="6"/>
        <v>{"domain": "SOILGRIDS1000", "gapFillDomain": "NEMSGLOBAL", "timeResolution": "static", "codes": [ { "code": 811, "level": "100 cm"} ]}</v>
      </c>
    </row>
    <row r="99" spans="1:13" x14ac:dyDescent="0.35">
      <c r="A99" t="s">
        <v>59</v>
      </c>
      <c r="B99" t="s">
        <v>59</v>
      </c>
      <c r="C99" t="s">
        <v>60</v>
      </c>
      <c r="D99" t="s">
        <v>61</v>
      </c>
      <c r="E99" t="s">
        <v>84</v>
      </c>
      <c r="F99" t="s">
        <v>85</v>
      </c>
      <c r="G99" t="s">
        <v>71</v>
      </c>
      <c r="H99" t="s">
        <v>71</v>
      </c>
      <c r="I99" t="s">
        <v>65</v>
      </c>
      <c r="J99" t="s">
        <v>65</v>
      </c>
      <c r="M99" t="str">
        <f t="shared" si="6"/>
        <v>{"domain": "SOILGRIDS1000", "gapFillDomain": "NEMSGLOBAL", "timeResolution": "static", "codes": [ { "code": 811, "level": "200 cm"} ]}</v>
      </c>
    </row>
    <row r="100" spans="1:13" x14ac:dyDescent="0.35">
      <c r="A100" t="s">
        <v>59</v>
      </c>
      <c r="B100" t="s">
        <v>59</v>
      </c>
      <c r="C100" t="s">
        <v>60</v>
      </c>
      <c r="D100" t="s">
        <v>61</v>
      </c>
      <c r="E100" t="s">
        <v>84</v>
      </c>
      <c r="F100" t="s">
        <v>85</v>
      </c>
      <c r="G100" t="s">
        <v>72</v>
      </c>
      <c r="H100" t="s">
        <v>73</v>
      </c>
      <c r="I100" t="s">
        <v>65</v>
      </c>
      <c r="J100" t="s">
        <v>65</v>
      </c>
      <c r="M100" t="str">
        <f t="shared" si="6"/>
        <v>{"domain": "SOILGRIDS1000", "gapFillDomain": "NEMSGLOBAL", "timeResolution": "static", "codes": [ { "code": 811, "level": "aggregated"} ]}</v>
      </c>
    </row>
    <row r="101" spans="1:13" x14ac:dyDescent="0.35">
      <c r="A101" t="s">
        <v>59</v>
      </c>
      <c r="B101" t="s">
        <v>59</v>
      </c>
      <c r="C101" t="s">
        <v>60</v>
      </c>
      <c r="D101" t="s">
        <v>61</v>
      </c>
      <c r="E101" t="s">
        <v>86</v>
      </c>
      <c r="F101" t="s">
        <v>87</v>
      </c>
      <c r="G101" t="s">
        <v>64</v>
      </c>
      <c r="H101" t="s">
        <v>64</v>
      </c>
      <c r="I101" t="s">
        <v>65</v>
      </c>
      <c r="J101" t="s">
        <v>65</v>
      </c>
      <c r="M101" t="str">
        <f t="shared" si="6"/>
        <v>{"domain": "SOILGRIDS1000", "gapFillDomain": "NEMSGLOBAL", "timeResolution": "static", "codes": [ { "code": 805, "level": "0 cm"} ]}</v>
      </c>
    </row>
    <row r="102" spans="1:13" x14ac:dyDescent="0.35">
      <c r="A102" t="s">
        <v>59</v>
      </c>
      <c r="B102" t="s">
        <v>59</v>
      </c>
      <c r="C102" t="s">
        <v>60</v>
      </c>
      <c r="D102" t="s">
        <v>61</v>
      </c>
      <c r="E102" t="s">
        <v>86</v>
      </c>
      <c r="F102" t="s">
        <v>87</v>
      </c>
      <c r="G102" t="s">
        <v>66</v>
      </c>
      <c r="H102" t="s">
        <v>66</v>
      </c>
      <c r="I102" t="s">
        <v>65</v>
      </c>
      <c r="J102" t="s">
        <v>65</v>
      </c>
      <c r="M102" t="str">
        <f t="shared" si="6"/>
        <v>{"domain": "SOILGRIDS1000", "gapFillDomain": "NEMSGLOBAL", "timeResolution": "static", "codes": [ { "code": 805, "level": "5 cm"} ]}</v>
      </c>
    </row>
    <row r="103" spans="1:13" x14ac:dyDescent="0.35">
      <c r="A103" t="s">
        <v>59</v>
      </c>
      <c r="B103" t="s">
        <v>59</v>
      </c>
      <c r="C103" t="s">
        <v>60</v>
      </c>
      <c r="D103" t="s">
        <v>61</v>
      </c>
      <c r="E103" t="s">
        <v>86</v>
      </c>
      <c r="F103" t="s">
        <v>87</v>
      </c>
      <c r="G103" t="s">
        <v>67</v>
      </c>
      <c r="H103" t="s">
        <v>67</v>
      </c>
      <c r="I103" t="s">
        <v>65</v>
      </c>
      <c r="J103" t="s">
        <v>65</v>
      </c>
      <c r="M103" t="str">
        <f t="shared" si="6"/>
        <v>{"domain": "SOILGRIDS1000", "gapFillDomain": "NEMSGLOBAL", "timeResolution": "static", "codes": [ { "code": 805, "level": "15 cm"} ]}</v>
      </c>
    </row>
    <row r="104" spans="1:13" x14ac:dyDescent="0.35">
      <c r="A104" t="s">
        <v>59</v>
      </c>
      <c r="B104" t="s">
        <v>59</v>
      </c>
      <c r="C104" t="s">
        <v>60</v>
      </c>
      <c r="D104" t="s">
        <v>61</v>
      </c>
      <c r="E104" t="s">
        <v>86</v>
      </c>
      <c r="F104" t="s">
        <v>87</v>
      </c>
      <c r="G104" t="s">
        <v>68</v>
      </c>
      <c r="H104" t="s">
        <v>68</v>
      </c>
      <c r="I104" t="s">
        <v>65</v>
      </c>
      <c r="J104" t="s">
        <v>65</v>
      </c>
      <c r="M104" t="str">
        <f t="shared" si="6"/>
        <v>{"domain": "SOILGRIDS1000", "gapFillDomain": "NEMSGLOBAL", "timeResolution": "static", "codes": [ { "code": 805, "level": "30 cm"} ]}</v>
      </c>
    </row>
    <row r="105" spans="1:13" x14ac:dyDescent="0.35">
      <c r="A105" t="s">
        <v>59</v>
      </c>
      <c r="B105" t="s">
        <v>59</v>
      </c>
      <c r="C105" t="s">
        <v>60</v>
      </c>
      <c r="D105" t="s">
        <v>61</v>
      </c>
      <c r="E105" t="s">
        <v>86</v>
      </c>
      <c r="F105" t="s">
        <v>87</v>
      </c>
      <c r="G105" t="s">
        <v>69</v>
      </c>
      <c r="H105" t="s">
        <v>69</v>
      </c>
      <c r="I105" t="s">
        <v>65</v>
      </c>
      <c r="J105" t="s">
        <v>65</v>
      </c>
      <c r="M105" t="str">
        <f t="shared" si="6"/>
        <v>{"domain": "SOILGRIDS1000", "gapFillDomain": "NEMSGLOBAL", "timeResolution": "static", "codes": [ { "code": 805, "level": "60 cm"} ]}</v>
      </c>
    </row>
    <row r="106" spans="1:13" x14ac:dyDescent="0.35">
      <c r="A106" t="s">
        <v>59</v>
      </c>
      <c r="B106" t="s">
        <v>59</v>
      </c>
      <c r="C106" t="s">
        <v>60</v>
      </c>
      <c r="D106" t="s">
        <v>61</v>
      </c>
      <c r="E106" t="s">
        <v>86</v>
      </c>
      <c r="F106" t="s">
        <v>87</v>
      </c>
      <c r="G106" t="s">
        <v>70</v>
      </c>
      <c r="H106" t="s">
        <v>70</v>
      </c>
      <c r="I106" t="s">
        <v>65</v>
      </c>
      <c r="J106" t="s">
        <v>65</v>
      </c>
      <c r="M106" t="str">
        <f t="shared" si="6"/>
        <v>{"domain": "SOILGRIDS1000", "gapFillDomain": "NEMSGLOBAL", "timeResolution": "static", "codes": [ { "code": 805, "level": "100 cm"} ]}</v>
      </c>
    </row>
    <row r="107" spans="1:13" x14ac:dyDescent="0.35">
      <c r="A107" t="s">
        <v>59</v>
      </c>
      <c r="B107" t="s">
        <v>59</v>
      </c>
      <c r="C107" t="s">
        <v>60</v>
      </c>
      <c r="D107" t="s">
        <v>61</v>
      </c>
      <c r="E107" t="s">
        <v>86</v>
      </c>
      <c r="F107" t="s">
        <v>87</v>
      </c>
      <c r="G107" t="s">
        <v>71</v>
      </c>
      <c r="H107" t="s">
        <v>71</v>
      </c>
      <c r="I107" t="s">
        <v>65</v>
      </c>
      <c r="J107" t="s">
        <v>65</v>
      </c>
      <c r="M107" t="str">
        <f t="shared" si="6"/>
        <v>{"domain": "SOILGRIDS1000", "gapFillDomain": "NEMSGLOBAL", "timeResolution": "static", "codes": [ { "code": 805, "level": "200 cm"} ]}</v>
      </c>
    </row>
    <row r="108" spans="1:13" x14ac:dyDescent="0.35">
      <c r="A108" t="s">
        <v>59</v>
      </c>
      <c r="B108" t="s">
        <v>59</v>
      </c>
      <c r="C108" t="s">
        <v>60</v>
      </c>
      <c r="D108" t="s">
        <v>61</v>
      </c>
      <c r="E108" t="s">
        <v>86</v>
      </c>
      <c r="F108" t="s">
        <v>87</v>
      </c>
      <c r="G108" t="s">
        <v>72</v>
      </c>
      <c r="H108" t="s">
        <v>73</v>
      </c>
      <c r="I108" t="s">
        <v>65</v>
      </c>
      <c r="J108" t="s">
        <v>65</v>
      </c>
      <c r="M108" t="str">
        <f t="shared" si="6"/>
        <v>{"domain": "SOILGRIDS1000", "gapFillDomain": "NEMSGLOBAL", "timeResolution": "static", "codes": [ { "code": 805, "level": "aggregated"} ]}</v>
      </c>
    </row>
    <row r="109" spans="1:13" x14ac:dyDescent="0.35">
      <c r="A109" t="s">
        <v>59</v>
      </c>
      <c r="B109" t="s">
        <v>59</v>
      </c>
      <c r="C109" t="s">
        <v>60</v>
      </c>
      <c r="D109" t="s">
        <v>61</v>
      </c>
      <c r="E109" t="s">
        <v>88</v>
      </c>
      <c r="F109" t="s">
        <v>89</v>
      </c>
      <c r="G109" t="s">
        <v>64</v>
      </c>
      <c r="H109" t="s">
        <v>64</v>
      </c>
      <c r="I109" t="s">
        <v>65</v>
      </c>
      <c r="J109" t="s">
        <v>65</v>
      </c>
      <c r="M109" t="str">
        <f t="shared" si="6"/>
        <v>{"domain": "SOILGRIDS1000", "gapFillDomain": "NEMSGLOBAL", "timeResolution": "static", "codes": [ { "code": 804, "level": "0 cm"} ]}</v>
      </c>
    </row>
    <row r="110" spans="1:13" x14ac:dyDescent="0.35">
      <c r="A110" t="s">
        <v>59</v>
      </c>
      <c r="B110" t="s">
        <v>59</v>
      </c>
      <c r="C110" t="s">
        <v>60</v>
      </c>
      <c r="D110" t="s">
        <v>61</v>
      </c>
      <c r="E110" t="s">
        <v>88</v>
      </c>
      <c r="F110" t="s">
        <v>89</v>
      </c>
      <c r="G110" t="s">
        <v>66</v>
      </c>
      <c r="H110" t="s">
        <v>66</v>
      </c>
      <c r="I110" t="s">
        <v>65</v>
      </c>
      <c r="J110" t="s">
        <v>65</v>
      </c>
      <c r="M110" t="str">
        <f t="shared" si="6"/>
        <v>{"domain": "SOILGRIDS1000", "gapFillDomain": "NEMSGLOBAL", "timeResolution": "static", "codes": [ { "code": 804, "level": "5 cm"} ]}</v>
      </c>
    </row>
    <row r="111" spans="1:13" x14ac:dyDescent="0.35">
      <c r="A111" t="s">
        <v>59</v>
      </c>
      <c r="B111" t="s">
        <v>59</v>
      </c>
      <c r="C111" t="s">
        <v>60</v>
      </c>
      <c r="D111" t="s">
        <v>61</v>
      </c>
      <c r="E111" t="s">
        <v>88</v>
      </c>
      <c r="F111" t="s">
        <v>89</v>
      </c>
      <c r="G111" t="s">
        <v>67</v>
      </c>
      <c r="H111" t="s">
        <v>67</v>
      </c>
      <c r="I111" t="s">
        <v>65</v>
      </c>
      <c r="J111" t="s">
        <v>65</v>
      </c>
      <c r="M111" t="str">
        <f t="shared" si="6"/>
        <v>{"domain": "SOILGRIDS1000", "gapFillDomain": "NEMSGLOBAL", "timeResolution": "static", "codes": [ { "code": 804, "level": "15 cm"} ]}</v>
      </c>
    </row>
    <row r="112" spans="1:13" x14ac:dyDescent="0.35">
      <c r="A112" t="s">
        <v>59</v>
      </c>
      <c r="B112" t="s">
        <v>59</v>
      </c>
      <c r="C112" t="s">
        <v>60</v>
      </c>
      <c r="D112" t="s">
        <v>61</v>
      </c>
      <c r="E112" t="s">
        <v>88</v>
      </c>
      <c r="F112" t="s">
        <v>89</v>
      </c>
      <c r="G112" t="s">
        <v>68</v>
      </c>
      <c r="H112" t="s">
        <v>68</v>
      </c>
      <c r="I112" t="s">
        <v>65</v>
      </c>
      <c r="J112" t="s">
        <v>65</v>
      </c>
      <c r="M112" t="str">
        <f t="shared" si="6"/>
        <v>{"domain": "SOILGRIDS1000", "gapFillDomain": "NEMSGLOBAL", "timeResolution": "static", "codes": [ { "code": 804, "level": "30 cm"} ]}</v>
      </c>
    </row>
    <row r="113" spans="1:13" x14ac:dyDescent="0.35">
      <c r="A113" t="s">
        <v>59</v>
      </c>
      <c r="B113" t="s">
        <v>59</v>
      </c>
      <c r="C113" t="s">
        <v>60</v>
      </c>
      <c r="D113" t="s">
        <v>61</v>
      </c>
      <c r="E113" t="s">
        <v>88</v>
      </c>
      <c r="F113" t="s">
        <v>89</v>
      </c>
      <c r="G113" t="s">
        <v>69</v>
      </c>
      <c r="H113" t="s">
        <v>69</v>
      </c>
      <c r="I113" t="s">
        <v>65</v>
      </c>
      <c r="J113" t="s">
        <v>65</v>
      </c>
      <c r="M113" t="str">
        <f t="shared" si="6"/>
        <v>{"domain": "SOILGRIDS1000", "gapFillDomain": "NEMSGLOBAL", "timeResolution": "static", "codes": [ { "code": 804, "level": "60 cm"} ]}</v>
      </c>
    </row>
    <row r="114" spans="1:13" x14ac:dyDescent="0.35">
      <c r="A114" t="s">
        <v>59</v>
      </c>
      <c r="B114" t="s">
        <v>59</v>
      </c>
      <c r="C114" t="s">
        <v>60</v>
      </c>
      <c r="D114" t="s">
        <v>61</v>
      </c>
      <c r="E114" t="s">
        <v>88</v>
      </c>
      <c r="F114" t="s">
        <v>89</v>
      </c>
      <c r="G114" t="s">
        <v>70</v>
      </c>
      <c r="H114" t="s">
        <v>70</v>
      </c>
      <c r="I114" t="s">
        <v>65</v>
      </c>
      <c r="J114" t="s">
        <v>65</v>
      </c>
      <c r="M114" t="str">
        <f t="shared" si="6"/>
        <v>{"domain": "SOILGRIDS1000", "gapFillDomain": "NEMSGLOBAL", "timeResolution": "static", "codes": [ { "code": 804, "level": "100 cm"} ]}</v>
      </c>
    </row>
    <row r="115" spans="1:13" x14ac:dyDescent="0.35">
      <c r="A115" t="s">
        <v>59</v>
      </c>
      <c r="B115" t="s">
        <v>59</v>
      </c>
      <c r="C115" t="s">
        <v>60</v>
      </c>
      <c r="D115" t="s">
        <v>61</v>
      </c>
      <c r="E115" t="s">
        <v>88</v>
      </c>
      <c r="F115" t="s">
        <v>89</v>
      </c>
      <c r="G115" t="s">
        <v>71</v>
      </c>
      <c r="H115" t="s">
        <v>71</v>
      </c>
      <c r="I115" t="s">
        <v>65</v>
      </c>
      <c r="J115" t="s">
        <v>65</v>
      </c>
      <c r="M115" t="str">
        <f t="shared" si="6"/>
        <v>{"domain": "SOILGRIDS1000", "gapFillDomain": "NEMSGLOBAL", "timeResolution": "static", "codes": [ { "code": 804, "level": "200 cm"} ]}</v>
      </c>
    </row>
    <row r="116" spans="1:13" x14ac:dyDescent="0.35">
      <c r="A116" t="s">
        <v>59</v>
      </c>
      <c r="B116" t="s">
        <v>59</v>
      </c>
      <c r="C116" t="s">
        <v>60</v>
      </c>
      <c r="D116" t="s">
        <v>61</v>
      </c>
      <c r="E116" t="s">
        <v>88</v>
      </c>
      <c r="F116" t="s">
        <v>89</v>
      </c>
      <c r="G116" t="s">
        <v>72</v>
      </c>
      <c r="H116" t="s">
        <v>73</v>
      </c>
      <c r="I116" t="s">
        <v>65</v>
      </c>
      <c r="J116" t="s">
        <v>65</v>
      </c>
      <c r="M116" t="str">
        <f t="shared" si="6"/>
        <v>{"domain": "SOILGRIDS1000", "gapFillDomain": "NEMSGLOBAL", "timeResolution": "static", "codes": [ { "code": 804, "level": "aggregated"} ]}</v>
      </c>
    </row>
    <row r="117" spans="1:13" x14ac:dyDescent="0.35">
      <c r="A117" t="s">
        <v>59</v>
      </c>
      <c r="B117" t="s">
        <v>59</v>
      </c>
      <c r="C117" t="s">
        <v>60</v>
      </c>
      <c r="D117" t="s">
        <v>61</v>
      </c>
      <c r="E117" t="s">
        <v>90</v>
      </c>
      <c r="F117" t="s">
        <v>91</v>
      </c>
      <c r="G117" t="s">
        <v>92</v>
      </c>
      <c r="H117" t="s">
        <v>92</v>
      </c>
      <c r="I117" t="s">
        <v>65</v>
      </c>
      <c r="J117" t="s">
        <v>65</v>
      </c>
      <c r="M117" t="str">
        <f t="shared" ref="M117:M180" si="7">_xlfn.CONCAT("{""","domain","""",":"," ","""", D117,"""",","," ","""","gapFillDomain","""",":"," ","""","NEMSGLOBAL","""",","," ","""","timeResolution","""",":"," ","""",+J117,"""",","," ","""","codes","""",":"," ","[ {"," ","""","code","""",":"," ",F117,","," ","""","level","""",":"," ","""",+H117,"""","} ]}")</f>
        <v>{"domain": "SOILGRIDS1000", "gapFillDomain": "NEMSGLOBAL", "timeResolution": "static", "codes": [ { "code": 813, "level": "soil column"} ]}</v>
      </c>
    </row>
    <row r="118" spans="1:13" x14ac:dyDescent="0.35">
      <c r="A118" t="s">
        <v>59</v>
      </c>
      <c r="B118" t="s">
        <v>59</v>
      </c>
      <c r="C118" t="s">
        <v>60</v>
      </c>
      <c r="D118" t="s">
        <v>61</v>
      </c>
      <c r="E118" t="s">
        <v>93</v>
      </c>
      <c r="F118" t="s">
        <v>94</v>
      </c>
      <c r="G118" t="s">
        <v>64</v>
      </c>
      <c r="H118" t="s">
        <v>64</v>
      </c>
      <c r="I118" t="s">
        <v>65</v>
      </c>
      <c r="J118" t="s">
        <v>65</v>
      </c>
      <c r="M118" t="str">
        <f t="shared" si="7"/>
        <v>{"domain": "SOILGRIDS1000", "gapFillDomain": "NEMSGLOBAL", "timeResolution": "static", "codes": [ { "code": 806, "level": "0 cm"} ]}</v>
      </c>
    </row>
    <row r="119" spans="1:13" x14ac:dyDescent="0.35">
      <c r="A119" t="s">
        <v>59</v>
      </c>
      <c r="B119" t="s">
        <v>59</v>
      </c>
      <c r="C119" t="s">
        <v>60</v>
      </c>
      <c r="D119" t="s">
        <v>61</v>
      </c>
      <c r="E119" t="s">
        <v>93</v>
      </c>
      <c r="F119" t="s">
        <v>94</v>
      </c>
      <c r="G119" t="s">
        <v>66</v>
      </c>
      <c r="H119" t="s">
        <v>66</v>
      </c>
      <c r="I119" t="s">
        <v>65</v>
      </c>
      <c r="J119" t="s">
        <v>65</v>
      </c>
      <c r="M119" t="str">
        <f t="shared" si="7"/>
        <v>{"domain": "SOILGRIDS1000", "gapFillDomain": "NEMSGLOBAL", "timeResolution": "static", "codes": [ { "code": 806, "level": "5 cm"} ]}</v>
      </c>
    </row>
    <row r="120" spans="1:13" x14ac:dyDescent="0.35">
      <c r="A120" t="s">
        <v>59</v>
      </c>
      <c r="B120" t="s">
        <v>59</v>
      </c>
      <c r="C120" t="s">
        <v>60</v>
      </c>
      <c r="D120" t="s">
        <v>61</v>
      </c>
      <c r="E120" t="s">
        <v>93</v>
      </c>
      <c r="F120" t="s">
        <v>94</v>
      </c>
      <c r="G120" t="s">
        <v>67</v>
      </c>
      <c r="H120" t="s">
        <v>67</v>
      </c>
      <c r="I120" t="s">
        <v>65</v>
      </c>
      <c r="J120" t="s">
        <v>65</v>
      </c>
      <c r="M120" t="str">
        <f t="shared" si="7"/>
        <v>{"domain": "SOILGRIDS1000", "gapFillDomain": "NEMSGLOBAL", "timeResolution": "static", "codes": [ { "code": 806, "level": "15 cm"} ]}</v>
      </c>
    </row>
    <row r="121" spans="1:13" x14ac:dyDescent="0.35">
      <c r="A121" t="s">
        <v>59</v>
      </c>
      <c r="B121" t="s">
        <v>59</v>
      </c>
      <c r="C121" t="s">
        <v>60</v>
      </c>
      <c r="D121" t="s">
        <v>61</v>
      </c>
      <c r="E121" t="s">
        <v>93</v>
      </c>
      <c r="F121" t="s">
        <v>94</v>
      </c>
      <c r="G121" t="s">
        <v>68</v>
      </c>
      <c r="H121" t="s">
        <v>68</v>
      </c>
      <c r="I121" t="s">
        <v>65</v>
      </c>
      <c r="J121" t="s">
        <v>65</v>
      </c>
      <c r="M121" t="str">
        <f t="shared" si="7"/>
        <v>{"domain": "SOILGRIDS1000", "gapFillDomain": "NEMSGLOBAL", "timeResolution": "static", "codes": [ { "code": 806, "level": "30 cm"} ]}</v>
      </c>
    </row>
    <row r="122" spans="1:13" x14ac:dyDescent="0.35">
      <c r="A122" t="s">
        <v>59</v>
      </c>
      <c r="B122" t="s">
        <v>59</v>
      </c>
      <c r="C122" t="s">
        <v>60</v>
      </c>
      <c r="D122" t="s">
        <v>61</v>
      </c>
      <c r="E122" t="s">
        <v>93</v>
      </c>
      <c r="F122" t="s">
        <v>94</v>
      </c>
      <c r="G122" t="s">
        <v>69</v>
      </c>
      <c r="H122" t="s">
        <v>69</v>
      </c>
      <c r="I122" t="s">
        <v>65</v>
      </c>
      <c r="J122" t="s">
        <v>65</v>
      </c>
      <c r="M122" t="str">
        <f t="shared" si="7"/>
        <v>{"domain": "SOILGRIDS1000", "gapFillDomain": "NEMSGLOBAL", "timeResolution": "static", "codes": [ { "code": 806, "level": "60 cm"} ]}</v>
      </c>
    </row>
    <row r="123" spans="1:13" x14ac:dyDescent="0.35">
      <c r="A123" t="s">
        <v>59</v>
      </c>
      <c r="B123" t="s">
        <v>59</v>
      </c>
      <c r="C123" t="s">
        <v>60</v>
      </c>
      <c r="D123" t="s">
        <v>61</v>
      </c>
      <c r="E123" t="s">
        <v>93</v>
      </c>
      <c r="F123" t="s">
        <v>94</v>
      </c>
      <c r="G123" t="s">
        <v>70</v>
      </c>
      <c r="H123" t="s">
        <v>70</v>
      </c>
      <c r="I123" t="s">
        <v>65</v>
      </c>
      <c r="J123" t="s">
        <v>65</v>
      </c>
      <c r="M123" t="str">
        <f t="shared" si="7"/>
        <v>{"domain": "SOILGRIDS1000", "gapFillDomain": "NEMSGLOBAL", "timeResolution": "static", "codes": [ { "code": 806, "level": "100 cm"} ]}</v>
      </c>
    </row>
    <row r="124" spans="1:13" x14ac:dyDescent="0.35">
      <c r="A124" t="s">
        <v>59</v>
      </c>
      <c r="B124" t="s">
        <v>59</v>
      </c>
      <c r="C124" t="s">
        <v>60</v>
      </c>
      <c r="D124" t="s">
        <v>61</v>
      </c>
      <c r="E124" t="s">
        <v>93</v>
      </c>
      <c r="F124" t="s">
        <v>94</v>
      </c>
      <c r="G124" t="s">
        <v>71</v>
      </c>
      <c r="H124" t="s">
        <v>71</v>
      </c>
      <c r="I124" t="s">
        <v>65</v>
      </c>
      <c r="J124" t="s">
        <v>65</v>
      </c>
      <c r="M124" t="str">
        <f t="shared" si="7"/>
        <v>{"domain": "SOILGRIDS1000", "gapFillDomain": "NEMSGLOBAL", "timeResolution": "static", "codes": [ { "code": 806, "level": "200 cm"} ]}</v>
      </c>
    </row>
    <row r="125" spans="1:13" x14ac:dyDescent="0.35">
      <c r="A125" t="s">
        <v>59</v>
      </c>
      <c r="B125" t="s">
        <v>59</v>
      </c>
      <c r="C125" t="s">
        <v>60</v>
      </c>
      <c r="D125" t="s">
        <v>61</v>
      </c>
      <c r="E125" t="s">
        <v>95</v>
      </c>
      <c r="F125" t="s">
        <v>96</v>
      </c>
      <c r="G125" t="s">
        <v>92</v>
      </c>
      <c r="H125" t="s">
        <v>92</v>
      </c>
      <c r="I125" t="s">
        <v>65</v>
      </c>
      <c r="J125" t="s">
        <v>65</v>
      </c>
      <c r="M125" t="str">
        <f t="shared" si="7"/>
        <v>{"domain": "SOILGRIDS1000", "gapFillDomain": "NEMSGLOBAL", "timeResolution": "static", "codes": [ { "code": 814, "level": "soil column"} ]}</v>
      </c>
    </row>
    <row r="126" spans="1:13" x14ac:dyDescent="0.35">
      <c r="A126" t="s">
        <v>59</v>
      </c>
      <c r="B126" t="s">
        <v>59</v>
      </c>
      <c r="C126" t="s">
        <v>60</v>
      </c>
      <c r="D126" t="s">
        <v>61</v>
      </c>
      <c r="E126" t="s">
        <v>97</v>
      </c>
      <c r="F126" t="s">
        <v>98</v>
      </c>
      <c r="G126" t="s">
        <v>64</v>
      </c>
      <c r="H126" t="s">
        <v>64</v>
      </c>
      <c r="I126" t="s">
        <v>65</v>
      </c>
      <c r="J126" t="s">
        <v>65</v>
      </c>
      <c r="M126" t="str">
        <f t="shared" si="7"/>
        <v>{"domain": "SOILGRIDS1000", "gapFillDomain": "NEMSGLOBAL", "timeResolution": "static", "codes": [ { "code": 801, "level": "0 cm"} ]}</v>
      </c>
    </row>
    <row r="127" spans="1:13" x14ac:dyDescent="0.35">
      <c r="A127" t="s">
        <v>59</v>
      </c>
      <c r="B127" t="s">
        <v>59</v>
      </c>
      <c r="C127" t="s">
        <v>60</v>
      </c>
      <c r="D127" t="s">
        <v>61</v>
      </c>
      <c r="E127" t="s">
        <v>97</v>
      </c>
      <c r="F127" t="s">
        <v>98</v>
      </c>
      <c r="G127" t="s">
        <v>66</v>
      </c>
      <c r="H127" t="s">
        <v>66</v>
      </c>
      <c r="I127" t="s">
        <v>65</v>
      </c>
      <c r="J127" t="s">
        <v>65</v>
      </c>
      <c r="M127" t="str">
        <f t="shared" si="7"/>
        <v>{"domain": "SOILGRIDS1000", "gapFillDomain": "NEMSGLOBAL", "timeResolution": "static", "codes": [ { "code": 801, "level": "5 cm"} ]}</v>
      </c>
    </row>
    <row r="128" spans="1:13" x14ac:dyDescent="0.35">
      <c r="A128" t="s">
        <v>59</v>
      </c>
      <c r="B128" t="s">
        <v>59</v>
      </c>
      <c r="C128" t="s">
        <v>60</v>
      </c>
      <c r="D128" t="s">
        <v>61</v>
      </c>
      <c r="E128" t="s">
        <v>97</v>
      </c>
      <c r="F128" t="s">
        <v>98</v>
      </c>
      <c r="G128" t="s">
        <v>67</v>
      </c>
      <c r="H128" t="s">
        <v>67</v>
      </c>
      <c r="I128" t="s">
        <v>65</v>
      </c>
      <c r="J128" t="s">
        <v>65</v>
      </c>
      <c r="M128" t="str">
        <f t="shared" si="7"/>
        <v>{"domain": "SOILGRIDS1000", "gapFillDomain": "NEMSGLOBAL", "timeResolution": "static", "codes": [ { "code": 801, "level": "15 cm"} ]}</v>
      </c>
    </row>
    <row r="129" spans="1:13" x14ac:dyDescent="0.35">
      <c r="A129" t="s">
        <v>59</v>
      </c>
      <c r="B129" t="s">
        <v>59</v>
      </c>
      <c r="C129" t="s">
        <v>60</v>
      </c>
      <c r="D129" t="s">
        <v>61</v>
      </c>
      <c r="E129" t="s">
        <v>97</v>
      </c>
      <c r="F129" t="s">
        <v>98</v>
      </c>
      <c r="G129" t="s">
        <v>68</v>
      </c>
      <c r="H129" t="s">
        <v>68</v>
      </c>
      <c r="I129" t="s">
        <v>65</v>
      </c>
      <c r="J129" t="s">
        <v>65</v>
      </c>
      <c r="M129" t="str">
        <f t="shared" si="7"/>
        <v>{"domain": "SOILGRIDS1000", "gapFillDomain": "NEMSGLOBAL", "timeResolution": "static", "codes": [ { "code": 801, "level": "30 cm"} ]}</v>
      </c>
    </row>
    <row r="130" spans="1:13" x14ac:dyDescent="0.35">
      <c r="A130" t="s">
        <v>59</v>
      </c>
      <c r="B130" t="s">
        <v>59</v>
      </c>
      <c r="C130" t="s">
        <v>60</v>
      </c>
      <c r="D130" t="s">
        <v>61</v>
      </c>
      <c r="E130" t="s">
        <v>97</v>
      </c>
      <c r="F130" t="s">
        <v>98</v>
      </c>
      <c r="G130" t="s">
        <v>69</v>
      </c>
      <c r="H130" t="s">
        <v>69</v>
      </c>
      <c r="I130" t="s">
        <v>65</v>
      </c>
      <c r="J130" t="s">
        <v>65</v>
      </c>
      <c r="M130" t="str">
        <f t="shared" si="7"/>
        <v>{"domain": "SOILGRIDS1000", "gapFillDomain": "NEMSGLOBAL", "timeResolution": "static", "codes": [ { "code": 801, "level": "60 cm"} ]}</v>
      </c>
    </row>
    <row r="131" spans="1:13" x14ac:dyDescent="0.35">
      <c r="A131" t="s">
        <v>59</v>
      </c>
      <c r="B131" t="s">
        <v>59</v>
      </c>
      <c r="C131" t="s">
        <v>60</v>
      </c>
      <c r="D131" t="s">
        <v>61</v>
      </c>
      <c r="E131" t="s">
        <v>97</v>
      </c>
      <c r="F131" t="s">
        <v>98</v>
      </c>
      <c r="G131" t="s">
        <v>70</v>
      </c>
      <c r="H131" t="s">
        <v>70</v>
      </c>
      <c r="I131" t="s">
        <v>65</v>
      </c>
      <c r="J131" t="s">
        <v>65</v>
      </c>
      <c r="M131" t="str">
        <f t="shared" si="7"/>
        <v>{"domain": "SOILGRIDS1000", "gapFillDomain": "NEMSGLOBAL", "timeResolution": "static", "codes": [ { "code": 801, "level": "100 cm"} ]}</v>
      </c>
    </row>
    <row r="132" spans="1:13" x14ac:dyDescent="0.35">
      <c r="A132" t="s">
        <v>59</v>
      </c>
      <c r="B132" t="s">
        <v>59</v>
      </c>
      <c r="C132" t="s">
        <v>60</v>
      </c>
      <c r="D132" t="s">
        <v>61</v>
      </c>
      <c r="E132" t="s">
        <v>97</v>
      </c>
      <c r="F132" t="s">
        <v>98</v>
      </c>
      <c r="G132" t="s">
        <v>71</v>
      </c>
      <c r="H132" t="s">
        <v>71</v>
      </c>
      <c r="I132" t="s">
        <v>65</v>
      </c>
      <c r="J132" t="s">
        <v>65</v>
      </c>
      <c r="M132" t="str">
        <f t="shared" si="7"/>
        <v>{"domain": "SOILGRIDS1000", "gapFillDomain": "NEMSGLOBAL", "timeResolution": "static", "codes": [ { "code": 801, "level": "200 cm"} ]}</v>
      </c>
    </row>
    <row r="133" spans="1:13" x14ac:dyDescent="0.35">
      <c r="A133" t="s">
        <v>59</v>
      </c>
      <c r="B133" t="s">
        <v>59</v>
      </c>
      <c r="C133" t="s">
        <v>60</v>
      </c>
      <c r="D133" t="s">
        <v>61</v>
      </c>
      <c r="E133" t="s">
        <v>97</v>
      </c>
      <c r="F133" t="s">
        <v>98</v>
      </c>
      <c r="G133" t="s">
        <v>72</v>
      </c>
      <c r="H133" t="s">
        <v>73</v>
      </c>
      <c r="I133" t="s">
        <v>65</v>
      </c>
      <c r="J133" t="s">
        <v>65</v>
      </c>
      <c r="M133" t="str">
        <f t="shared" si="7"/>
        <v>{"domain": "SOILGRIDS1000", "gapFillDomain": "NEMSGLOBAL", "timeResolution": "static", "codes": [ { "code": 801, "level": "aggregated"} ]}</v>
      </c>
    </row>
    <row r="134" spans="1:13" x14ac:dyDescent="0.35">
      <c r="A134" t="s">
        <v>59</v>
      </c>
      <c r="B134" t="s">
        <v>59</v>
      </c>
      <c r="C134" t="s">
        <v>60</v>
      </c>
      <c r="D134" t="s">
        <v>61</v>
      </c>
      <c r="E134" t="s">
        <v>99</v>
      </c>
      <c r="F134" t="s">
        <v>100</v>
      </c>
      <c r="G134" t="s">
        <v>64</v>
      </c>
      <c r="H134" t="s">
        <v>64</v>
      </c>
      <c r="I134" t="s">
        <v>65</v>
      </c>
      <c r="J134" t="s">
        <v>65</v>
      </c>
      <c r="M134" t="str">
        <f t="shared" si="7"/>
        <v>{"domain": "SOILGRIDS1000", "gapFillDomain": "NEMSGLOBAL", "timeResolution": "static", "codes": [ { "code": 802, "level": "0 cm"} ]}</v>
      </c>
    </row>
    <row r="135" spans="1:13" x14ac:dyDescent="0.35">
      <c r="A135" t="s">
        <v>59</v>
      </c>
      <c r="B135" t="s">
        <v>59</v>
      </c>
      <c r="C135" t="s">
        <v>60</v>
      </c>
      <c r="D135" t="s">
        <v>61</v>
      </c>
      <c r="E135" t="s">
        <v>99</v>
      </c>
      <c r="F135" t="s">
        <v>100</v>
      </c>
      <c r="G135" t="s">
        <v>66</v>
      </c>
      <c r="H135" t="s">
        <v>66</v>
      </c>
      <c r="I135" t="s">
        <v>65</v>
      </c>
      <c r="J135" t="s">
        <v>65</v>
      </c>
      <c r="M135" t="str">
        <f t="shared" si="7"/>
        <v>{"domain": "SOILGRIDS1000", "gapFillDomain": "NEMSGLOBAL", "timeResolution": "static", "codes": [ { "code": 802, "level": "5 cm"} ]}</v>
      </c>
    </row>
    <row r="136" spans="1:13" x14ac:dyDescent="0.35">
      <c r="A136" t="s">
        <v>59</v>
      </c>
      <c r="B136" t="s">
        <v>59</v>
      </c>
      <c r="C136" t="s">
        <v>60</v>
      </c>
      <c r="D136" t="s">
        <v>61</v>
      </c>
      <c r="E136" t="s">
        <v>99</v>
      </c>
      <c r="F136" t="s">
        <v>100</v>
      </c>
      <c r="G136" t="s">
        <v>67</v>
      </c>
      <c r="H136" t="s">
        <v>67</v>
      </c>
      <c r="I136" t="s">
        <v>65</v>
      </c>
      <c r="J136" t="s">
        <v>65</v>
      </c>
      <c r="M136" t="str">
        <f t="shared" si="7"/>
        <v>{"domain": "SOILGRIDS1000", "gapFillDomain": "NEMSGLOBAL", "timeResolution": "static", "codes": [ { "code": 802, "level": "15 cm"} ]}</v>
      </c>
    </row>
    <row r="137" spans="1:13" x14ac:dyDescent="0.35">
      <c r="A137" t="s">
        <v>59</v>
      </c>
      <c r="B137" t="s">
        <v>59</v>
      </c>
      <c r="C137" t="s">
        <v>60</v>
      </c>
      <c r="D137" t="s">
        <v>61</v>
      </c>
      <c r="E137" t="s">
        <v>99</v>
      </c>
      <c r="F137" t="s">
        <v>100</v>
      </c>
      <c r="G137" t="s">
        <v>68</v>
      </c>
      <c r="H137" t="s">
        <v>68</v>
      </c>
      <c r="I137" t="s">
        <v>65</v>
      </c>
      <c r="J137" t="s">
        <v>65</v>
      </c>
      <c r="M137" t="str">
        <f t="shared" si="7"/>
        <v>{"domain": "SOILGRIDS1000", "gapFillDomain": "NEMSGLOBAL", "timeResolution": "static", "codes": [ { "code": 802, "level": "30 cm"} ]}</v>
      </c>
    </row>
    <row r="138" spans="1:13" x14ac:dyDescent="0.35">
      <c r="A138" t="s">
        <v>59</v>
      </c>
      <c r="B138" t="s">
        <v>59</v>
      </c>
      <c r="C138" t="s">
        <v>60</v>
      </c>
      <c r="D138" t="s">
        <v>61</v>
      </c>
      <c r="E138" t="s">
        <v>99</v>
      </c>
      <c r="F138" t="s">
        <v>100</v>
      </c>
      <c r="G138" t="s">
        <v>69</v>
      </c>
      <c r="H138" t="s">
        <v>69</v>
      </c>
      <c r="I138" t="s">
        <v>65</v>
      </c>
      <c r="J138" t="s">
        <v>65</v>
      </c>
      <c r="M138" t="str">
        <f t="shared" si="7"/>
        <v>{"domain": "SOILGRIDS1000", "gapFillDomain": "NEMSGLOBAL", "timeResolution": "static", "codes": [ { "code": 802, "level": "60 cm"} ]}</v>
      </c>
    </row>
    <row r="139" spans="1:13" x14ac:dyDescent="0.35">
      <c r="A139" t="s">
        <v>59</v>
      </c>
      <c r="B139" t="s">
        <v>59</v>
      </c>
      <c r="C139" t="s">
        <v>60</v>
      </c>
      <c r="D139" t="s">
        <v>61</v>
      </c>
      <c r="E139" t="s">
        <v>99</v>
      </c>
      <c r="F139" t="s">
        <v>100</v>
      </c>
      <c r="G139" t="s">
        <v>70</v>
      </c>
      <c r="H139" t="s">
        <v>70</v>
      </c>
      <c r="I139" t="s">
        <v>65</v>
      </c>
      <c r="J139" t="s">
        <v>65</v>
      </c>
      <c r="M139" t="str">
        <f t="shared" si="7"/>
        <v>{"domain": "SOILGRIDS1000", "gapFillDomain": "NEMSGLOBAL", "timeResolution": "static", "codes": [ { "code": 802, "level": "100 cm"} ]}</v>
      </c>
    </row>
    <row r="140" spans="1:13" x14ac:dyDescent="0.35">
      <c r="A140" t="s">
        <v>59</v>
      </c>
      <c r="B140" t="s">
        <v>59</v>
      </c>
      <c r="C140" t="s">
        <v>60</v>
      </c>
      <c r="D140" t="s">
        <v>61</v>
      </c>
      <c r="E140" t="s">
        <v>99</v>
      </c>
      <c r="F140" t="s">
        <v>100</v>
      </c>
      <c r="G140" t="s">
        <v>71</v>
      </c>
      <c r="H140" t="s">
        <v>71</v>
      </c>
      <c r="I140" t="s">
        <v>65</v>
      </c>
      <c r="J140" t="s">
        <v>65</v>
      </c>
      <c r="M140" t="str">
        <f t="shared" si="7"/>
        <v>{"domain": "SOILGRIDS1000", "gapFillDomain": "NEMSGLOBAL", "timeResolution": "static", "codes": [ { "code": 802, "level": "200 cm"} ]}</v>
      </c>
    </row>
    <row r="141" spans="1:13" x14ac:dyDescent="0.35">
      <c r="A141" t="s">
        <v>59</v>
      </c>
      <c r="B141" t="s">
        <v>59</v>
      </c>
      <c r="C141" t="s">
        <v>60</v>
      </c>
      <c r="D141" t="s">
        <v>61</v>
      </c>
      <c r="E141" t="s">
        <v>99</v>
      </c>
      <c r="F141" t="s">
        <v>100</v>
      </c>
      <c r="G141" t="s">
        <v>72</v>
      </c>
      <c r="H141" t="s">
        <v>73</v>
      </c>
      <c r="I141" t="s">
        <v>65</v>
      </c>
      <c r="J141" t="s">
        <v>65</v>
      </c>
      <c r="M141" t="str">
        <f t="shared" si="7"/>
        <v>{"domain": "SOILGRIDS1000", "gapFillDomain": "NEMSGLOBAL", "timeResolution": "static", "codes": [ { "code": 802, "level": "aggregated"} ]}</v>
      </c>
    </row>
    <row r="142" spans="1:13" x14ac:dyDescent="0.35">
      <c r="A142" t="s">
        <v>59</v>
      </c>
      <c r="B142" t="s">
        <v>59</v>
      </c>
      <c r="C142" t="s">
        <v>60</v>
      </c>
      <c r="D142" t="s">
        <v>61</v>
      </c>
      <c r="E142" t="s">
        <v>101</v>
      </c>
      <c r="F142" t="s">
        <v>102</v>
      </c>
      <c r="G142" t="s">
        <v>64</v>
      </c>
      <c r="H142" t="s">
        <v>64</v>
      </c>
      <c r="I142" t="s">
        <v>65</v>
      </c>
      <c r="J142" t="s">
        <v>65</v>
      </c>
      <c r="M142" t="str">
        <f t="shared" si="7"/>
        <v>{"domain": "SOILGRIDS1000", "gapFillDomain": "NEMSGLOBAL", "timeResolution": "static", "codes": [ { "code": 812, "level": "0 cm"} ]}</v>
      </c>
    </row>
    <row r="143" spans="1:13" x14ac:dyDescent="0.35">
      <c r="A143" t="s">
        <v>59</v>
      </c>
      <c r="B143" t="s">
        <v>59</v>
      </c>
      <c r="C143" t="s">
        <v>60</v>
      </c>
      <c r="D143" t="s">
        <v>61</v>
      </c>
      <c r="E143" t="s">
        <v>101</v>
      </c>
      <c r="F143" t="s">
        <v>102</v>
      </c>
      <c r="G143" t="s">
        <v>66</v>
      </c>
      <c r="H143" t="s">
        <v>66</v>
      </c>
      <c r="I143" t="s">
        <v>65</v>
      </c>
      <c r="J143" t="s">
        <v>65</v>
      </c>
      <c r="M143" t="str">
        <f t="shared" si="7"/>
        <v>{"domain": "SOILGRIDS1000", "gapFillDomain": "NEMSGLOBAL", "timeResolution": "static", "codes": [ { "code": 812, "level": "5 cm"} ]}</v>
      </c>
    </row>
    <row r="144" spans="1:13" x14ac:dyDescent="0.35">
      <c r="A144" t="s">
        <v>59</v>
      </c>
      <c r="B144" t="s">
        <v>59</v>
      </c>
      <c r="C144" t="s">
        <v>60</v>
      </c>
      <c r="D144" t="s">
        <v>61</v>
      </c>
      <c r="E144" t="s">
        <v>101</v>
      </c>
      <c r="F144" t="s">
        <v>102</v>
      </c>
      <c r="G144" t="s">
        <v>67</v>
      </c>
      <c r="H144" t="s">
        <v>67</v>
      </c>
      <c r="I144" t="s">
        <v>65</v>
      </c>
      <c r="J144" t="s">
        <v>65</v>
      </c>
      <c r="M144" t="str">
        <f t="shared" si="7"/>
        <v>{"domain": "SOILGRIDS1000", "gapFillDomain": "NEMSGLOBAL", "timeResolution": "static", "codes": [ { "code": 812, "level": "15 cm"} ]}</v>
      </c>
    </row>
    <row r="145" spans="1:13" x14ac:dyDescent="0.35">
      <c r="A145" t="s">
        <v>59</v>
      </c>
      <c r="B145" t="s">
        <v>59</v>
      </c>
      <c r="C145" t="s">
        <v>60</v>
      </c>
      <c r="D145" t="s">
        <v>61</v>
      </c>
      <c r="E145" t="s">
        <v>101</v>
      </c>
      <c r="F145" t="s">
        <v>102</v>
      </c>
      <c r="G145" t="s">
        <v>68</v>
      </c>
      <c r="H145" t="s">
        <v>68</v>
      </c>
      <c r="I145" t="s">
        <v>65</v>
      </c>
      <c r="J145" t="s">
        <v>65</v>
      </c>
      <c r="M145" t="str">
        <f t="shared" si="7"/>
        <v>{"domain": "SOILGRIDS1000", "gapFillDomain": "NEMSGLOBAL", "timeResolution": "static", "codes": [ { "code": 812, "level": "30 cm"} ]}</v>
      </c>
    </row>
    <row r="146" spans="1:13" x14ac:dyDescent="0.35">
      <c r="A146" t="s">
        <v>59</v>
      </c>
      <c r="B146" t="s">
        <v>59</v>
      </c>
      <c r="C146" t="s">
        <v>60</v>
      </c>
      <c r="D146" t="s">
        <v>61</v>
      </c>
      <c r="E146" t="s">
        <v>101</v>
      </c>
      <c r="F146" t="s">
        <v>102</v>
      </c>
      <c r="G146" t="s">
        <v>69</v>
      </c>
      <c r="H146" t="s">
        <v>69</v>
      </c>
      <c r="I146" t="s">
        <v>65</v>
      </c>
      <c r="J146" t="s">
        <v>65</v>
      </c>
      <c r="M146" t="str">
        <f t="shared" si="7"/>
        <v>{"domain": "SOILGRIDS1000", "gapFillDomain": "NEMSGLOBAL", "timeResolution": "static", "codes": [ { "code": 812, "level": "60 cm"} ]}</v>
      </c>
    </row>
    <row r="147" spans="1:13" x14ac:dyDescent="0.35">
      <c r="A147" t="s">
        <v>59</v>
      </c>
      <c r="B147" t="s">
        <v>59</v>
      </c>
      <c r="C147" t="s">
        <v>60</v>
      </c>
      <c r="D147" t="s">
        <v>61</v>
      </c>
      <c r="E147" t="s">
        <v>101</v>
      </c>
      <c r="F147" t="s">
        <v>102</v>
      </c>
      <c r="G147" t="s">
        <v>70</v>
      </c>
      <c r="H147" t="s">
        <v>70</v>
      </c>
      <c r="I147" t="s">
        <v>65</v>
      </c>
      <c r="J147" t="s">
        <v>65</v>
      </c>
      <c r="M147" t="str">
        <f t="shared" si="7"/>
        <v>{"domain": "SOILGRIDS1000", "gapFillDomain": "NEMSGLOBAL", "timeResolution": "static", "codes": [ { "code": 812, "level": "100 cm"} ]}</v>
      </c>
    </row>
    <row r="148" spans="1:13" x14ac:dyDescent="0.35">
      <c r="A148" t="s">
        <v>59</v>
      </c>
      <c r="B148" t="s">
        <v>59</v>
      </c>
      <c r="C148" t="s">
        <v>60</v>
      </c>
      <c r="D148" t="s">
        <v>61</v>
      </c>
      <c r="E148" t="s">
        <v>101</v>
      </c>
      <c r="F148" t="s">
        <v>102</v>
      </c>
      <c r="G148" t="s">
        <v>71</v>
      </c>
      <c r="H148" t="s">
        <v>71</v>
      </c>
      <c r="I148" t="s">
        <v>65</v>
      </c>
      <c r="J148" t="s">
        <v>65</v>
      </c>
      <c r="M148" t="str">
        <f t="shared" si="7"/>
        <v>{"domain": "SOILGRIDS1000", "gapFillDomain": "NEMSGLOBAL", "timeResolution": "static", "codes": [ { "code": 812, "level": "200 cm"} ]}</v>
      </c>
    </row>
    <row r="149" spans="1:13" x14ac:dyDescent="0.35">
      <c r="A149" t="s">
        <v>59</v>
      </c>
      <c r="B149" t="s">
        <v>59</v>
      </c>
      <c r="C149" t="s">
        <v>60</v>
      </c>
      <c r="D149" t="s">
        <v>61</v>
      </c>
      <c r="E149" t="s">
        <v>101</v>
      </c>
      <c r="F149" t="s">
        <v>102</v>
      </c>
      <c r="G149" t="s">
        <v>72</v>
      </c>
      <c r="H149" t="s">
        <v>73</v>
      </c>
      <c r="I149" t="s">
        <v>65</v>
      </c>
      <c r="J149" t="s">
        <v>65</v>
      </c>
      <c r="M149" t="str">
        <f t="shared" si="7"/>
        <v>{"domain": "SOILGRIDS1000", "gapFillDomain": "NEMSGLOBAL", "timeResolution": "static", "codes": [ { "code": 812, "level": "aggregated"} ]}</v>
      </c>
    </row>
    <row r="150" spans="1:13" x14ac:dyDescent="0.35">
      <c r="A150" t="s">
        <v>59</v>
      </c>
      <c r="B150" t="s">
        <v>59</v>
      </c>
      <c r="C150" t="s">
        <v>103</v>
      </c>
      <c r="D150" t="s">
        <v>104</v>
      </c>
      <c r="E150" t="s">
        <v>105</v>
      </c>
      <c r="F150" t="s">
        <v>106</v>
      </c>
      <c r="G150" t="s">
        <v>107</v>
      </c>
      <c r="H150" t="s">
        <v>107</v>
      </c>
      <c r="I150" t="s">
        <v>65</v>
      </c>
      <c r="J150" t="s">
        <v>65</v>
      </c>
      <c r="M150" t="str">
        <f t="shared" si="7"/>
        <v>{"domain": "WISE30", "gapFillDomain": "NEMSGLOBAL", "timeResolution": "static", "codes": [ { "code": 824, "level": "0-20 cm"} ]}</v>
      </c>
    </row>
    <row r="151" spans="1:13" x14ac:dyDescent="0.35">
      <c r="A151" t="s">
        <v>59</v>
      </c>
      <c r="B151" t="s">
        <v>59</v>
      </c>
      <c r="C151" t="s">
        <v>103</v>
      </c>
      <c r="D151" t="s">
        <v>104</v>
      </c>
      <c r="E151" t="s">
        <v>105</v>
      </c>
      <c r="F151" t="s">
        <v>106</v>
      </c>
      <c r="G151" t="s">
        <v>108</v>
      </c>
      <c r="H151" t="s">
        <v>108</v>
      </c>
      <c r="I151" t="s">
        <v>65</v>
      </c>
      <c r="J151" t="s">
        <v>65</v>
      </c>
      <c r="M151" t="str">
        <f t="shared" si="7"/>
        <v>{"domain": "WISE30", "gapFillDomain": "NEMSGLOBAL", "timeResolution": "static", "codes": [ { "code": 824, "level": "20-40 cm"} ]}</v>
      </c>
    </row>
    <row r="152" spans="1:13" x14ac:dyDescent="0.35">
      <c r="A152" t="s">
        <v>59</v>
      </c>
      <c r="B152" t="s">
        <v>59</v>
      </c>
      <c r="C152" t="s">
        <v>103</v>
      </c>
      <c r="D152" t="s">
        <v>104</v>
      </c>
      <c r="E152" t="s">
        <v>105</v>
      </c>
      <c r="F152" t="s">
        <v>106</v>
      </c>
      <c r="G152" t="s">
        <v>109</v>
      </c>
      <c r="H152" t="s">
        <v>109</v>
      </c>
      <c r="I152" t="s">
        <v>65</v>
      </c>
      <c r="J152" t="s">
        <v>65</v>
      </c>
      <c r="M152" t="str">
        <f t="shared" si="7"/>
        <v>{"domain": "WISE30", "gapFillDomain": "NEMSGLOBAL", "timeResolution": "static", "codes": [ { "code": 824, "level": "40-60 cm"} ]}</v>
      </c>
    </row>
    <row r="153" spans="1:13" x14ac:dyDescent="0.35">
      <c r="A153" t="s">
        <v>59</v>
      </c>
      <c r="B153" t="s">
        <v>59</v>
      </c>
      <c r="C153" t="s">
        <v>103</v>
      </c>
      <c r="D153" t="s">
        <v>104</v>
      </c>
      <c r="E153" t="s">
        <v>105</v>
      </c>
      <c r="F153" t="s">
        <v>106</v>
      </c>
      <c r="G153" t="s">
        <v>110</v>
      </c>
      <c r="H153" t="s">
        <v>110</v>
      </c>
      <c r="I153" t="s">
        <v>65</v>
      </c>
      <c r="J153" t="s">
        <v>65</v>
      </c>
      <c r="M153" t="str">
        <f t="shared" si="7"/>
        <v>{"domain": "WISE30", "gapFillDomain": "NEMSGLOBAL", "timeResolution": "static", "codes": [ { "code": 824, "level": "60-80 cm"} ]}</v>
      </c>
    </row>
    <row r="154" spans="1:13" x14ac:dyDescent="0.35">
      <c r="A154" t="s">
        <v>59</v>
      </c>
      <c r="B154" t="s">
        <v>59</v>
      </c>
      <c r="C154" t="s">
        <v>103</v>
      </c>
      <c r="D154" t="s">
        <v>104</v>
      </c>
      <c r="E154" t="s">
        <v>105</v>
      </c>
      <c r="F154" t="s">
        <v>106</v>
      </c>
      <c r="G154" t="s">
        <v>111</v>
      </c>
      <c r="H154" t="s">
        <v>111</v>
      </c>
      <c r="I154" t="s">
        <v>65</v>
      </c>
      <c r="J154" t="s">
        <v>65</v>
      </c>
      <c r="M154" t="str">
        <f t="shared" si="7"/>
        <v>{"domain": "WISE30", "gapFillDomain": "NEMSGLOBAL", "timeResolution": "static", "codes": [ { "code": 824, "level": "80-100 cm"} ]}</v>
      </c>
    </row>
    <row r="155" spans="1:13" x14ac:dyDescent="0.35">
      <c r="A155" t="s">
        <v>59</v>
      </c>
      <c r="B155" t="s">
        <v>59</v>
      </c>
      <c r="C155" t="s">
        <v>103</v>
      </c>
      <c r="D155" t="s">
        <v>104</v>
      </c>
      <c r="E155" t="s">
        <v>105</v>
      </c>
      <c r="F155" t="s">
        <v>106</v>
      </c>
      <c r="G155" t="s">
        <v>112</v>
      </c>
      <c r="H155" t="s">
        <v>112</v>
      </c>
      <c r="I155" t="s">
        <v>65</v>
      </c>
      <c r="J155" t="s">
        <v>65</v>
      </c>
      <c r="M155" t="str">
        <f t="shared" si="7"/>
        <v>{"domain": "WISE30", "gapFillDomain": "NEMSGLOBAL", "timeResolution": "static", "codes": [ { "code": 824, "level": "100-150 cm"} ]}</v>
      </c>
    </row>
    <row r="156" spans="1:13" x14ac:dyDescent="0.35">
      <c r="A156" t="s">
        <v>59</v>
      </c>
      <c r="B156" t="s">
        <v>59</v>
      </c>
      <c r="C156" t="s">
        <v>103</v>
      </c>
      <c r="D156" t="s">
        <v>104</v>
      </c>
      <c r="E156" t="s">
        <v>105</v>
      </c>
      <c r="F156" t="s">
        <v>106</v>
      </c>
      <c r="G156" t="s">
        <v>113</v>
      </c>
      <c r="H156" t="s">
        <v>113</v>
      </c>
      <c r="I156" t="s">
        <v>65</v>
      </c>
      <c r="J156" t="s">
        <v>65</v>
      </c>
      <c r="M156" t="str">
        <f t="shared" si="7"/>
        <v>{"domain": "WISE30", "gapFillDomain": "NEMSGLOBAL", "timeResolution": "static", "codes": [ { "code": 824, "level": "150-200 cm"} ]}</v>
      </c>
    </row>
    <row r="157" spans="1:13" x14ac:dyDescent="0.35">
      <c r="A157" t="s">
        <v>59</v>
      </c>
      <c r="B157" t="s">
        <v>59</v>
      </c>
      <c r="C157" t="s">
        <v>103</v>
      </c>
      <c r="D157" t="s">
        <v>104</v>
      </c>
      <c r="E157" t="s">
        <v>105</v>
      </c>
      <c r="F157" t="s">
        <v>106</v>
      </c>
      <c r="G157" t="s">
        <v>72</v>
      </c>
      <c r="H157" t="s">
        <v>73</v>
      </c>
      <c r="I157" t="s">
        <v>65</v>
      </c>
      <c r="J157" t="s">
        <v>65</v>
      </c>
      <c r="M157" t="str">
        <f t="shared" si="7"/>
        <v>{"domain": "WISE30", "gapFillDomain": "NEMSGLOBAL", "timeResolution": "static", "codes": [ { "code": 824, "level": "aggregated"} ]}</v>
      </c>
    </row>
    <row r="158" spans="1:13" x14ac:dyDescent="0.35">
      <c r="A158" t="s">
        <v>59</v>
      </c>
      <c r="B158" t="s">
        <v>59</v>
      </c>
      <c r="C158" t="s">
        <v>103</v>
      </c>
      <c r="D158" t="s">
        <v>104</v>
      </c>
      <c r="E158" t="s">
        <v>62</v>
      </c>
      <c r="F158" t="s">
        <v>63</v>
      </c>
      <c r="G158" t="s">
        <v>107</v>
      </c>
      <c r="H158" t="s">
        <v>107</v>
      </c>
      <c r="I158" t="s">
        <v>65</v>
      </c>
      <c r="J158" t="s">
        <v>65</v>
      </c>
      <c r="M158" t="str">
        <f t="shared" si="7"/>
        <v>{"domain": "WISE30", "gapFillDomain": "NEMSGLOBAL", "timeResolution": "static", "codes": [ { "code": 800, "level": "0-20 cm"} ]}</v>
      </c>
    </row>
    <row r="159" spans="1:13" x14ac:dyDescent="0.35">
      <c r="A159" t="s">
        <v>59</v>
      </c>
      <c r="B159" t="s">
        <v>59</v>
      </c>
      <c r="C159" t="s">
        <v>103</v>
      </c>
      <c r="D159" t="s">
        <v>104</v>
      </c>
      <c r="E159" t="s">
        <v>62</v>
      </c>
      <c r="F159" t="s">
        <v>63</v>
      </c>
      <c r="G159" t="s">
        <v>108</v>
      </c>
      <c r="H159" t="s">
        <v>108</v>
      </c>
      <c r="I159" t="s">
        <v>65</v>
      </c>
      <c r="J159" t="s">
        <v>65</v>
      </c>
      <c r="M159" t="str">
        <f t="shared" si="7"/>
        <v>{"domain": "WISE30", "gapFillDomain": "NEMSGLOBAL", "timeResolution": "static", "codes": [ { "code": 800, "level": "20-40 cm"} ]}</v>
      </c>
    </row>
    <row r="160" spans="1:13" x14ac:dyDescent="0.35">
      <c r="A160" t="s">
        <v>59</v>
      </c>
      <c r="B160" t="s">
        <v>59</v>
      </c>
      <c r="C160" t="s">
        <v>103</v>
      </c>
      <c r="D160" t="s">
        <v>104</v>
      </c>
      <c r="E160" t="s">
        <v>62</v>
      </c>
      <c r="F160" t="s">
        <v>63</v>
      </c>
      <c r="G160" t="s">
        <v>109</v>
      </c>
      <c r="H160" t="s">
        <v>109</v>
      </c>
      <c r="I160" t="s">
        <v>65</v>
      </c>
      <c r="J160" t="s">
        <v>65</v>
      </c>
      <c r="M160" t="str">
        <f t="shared" si="7"/>
        <v>{"domain": "WISE30", "gapFillDomain": "NEMSGLOBAL", "timeResolution": "static", "codes": [ { "code": 800, "level": "40-60 cm"} ]}</v>
      </c>
    </row>
    <row r="161" spans="1:13" x14ac:dyDescent="0.35">
      <c r="A161" t="s">
        <v>59</v>
      </c>
      <c r="B161" t="s">
        <v>59</v>
      </c>
      <c r="C161" t="s">
        <v>103</v>
      </c>
      <c r="D161" t="s">
        <v>104</v>
      </c>
      <c r="E161" t="s">
        <v>62</v>
      </c>
      <c r="F161" t="s">
        <v>63</v>
      </c>
      <c r="G161" t="s">
        <v>110</v>
      </c>
      <c r="H161" t="s">
        <v>110</v>
      </c>
      <c r="I161" t="s">
        <v>65</v>
      </c>
      <c r="J161" t="s">
        <v>65</v>
      </c>
      <c r="M161" t="str">
        <f t="shared" si="7"/>
        <v>{"domain": "WISE30", "gapFillDomain": "NEMSGLOBAL", "timeResolution": "static", "codes": [ { "code": 800, "level": "60-80 cm"} ]}</v>
      </c>
    </row>
    <row r="162" spans="1:13" x14ac:dyDescent="0.35">
      <c r="A162" t="s">
        <v>59</v>
      </c>
      <c r="B162" t="s">
        <v>59</v>
      </c>
      <c r="C162" t="s">
        <v>103</v>
      </c>
      <c r="D162" t="s">
        <v>104</v>
      </c>
      <c r="E162" t="s">
        <v>62</v>
      </c>
      <c r="F162" t="s">
        <v>63</v>
      </c>
      <c r="G162" t="s">
        <v>111</v>
      </c>
      <c r="H162" t="s">
        <v>111</v>
      </c>
      <c r="I162" t="s">
        <v>65</v>
      </c>
      <c r="J162" t="s">
        <v>65</v>
      </c>
      <c r="M162" t="str">
        <f t="shared" si="7"/>
        <v>{"domain": "WISE30", "gapFillDomain": "NEMSGLOBAL", "timeResolution": "static", "codes": [ { "code": 800, "level": "80-100 cm"} ]}</v>
      </c>
    </row>
    <row r="163" spans="1:13" x14ac:dyDescent="0.35">
      <c r="A163" t="s">
        <v>59</v>
      </c>
      <c r="B163" t="s">
        <v>59</v>
      </c>
      <c r="C163" t="s">
        <v>103</v>
      </c>
      <c r="D163" t="s">
        <v>104</v>
      </c>
      <c r="E163" t="s">
        <v>62</v>
      </c>
      <c r="F163" t="s">
        <v>63</v>
      </c>
      <c r="G163" t="s">
        <v>112</v>
      </c>
      <c r="H163" t="s">
        <v>112</v>
      </c>
      <c r="I163" t="s">
        <v>65</v>
      </c>
      <c r="J163" t="s">
        <v>65</v>
      </c>
      <c r="M163" t="str">
        <f t="shared" si="7"/>
        <v>{"domain": "WISE30", "gapFillDomain": "NEMSGLOBAL", "timeResolution": "static", "codes": [ { "code": 800, "level": "100-150 cm"} ]}</v>
      </c>
    </row>
    <row r="164" spans="1:13" x14ac:dyDescent="0.35">
      <c r="A164" t="s">
        <v>59</v>
      </c>
      <c r="B164" t="s">
        <v>59</v>
      </c>
      <c r="C164" t="s">
        <v>103</v>
      </c>
      <c r="D164" t="s">
        <v>104</v>
      </c>
      <c r="E164" t="s">
        <v>62</v>
      </c>
      <c r="F164" t="s">
        <v>63</v>
      </c>
      <c r="G164" t="s">
        <v>113</v>
      </c>
      <c r="H164" t="s">
        <v>113</v>
      </c>
      <c r="I164" t="s">
        <v>65</v>
      </c>
      <c r="J164" t="s">
        <v>65</v>
      </c>
      <c r="M164" t="str">
        <f t="shared" si="7"/>
        <v>{"domain": "WISE30", "gapFillDomain": "NEMSGLOBAL", "timeResolution": "static", "codes": [ { "code": 800, "level": "150-200 cm"} ]}</v>
      </c>
    </row>
    <row r="165" spans="1:13" x14ac:dyDescent="0.35">
      <c r="A165" t="s">
        <v>59</v>
      </c>
      <c r="B165" t="s">
        <v>59</v>
      </c>
      <c r="C165" t="s">
        <v>103</v>
      </c>
      <c r="D165" t="s">
        <v>104</v>
      </c>
      <c r="E165" t="s">
        <v>62</v>
      </c>
      <c r="F165" t="s">
        <v>63</v>
      </c>
      <c r="G165" t="s">
        <v>72</v>
      </c>
      <c r="H165" t="s">
        <v>73</v>
      </c>
      <c r="I165" t="s">
        <v>65</v>
      </c>
      <c r="J165" t="s">
        <v>65</v>
      </c>
      <c r="M165" t="str">
        <f t="shared" si="7"/>
        <v>{"domain": "WISE30", "gapFillDomain": "NEMSGLOBAL", "timeResolution": "static", "codes": [ { "code": 800, "level": "aggregated"} ]}</v>
      </c>
    </row>
    <row r="166" spans="1:13" x14ac:dyDescent="0.35">
      <c r="A166" t="s">
        <v>59</v>
      </c>
      <c r="B166" t="s">
        <v>59</v>
      </c>
      <c r="C166" t="s">
        <v>103</v>
      </c>
      <c r="D166" t="s">
        <v>104</v>
      </c>
      <c r="E166" t="s">
        <v>114</v>
      </c>
      <c r="F166" t="s">
        <v>115</v>
      </c>
      <c r="G166" t="s">
        <v>107</v>
      </c>
      <c r="H166" t="s">
        <v>107</v>
      </c>
      <c r="I166" t="s">
        <v>65</v>
      </c>
      <c r="J166" t="s">
        <v>65</v>
      </c>
      <c r="M166" t="str">
        <f t="shared" si="7"/>
        <v>{"domain": "WISE30", "gapFillDomain": "NEMSGLOBAL", "timeResolution": "static", "codes": [ { "code": 825, "level": "0-20 cm"} ]}</v>
      </c>
    </row>
    <row r="167" spans="1:13" x14ac:dyDescent="0.35">
      <c r="A167" t="s">
        <v>59</v>
      </c>
      <c r="B167" t="s">
        <v>59</v>
      </c>
      <c r="C167" t="s">
        <v>103</v>
      </c>
      <c r="D167" t="s">
        <v>104</v>
      </c>
      <c r="E167" t="s">
        <v>114</v>
      </c>
      <c r="F167" t="s">
        <v>115</v>
      </c>
      <c r="G167" t="s">
        <v>108</v>
      </c>
      <c r="H167" t="s">
        <v>108</v>
      </c>
      <c r="I167" t="s">
        <v>65</v>
      </c>
      <c r="J167" t="s">
        <v>65</v>
      </c>
      <c r="M167" t="str">
        <f t="shared" si="7"/>
        <v>{"domain": "WISE30", "gapFillDomain": "NEMSGLOBAL", "timeResolution": "static", "codes": [ { "code": 825, "level": "20-40 cm"} ]}</v>
      </c>
    </row>
    <row r="168" spans="1:13" x14ac:dyDescent="0.35">
      <c r="A168" t="s">
        <v>59</v>
      </c>
      <c r="B168" t="s">
        <v>59</v>
      </c>
      <c r="C168" t="s">
        <v>103</v>
      </c>
      <c r="D168" t="s">
        <v>104</v>
      </c>
      <c r="E168" t="s">
        <v>114</v>
      </c>
      <c r="F168" t="s">
        <v>115</v>
      </c>
      <c r="G168" t="s">
        <v>109</v>
      </c>
      <c r="H168" t="s">
        <v>109</v>
      </c>
      <c r="I168" t="s">
        <v>65</v>
      </c>
      <c r="J168" t="s">
        <v>65</v>
      </c>
      <c r="M168" t="str">
        <f t="shared" si="7"/>
        <v>{"domain": "WISE30", "gapFillDomain": "NEMSGLOBAL", "timeResolution": "static", "codes": [ { "code": 825, "level": "40-60 cm"} ]}</v>
      </c>
    </row>
    <row r="169" spans="1:13" x14ac:dyDescent="0.35">
      <c r="A169" t="s">
        <v>59</v>
      </c>
      <c r="B169" t="s">
        <v>59</v>
      </c>
      <c r="C169" t="s">
        <v>103</v>
      </c>
      <c r="D169" t="s">
        <v>104</v>
      </c>
      <c r="E169" t="s">
        <v>114</v>
      </c>
      <c r="F169" t="s">
        <v>115</v>
      </c>
      <c r="G169" t="s">
        <v>110</v>
      </c>
      <c r="H169" t="s">
        <v>110</v>
      </c>
      <c r="I169" t="s">
        <v>65</v>
      </c>
      <c r="J169" t="s">
        <v>65</v>
      </c>
      <c r="M169" t="str">
        <f t="shared" si="7"/>
        <v>{"domain": "WISE30", "gapFillDomain": "NEMSGLOBAL", "timeResolution": "static", "codes": [ { "code": 825, "level": "60-80 cm"} ]}</v>
      </c>
    </row>
    <row r="170" spans="1:13" x14ac:dyDescent="0.35">
      <c r="A170" t="s">
        <v>59</v>
      </c>
      <c r="B170" t="s">
        <v>59</v>
      </c>
      <c r="C170" t="s">
        <v>103</v>
      </c>
      <c r="D170" t="s">
        <v>104</v>
      </c>
      <c r="E170" t="s">
        <v>114</v>
      </c>
      <c r="F170" t="s">
        <v>115</v>
      </c>
      <c r="G170" t="s">
        <v>111</v>
      </c>
      <c r="H170" t="s">
        <v>111</v>
      </c>
      <c r="I170" t="s">
        <v>65</v>
      </c>
      <c r="J170" t="s">
        <v>65</v>
      </c>
      <c r="M170" t="str">
        <f t="shared" si="7"/>
        <v>{"domain": "WISE30", "gapFillDomain": "NEMSGLOBAL", "timeResolution": "static", "codes": [ { "code": 825, "level": "80-100 cm"} ]}</v>
      </c>
    </row>
    <row r="171" spans="1:13" x14ac:dyDescent="0.35">
      <c r="A171" t="s">
        <v>59</v>
      </c>
      <c r="B171" t="s">
        <v>59</v>
      </c>
      <c r="C171" t="s">
        <v>103</v>
      </c>
      <c r="D171" t="s">
        <v>104</v>
      </c>
      <c r="E171" t="s">
        <v>114</v>
      </c>
      <c r="F171" t="s">
        <v>115</v>
      </c>
      <c r="G171" t="s">
        <v>112</v>
      </c>
      <c r="H171" t="s">
        <v>112</v>
      </c>
      <c r="I171" t="s">
        <v>65</v>
      </c>
      <c r="J171" t="s">
        <v>65</v>
      </c>
      <c r="M171" t="str">
        <f t="shared" si="7"/>
        <v>{"domain": "WISE30", "gapFillDomain": "NEMSGLOBAL", "timeResolution": "static", "codes": [ { "code": 825, "level": "100-150 cm"} ]}</v>
      </c>
    </row>
    <row r="172" spans="1:13" x14ac:dyDescent="0.35">
      <c r="A172" t="s">
        <v>59</v>
      </c>
      <c r="B172" t="s">
        <v>59</v>
      </c>
      <c r="C172" t="s">
        <v>103</v>
      </c>
      <c r="D172" t="s">
        <v>104</v>
      </c>
      <c r="E172" t="s">
        <v>114</v>
      </c>
      <c r="F172" t="s">
        <v>115</v>
      </c>
      <c r="G172" t="s">
        <v>113</v>
      </c>
      <c r="H172" t="s">
        <v>113</v>
      </c>
      <c r="I172" t="s">
        <v>65</v>
      </c>
      <c r="J172" t="s">
        <v>65</v>
      </c>
      <c r="M172" t="str">
        <f t="shared" si="7"/>
        <v>{"domain": "WISE30", "gapFillDomain": "NEMSGLOBAL", "timeResolution": "static", "codes": [ { "code": 825, "level": "150-200 cm"} ]}</v>
      </c>
    </row>
    <row r="173" spans="1:13" x14ac:dyDescent="0.35">
      <c r="A173" t="s">
        <v>59</v>
      </c>
      <c r="B173" t="s">
        <v>59</v>
      </c>
      <c r="C173" t="s">
        <v>103</v>
      </c>
      <c r="D173" t="s">
        <v>104</v>
      </c>
      <c r="E173" t="s">
        <v>114</v>
      </c>
      <c r="F173" t="s">
        <v>115</v>
      </c>
      <c r="G173" t="s">
        <v>72</v>
      </c>
      <c r="H173" t="s">
        <v>73</v>
      </c>
      <c r="I173" t="s">
        <v>65</v>
      </c>
      <c r="J173" t="s">
        <v>65</v>
      </c>
      <c r="M173" t="str">
        <f t="shared" si="7"/>
        <v>{"domain": "WISE30", "gapFillDomain": "NEMSGLOBAL", "timeResolution": "static", "codes": [ { "code": 825, "level": "aggregated"} ]}</v>
      </c>
    </row>
    <row r="174" spans="1:13" x14ac:dyDescent="0.35">
      <c r="A174" t="s">
        <v>59</v>
      </c>
      <c r="B174" t="s">
        <v>59</v>
      </c>
      <c r="C174" t="s">
        <v>103</v>
      </c>
      <c r="D174" t="s">
        <v>104</v>
      </c>
      <c r="E174" t="s">
        <v>74</v>
      </c>
      <c r="F174" t="s">
        <v>75</v>
      </c>
      <c r="G174" t="s">
        <v>107</v>
      </c>
      <c r="H174" t="s">
        <v>107</v>
      </c>
      <c r="I174" t="s">
        <v>65</v>
      </c>
      <c r="J174" t="s">
        <v>65</v>
      </c>
      <c r="M174" t="str">
        <f t="shared" si="7"/>
        <v>{"domain": "WISE30", "gapFillDomain": "NEMSGLOBAL", "timeResolution": "static", "codes": [ { "code": 808, "level": "0-20 cm"} ]}</v>
      </c>
    </row>
    <row r="175" spans="1:13" x14ac:dyDescent="0.35">
      <c r="A175" t="s">
        <v>59</v>
      </c>
      <c r="B175" t="s">
        <v>59</v>
      </c>
      <c r="C175" t="s">
        <v>103</v>
      </c>
      <c r="D175" t="s">
        <v>104</v>
      </c>
      <c r="E175" t="s">
        <v>74</v>
      </c>
      <c r="F175" t="s">
        <v>75</v>
      </c>
      <c r="G175" t="s">
        <v>108</v>
      </c>
      <c r="H175" t="s">
        <v>108</v>
      </c>
      <c r="I175" t="s">
        <v>65</v>
      </c>
      <c r="J175" t="s">
        <v>65</v>
      </c>
      <c r="M175" t="str">
        <f t="shared" si="7"/>
        <v>{"domain": "WISE30", "gapFillDomain": "NEMSGLOBAL", "timeResolution": "static", "codes": [ { "code": 808, "level": "20-40 cm"} ]}</v>
      </c>
    </row>
    <row r="176" spans="1:13" x14ac:dyDescent="0.35">
      <c r="A176" t="s">
        <v>59</v>
      </c>
      <c r="B176" t="s">
        <v>59</v>
      </c>
      <c r="C176" t="s">
        <v>103</v>
      </c>
      <c r="D176" t="s">
        <v>104</v>
      </c>
      <c r="E176" t="s">
        <v>74</v>
      </c>
      <c r="F176" t="s">
        <v>75</v>
      </c>
      <c r="G176" t="s">
        <v>109</v>
      </c>
      <c r="H176" t="s">
        <v>109</v>
      </c>
      <c r="I176" t="s">
        <v>65</v>
      </c>
      <c r="J176" t="s">
        <v>65</v>
      </c>
      <c r="M176" t="str">
        <f t="shared" si="7"/>
        <v>{"domain": "WISE30", "gapFillDomain": "NEMSGLOBAL", "timeResolution": "static", "codes": [ { "code": 808, "level": "40-60 cm"} ]}</v>
      </c>
    </row>
    <row r="177" spans="1:13" x14ac:dyDescent="0.35">
      <c r="A177" t="s">
        <v>59</v>
      </c>
      <c r="B177" t="s">
        <v>59</v>
      </c>
      <c r="C177" t="s">
        <v>103</v>
      </c>
      <c r="D177" t="s">
        <v>104</v>
      </c>
      <c r="E177" t="s">
        <v>74</v>
      </c>
      <c r="F177" t="s">
        <v>75</v>
      </c>
      <c r="G177" t="s">
        <v>110</v>
      </c>
      <c r="H177" t="s">
        <v>110</v>
      </c>
      <c r="I177" t="s">
        <v>65</v>
      </c>
      <c r="J177" t="s">
        <v>65</v>
      </c>
      <c r="M177" t="str">
        <f t="shared" si="7"/>
        <v>{"domain": "WISE30", "gapFillDomain": "NEMSGLOBAL", "timeResolution": "static", "codes": [ { "code": 808, "level": "60-80 cm"} ]}</v>
      </c>
    </row>
    <row r="178" spans="1:13" x14ac:dyDescent="0.35">
      <c r="A178" t="s">
        <v>59</v>
      </c>
      <c r="B178" t="s">
        <v>59</v>
      </c>
      <c r="C178" t="s">
        <v>103</v>
      </c>
      <c r="D178" t="s">
        <v>104</v>
      </c>
      <c r="E178" t="s">
        <v>74</v>
      </c>
      <c r="F178" t="s">
        <v>75</v>
      </c>
      <c r="G178" t="s">
        <v>111</v>
      </c>
      <c r="H178" t="s">
        <v>111</v>
      </c>
      <c r="I178" t="s">
        <v>65</v>
      </c>
      <c r="J178" t="s">
        <v>65</v>
      </c>
      <c r="M178" t="str">
        <f t="shared" si="7"/>
        <v>{"domain": "WISE30", "gapFillDomain": "NEMSGLOBAL", "timeResolution": "static", "codes": [ { "code": 808, "level": "80-100 cm"} ]}</v>
      </c>
    </row>
    <row r="179" spans="1:13" x14ac:dyDescent="0.35">
      <c r="A179" t="s">
        <v>59</v>
      </c>
      <c r="B179" t="s">
        <v>59</v>
      </c>
      <c r="C179" t="s">
        <v>103</v>
      </c>
      <c r="D179" t="s">
        <v>104</v>
      </c>
      <c r="E179" t="s">
        <v>74</v>
      </c>
      <c r="F179" t="s">
        <v>75</v>
      </c>
      <c r="G179" t="s">
        <v>112</v>
      </c>
      <c r="H179" t="s">
        <v>112</v>
      </c>
      <c r="I179" t="s">
        <v>65</v>
      </c>
      <c r="J179" t="s">
        <v>65</v>
      </c>
      <c r="M179" t="str">
        <f t="shared" si="7"/>
        <v>{"domain": "WISE30", "gapFillDomain": "NEMSGLOBAL", "timeResolution": "static", "codes": [ { "code": 808, "level": "100-150 cm"} ]}</v>
      </c>
    </row>
    <row r="180" spans="1:13" x14ac:dyDescent="0.35">
      <c r="A180" t="s">
        <v>59</v>
      </c>
      <c r="B180" t="s">
        <v>59</v>
      </c>
      <c r="C180" t="s">
        <v>103</v>
      </c>
      <c r="D180" t="s">
        <v>104</v>
      </c>
      <c r="E180" t="s">
        <v>74</v>
      </c>
      <c r="F180" t="s">
        <v>75</v>
      </c>
      <c r="G180" t="s">
        <v>113</v>
      </c>
      <c r="H180" t="s">
        <v>113</v>
      </c>
      <c r="I180" t="s">
        <v>65</v>
      </c>
      <c r="J180" t="s">
        <v>65</v>
      </c>
      <c r="M180" t="str">
        <f t="shared" si="7"/>
        <v>{"domain": "WISE30", "gapFillDomain": "NEMSGLOBAL", "timeResolution": "static", "codes": [ { "code": 808, "level": "150-200 cm"} ]}</v>
      </c>
    </row>
    <row r="181" spans="1:13" x14ac:dyDescent="0.35">
      <c r="A181" t="s">
        <v>59</v>
      </c>
      <c r="B181" t="s">
        <v>59</v>
      </c>
      <c r="C181" t="s">
        <v>103</v>
      </c>
      <c r="D181" t="s">
        <v>104</v>
      </c>
      <c r="E181" t="s">
        <v>74</v>
      </c>
      <c r="F181" t="s">
        <v>75</v>
      </c>
      <c r="G181" t="s">
        <v>72</v>
      </c>
      <c r="H181" t="s">
        <v>73</v>
      </c>
      <c r="I181" t="s">
        <v>65</v>
      </c>
      <c r="J181" t="s">
        <v>65</v>
      </c>
      <c r="M181" t="str">
        <f t="shared" ref="M181:M244" si="8">_xlfn.CONCAT("{""","domain","""",":"," ","""", D181,"""",","," ","""","gapFillDomain","""",":"," ","""","NEMSGLOBAL","""",","," ","""","timeResolution","""",":"," ","""",+J181,"""",","," ","""","codes","""",":"," ","[ {"," ","""","code","""",":"," ",F181,","," ","""","level","""",":"," ","""",+H181,"""","} ]}")</f>
        <v>{"domain": "WISE30", "gapFillDomain": "NEMSGLOBAL", "timeResolution": "static", "codes": [ { "code": 808, "level": "aggregated"} ]}</v>
      </c>
    </row>
    <row r="182" spans="1:13" x14ac:dyDescent="0.35">
      <c r="A182" t="s">
        <v>59</v>
      </c>
      <c r="B182" t="s">
        <v>59</v>
      </c>
      <c r="C182" t="s">
        <v>103</v>
      </c>
      <c r="D182" t="s">
        <v>104</v>
      </c>
      <c r="E182" t="s">
        <v>116</v>
      </c>
      <c r="F182" t="s">
        <v>117</v>
      </c>
      <c r="G182" t="s">
        <v>107</v>
      </c>
      <c r="H182" t="s">
        <v>107</v>
      </c>
      <c r="I182" t="s">
        <v>65</v>
      </c>
      <c r="J182" t="s">
        <v>65</v>
      </c>
      <c r="M182" t="str">
        <f t="shared" si="8"/>
        <v>{"domain": "WISE30", "gapFillDomain": "NEMSGLOBAL", "timeResolution": "static", "codes": [ { "code": 831, "level": "0-20 cm"} ]}</v>
      </c>
    </row>
    <row r="183" spans="1:13" x14ac:dyDescent="0.35">
      <c r="A183" t="s">
        <v>59</v>
      </c>
      <c r="B183" t="s">
        <v>59</v>
      </c>
      <c r="C183" t="s">
        <v>103</v>
      </c>
      <c r="D183" t="s">
        <v>104</v>
      </c>
      <c r="E183" t="s">
        <v>116</v>
      </c>
      <c r="F183" t="s">
        <v>117</v>
      </c>
      <c r="G183" t="s">
        <v>108</v>
      </c>
      <c r="H183" t="s">
        <v>108</v>
      </c>
      <c r="I183" t="s">
        <v>65</v>
      </c>
      <c r="J183" t="s">
        <v>65</v>
      </c>
      <c r="M183" t="str">
        <f t="shared" si="8"/>
        <v>{"domain": "WISE30", "gapFillDomain": "NEMSGLOBAL", "timeResolution": "static", "codes": [ { "code": 831, "level": "20-40 cm"} ]}</v>
      </c>
    </row>
    <row r="184" spans="1:13" x14ac:dyDescent="0.35">
      <c r="A184" t="s">
        <v>59</v>
      </c>
      <c r="B184" t="s">
        <v>59</v>
      </c>
      <c r="C184" t="s">
        <v>103</v>
      </c>
      <c r="D184" t="s">
        <v>104</v>
      </c>
      <c r="E184" t="s">
        <v>116</v>
      </c>
      <c r="F184" t="s">
        <v>117</v>
      </c>
      <c r="G184" t="s">
        <v>109</v>
      </c>
      <c r="H184" t="s">
        <v>109</v>
      </c>
      <c r="I184" t="s">
        <v>65</v>
      </c>
      <c r="J184" t="s">
        <v>65</v>
      </c>
      <c r="M184" t="str">
        <f t="shared" si="8"/>
        <v>{"domain": "WISE30", "gapFillDomain": "NEMSGLOBAL", "timeResolution": "static", "codes": [ { "code": 831, "level": "40-60 cm"} ]}</v>
      </c>
    </row>
    <row r="185" spans="1:13" x14ac:dyDescent="0.35">
      <c r="A185" t="s">
        <v>59</v>
      </c>
      <c r="B185" t="s">
        <v>59</v>
      </c>
      <c r="C185" t="s">
        <v>103</v>
      </c>
      <c r="D185" t="s">
        <v>104</v>
      </c>
      <c r="E185" t="s">
        <v>116</v>
      </c>
      <c r="F185" t="s">
        <v>117</v>
      </c>
      <c r="G185" t="s">
        <v>110</v>
      </c>
      <c r="H185" t="s">
        <v>110</v>
      </c>
      <c r="I185" t="s">
        <v>65</v>
      </c>
      <c r="J185" t="s">
        <v>65</v>
      </c>
      <c r="M185" t="str">
        <f t="shared" si="8"/>
        <v>{"domain": "WISE30", "gapFillDomain": "NEMSGLOBAL", "timeResolution": "static", "codes": [ { "code": 831, "level": "60-80 cm"} ]}</v>
      </c>
    </row>
    <row r="186" spans="1:13" x14ac:dyDescent="0.35">
      <c r="A186" t="s">
        <v>59</v>
      </c>
      <c r="B186" t="s">
        <v>59</v>
      </c>
      <c r="C186" t="s">
        <v>103</v>
      </c>
      <c r="D186" t="s">
        <v>104</v>
      </c>
      <c r="E186" t="s">
        <v>116</v>
      </c>
      <c r="F186" t="s">
        <v>117</v>
      </c>
      <c r="G186" t="s">
        <v>111</v>
      </c>
      <c r="H186" t="s">
        <v>111</v>
      </c>
      <c r="I186" t="s">
        <v>65</v>
      </c>
      <c r="J186" t="s">
        <v>65</v>
      </c>
      <c r="M186" t="str">
        <f t="shared" si="8"/>
        <v>{"domain": "WISE30", "gapFillDomain": "NEMSGLOBAL", "timeResolution": "static", "codes": [ { "code": 831, "level": "80-100 cm"} ]}</v>
      </c>
    </row>
    <row r="187" spans="1:13" x14ac:dyDescent="0.35">
      <c r="A187" t="s">
        <v>59</v>
      </c>
      <c r="B187" t="s">
        <v>59</v>
      </c>
      <c r="C187" t="s">
        <v>103</v>
      </c>
      <c r="D187" t="s">
        <v>104</v>
      </c>
      <c r="E187" t="s">
        <v>116</v>
      </c>
      <c r="F187" t="s">
        <v>117</v>
      </c>
      <c r="G187" t="s">
        <v>112</v>
      </c>
      <c r="H187" t="s">
        <v>112</v>
      </c>
      <c r="I187" t="s">
        <v>65</v>
      </c>
      <c r="J187" t="s">
        <v>65</v>
      </c>
      <c r="M187" t="str">
        <f t="shared" si="8"/>
        <v>{"domain": "WISE30", "gapFillDomain": "NEMSGLOBAL", "timeResolution": "static", "codes": [ { "code": 831, "level": "100-150 cm"} ]}</v>
      </c>
    </row>
    <row r="188" spans="1:13" x14ac:dyDescent="0.35">
      <c r="A188" t="s">
        <v>59</v>
      </c>
      <c r="B188" t="s">
        <v>59</v>
      </c>
      <c r="C188" t="s">
        <v>103</v>
      </c>
      <c r="D188" t="s">
        <v>104</v>
      </c>
      <c r="E188" t="s">
        <v>116</v>
      </c>
      <c r="F188" t="s">
        <v>117</v>
      </c>
      <c r="G188" t="s">
        <v>113</v>
      </c>
      <c r="H188" t="s">
        <v>113</v>
      </c>
      <c r="I188" t="s">
        <v>65</v>
      </c>
      <c r="J188" t="s">
        <v>65</v>
      </c>
      <c r="M188" t="str">
        <f t="shared" si="8"/>
        <v>{"domain": "WISE30", "gapFillDomain": "NEMSGLOBAL", "timeResolution": "static", "codes": [ { "code": 831, "level": "150-200 cm"} ]}</v>
      </c>
    </row>
    <row r="189" spans="1:13" x14ac:dyDescent="0.35">
      <c r="A189" t="s">
        <v>59</v>
      </c>
      <c r="B189" t="s">
        <v>59</v>
      </c>
      <c r="C189" t="s">
        <v>103</v>
      </c>
      <c r="D189" t="s">
        <v>104</v>
      </c>
      <c r="E189" t="s">
        <v>116</v>
      </c>
      <c r="F189" t="s">
        <v>117</v>
      </c>
      <c r="G189" t="s">
        <v>72</v>
      </c>
      <c r="H189" t="s">
        <v>73</v>
      </c>
      <c r="I189" t="s">
        <v>65</v>
      </c>
      <c r="J189" t="s">
        <v>65</v>
      </c>
      <c r="M189" t="str">
        <f t="shared" si="8"/>
        <v>{"domain": "WISE30", "gapFillDomain": "NEMSGLOBAL", "timeResolution": "static", "codes": [ { "code": 831, "level": "aggregated"} ]}</v>
      </c>
    </row>
    <row r="190" spans="1:13" x14ac:dyDescent="0.35">
      <c r="A190" t="s">
        <v>59</v>
      </c>
      <c r="B190" t="s">
        <v>59</v>
      </c>
      <c r="C190" t="s">
        <v>103</v>
      </c>
      <c r="D190" t="s">
        <v>104</v>
      </c>
      <c r="E190" t="s">
        <v>76</v>
      </c>
      <c r="F190" t="s">
        <v>77</v>
      </c>
      <c r="G190" t="s">
        <v>107</v>
      </c>
      <c r="H190" t="s">
        <v>107</v>
      </c>
      <c r="I190" t="s">
        <v>65</v>
      </c>
      <c r="J190" t="s">
        <v>65</v>
      </c>
      <c r="M190" t="str">
        <f t="shared" si="8"/>
        <v>{"domain": "WISE30", "gapFillDomain": "NEMSGLOBAL", "timeResolution": "static", "codes": [ { "code": 809, "level": "0-20 cm"} ]}</v>
      </c>
    </row>
    <row r="191" spans="1:13" x14ac:dyDescent="0.35">
      <c r="A191" t="s">
        <v>59</v>
      </c>
      <c r="B191" t="s">
        <v>59</v>
      </c>
      <c r="C191" t="s">
        <v>103</v>
      </c>
      <c r="D191" t="s">
        <v>104</v>
      </c>
      <c r="E191" t="s">
        <v>76</v>
      </c>
      <c r="F191" t="s">
        <v>77</v>
      </c>
      <c r="G191" t="s">
        <v>108</v>
      </c>
      <c r="H191" t="s">
        <v>108</v>
      </c>
      <c r="I191" t="s">
        <v>65</v>
      </c>
      <c r="J191" t="s">
        <v>65</v>
      </c>
      <c r="M191" t="str">
        <f t="shared" si="8"/>
        <v>{"domain": "WISE30", "gapFillDomain": "NEMSGLOBAL", "timeResolution": "static", "codes": [ { "code": 809, "level": "20-40 cm"} ]}</v>
      </c>
    </row>
    <row r="192" spans="1:13" x14ac:dyDescent="0.35">
      <c r="A192" t="s">
        <v>59</v>
      </c>
      <c r="B192" t="s">
        <v>59</v>
      </c>
      <c r="C192" t="s">
        <v>103</v>
      </c>
      <c r="D192" t="s">
        <v>104</v>
      </c>
      <c r="E192" t="s">
        <v>76</v>
      </c>
      <c r="F192" t="s">
        <v>77</v>
      </c>
      <c r="G192" t="s">
        <v>109</v>
      </c>
      <c r="H192" t="s">
        <v>109</v>
      </c>
      <c r="I192" t="s">
        <v>65</v>
      </c>
      <c r="J192" t="s">
        <v>65</v>
      </c>
      <c r="M192" t="str">
        <f t="shared" si="8"/>
        <v>{"domain": "WISE30", "gapFillDomain": "NEMSGLOBAL", "timeResolution": "static", "codes": [ { "code": 809, "level": "40-60 cm"} ]}</v>
      </c>
    </row>
    <row r="193" spans="1:13" x14ac:dyDescent="0.35">
      <c r="A193" t="s">
        <v>59</v>
      </c>
      <c r="B193" t="s">
        <v>59</v>
      </c>
      <c r="C193" t="s">
        <v>103</v>
      </c>
      <c r="D193" t="s">
        <v>104</v>
      </c>
      <c r="E193" t="s">
        <v>76</v>
      </c>
      <c r="F193" t="s">
        <v>77</v>
      </c>
      <c r="G193" t="s">
        <v>110</v>
      </c>
      <c r="H193" t="s">
        <v>110</v>
      </c>
      <c r="I193" t="s">
        <v>65</v>
      </c>
      <c r="J193" t="s">
        <v>65</v>
      </c>
      <c r="M193" t="str">
        <f t="shared" si="8"/>
        <v>{"domain": "WISE30", "gapFillDomain": "NEMSGLOBAL", "timeResolution": "static", "codes": [ { "code": 809, "level": "60-80 cm"} ]}</v>
      </c>
    </row>
    <row r="194" spans="1:13" x14ac:dyDescent="0.35">
      <c r="A194" t="s">
        <v>59</v>
      </c>
      <c r="B194" t="s">
        <v>59</v>
      </c>
      <c r="C194" t="s">
        <v>103</v>
      </c>
      <c r="D194" t="s">
        <v>104</v>
      </c>
      <c r="E194" t="s">
        <v>76</v>
      </c>
      <c r="F194" t="s">
        <v>77</v>
      </c>
      <c r="G194" t="s">
        <v>111</v>
      </c>
      <c r="H194" t="s">
        <v>111</v>
      </c>
      <c r="I194" t="s">
        <v>65</v>
      </c>
      <c r="J194" t="s">
        <v>65</v>
      </c>
      <c r="M194" t="str">
        <f t="shared" si="8"/>
        <v>{"domain": "WISE30", "gapFillDomain": "NEMSGLOBAL", "timeResolution": "static", "codes": [ { "code": 809, "level": "80-100 cm"} ]}</v>
      </c>
    </row>
    <row r="195" spans="1:13" x14ac:dyDescent="0.35">
      <c r="A195" t="s">
        <v>59</v>
      </c>
      <c r="B195" t="s">
        <v>59</v>
      </c>
      <c r="C195" t="s">
        <v>103</v>
      </c>
      <c r="D195" t="s">
        <v>104</v>
      </c>
      <c r="E195" t="s">
        <v>76</v>
      </c>
      <c r="F195" t="s">
        <v>77</v>
      </c>
      <c r="G195" t="s">
        <v>112</v>
      </c>
      <c r="H195" t="s">
        <v>112</v>
      </c>
      <c r="I195" t="s">
        <v>65</v>
      </c>
      <c r="J195" t="s">
        <v>65</v>
      </c>
      <c r="M195" t="str">
        <f t="shared" si="8"/>
        <v>{"domain": "WISE30", "gapFillDomain": "NEMSGLOBAL", "timeResolution": "static", "codes": [ { "code": 809, "level": "100-150 cm"} ]}</v>
      </c>
    </row>
    <row r="196" spans="1:13" x14ac:dyDescent="0.35">
      <c r="A196" t="s">
        <v>59</v>
      </c>
      <c r="B196" t="s">
        <v>59</v>
      </c>
      <c r="C196" t="s">
        <v>103</v>
      </c>
      <c r="D196" t="s">
        <v>104</v>
      </c>
      <c r="E196" t="s">
        <v>76</v>
      </c>
      <c r="F196" t="s">
        <v>77</v>
      </c>
      <c r="G196" t="s">
        <v>113</v>
      </c>
      <c r="H196" t="s">
        <v>113</v>
      </c>
      <c r="I196" t="s">
        <v>65</v>
      </c>
      <c r="J196" t="s">
        <v>65</v>
      </c>
      <c r="M196" t="str">
        <f t="shared" si="8"/>
        <v>{"domain": "WISE30", "gapFillDomain": "NEMSGLOBAL", "timeResolution": "static", "codes": [ { "code": 809, "level": "150-200 cm"} ]}</v>
      </c>
    </row>
    <row r="197" spans="1:13" x14ac:dyDescent="0.35">
      <c r="A197" t="s">
        <v>59</v>
      </c>
      <c r="B197" t="s">
        <v>59</v>
      </c>
      <c r="C197" t="s">
        <v>103</v>
      </c>
      <c r="D197" t="s">
        <v>104</v>
      </c>
      <c r="E197" t="s">
        <v>76</v>
      </c>
      <c r="F197" t="s">
        <v>77</v>
      </c>
      <c r="G197" t="s">
        <v>72</v>
      </c>
      <c r="H197" t="s">
        <v>73</v>
      </c>
      <c r="I197" t="s">
        <v>65</v>
      </c>
      <c r="J197" t="s">
        <v>65</v>
      </c>
      <c r="M197" t="str">
        <f t="shared" si="8"/>
        <v>{"domain": "WISE30", "gapFillDomain": "NEMSGLOBAL", "timeResolution": "static", "codes": [ { "code": 809, "level": "aggregated"} ]}</v>
      </c>
    </row>
    <row r="198" spans="1:13" x14ac:dyDescent="0.35">
      <c r="A198" t="s">
        <v>59</v>
      </c>
      <c r="B198" t="s">
        <v>59</v>
      </c>
      <c r="C198" t="s">
        <v>103</v>
      </c>
      <c r="D198" t="s">
        <v>104</v>
      </c>
      <c r="E198" t="s">
        <v>118</v>
      </c>
      <c r="F198" t="s">
        <v>119</v>
      </c>
      <c r="G198" t="s">
        <v>107</v>
      </c>
      <c r="H198" t="s">
        <v>107</v>
      </c>
      <c r="I198" t="s">
        <v>65</v>
      </c>
      <c r="J198" t="s">
        <v>65</v>
      </c>
      <c r="M198" t="str">
        <f t="shared" si="8"/>
        <v>{"domain": "WISE30", "gapFillDomain": "NEMSGLOBAL", "timeResolution": "static", "codes": [ { "code": 827, "level": "0-20 cm"} ]}</v>
      </c>
    </row>
    <row r="199" spans="1:13" x14ac:dyDescent="0.35">
      <c r="A199" t="s">
        <v>59</v>
      </c>
      <c r="B199" t="s">
        <v>59</v>
      </c>
      <c r="C199" t="s">
        <v>103</v>
      </c>
      <c r="D199" t="s">
        <v>104</v>
      </c>
      <c r="E199" t="s">
        <v>118</v>
      </c>
      <c r="F199" t="s">
        <v>119</v>
      </c>
      <c r="G199" t="s">
        <v>108</v>
      </c>
      <c r="H199" t="s">
        <v>108</v>
      </c>
      <c r="I199" t="s">
        <v>65</v>
      </c>
      <c r="J199" t="s">
        <v>65</v>
      </c>
      <c r="M199" t="str">
        <f t="shared" si="8"/>
        <v>{"domain": "WISE30", "gapFillDomain": "NEMSGLOBAL", "timeResolution": "static", "codes": [ { "code": 827, "level": "20-40 cm"} ]}</v>
      </c>
    </row>
    <row r="200" spans="1:13" x14ac:dyDescent="0.35">
      <c r="A200" t="s">
        <v>59</v>
      </c>
      <c r="B200" t="s">
        <v>59</v>
      </c>
      <c r="C200" t="s">
        <v>103</v>
      </c>
      <c r="D200" t="s">
        <v>104</v>
      </c>
      <c r="E200" t="s">
        <v>118</v>
      </c>
      <c r="F200" t="s">
        <v>119</v>
      </c>
      <c r="G200" t="s">
        <v>109</v>
      </c>
      <c r="H200" t="s">
        <v>109</v>
      </c>
      <c r="I200" t="s">
        <v>65</v>
      </c>
      <c r="J200" t="s">
        <v>65</v>
      </c>
      <c r="M200" t="str">
        <f t="shared" si="8"/>
        <v>{"domain": "WISE30", "gapFillDomain": "NEMSGLOBAL", "timeResolution": "static", "codes": [ { "code": 827, "level": "40-60 cm"} ]}</v>
      </c>
    </row>
    <row r="201" spans="1:13" x14ac:dyDescent="0.35">
      <c r="A201" t="s">
        <v>59</v>
      </c>
      <c r="B201" t="s">
        <v>59</v>
      </c>
      <c r="C201" t="s">
        <v>103</v>
      </c>
      <c r="D201" t="s">
        <v>104</v>
      </c>
      <c r="E201" t="s">
        <v>118</v>
      </c>
      <c r="F201" t="s">
        <v>119</v>
      </c>
      <c r="G201" t="s">
        <v>110</v>
      </c>
      <c r="H201" t="s">
        <v>110</v>
      </c>
      <c r="I201" t="s">
        <v>65</v>
      </c>
      <c r="J201" t="s">
        <v>65</v>
      </c>
      <c r="M201" t="str">
        <f t="shared" si="8"/>
        <v>{"domain": "WISE30", "gapFillDomain": "NEMSGLOBAL", "timeResolution": "static", "codes": [ { "code": 827, "level": "60-80 cm"} ]}</v>
      </c>
    </row>
    <row r="202" spans="1:13" x14ac:dyDescent="0.35">
      <c r="A202" t="s">
        <v>59</v>
      </c>
      <c r="B202" t="s">
        <v>59</v>
      </c>
      <c r="C202" t="s">
        <v>103</v>
      </c>
      <c r="D202" t="s">
        <v>104</v>
      </c>
      <c r="E202" t="s">
        <v>118</v>
      </c>
      <c r="F202" t="s">
        <v>119</v>
      </c>
      <c r="G202" t="s">
        <v>111</v>
      </c>
      <c r="H202" t="s">
        <v>111</v>
      </c>
      <c r="I202" t="s">
        <v>65</v>
      </c>
      <c r="J202" t="s">
        <v>65</v>
      </c>
      <c r="M202" t="str">
        <f t="shared" si="8"/>
        <v>{"domain": "WISE30", "gapFillDomain": "NEMSGLOBAL", "timeResolution": "static", "codes": [ { "code": 827, "level": "80-100 cm"} ]}</v>
      </c>
    </row>
    <row r="203" spans="1:13" x14ac:dyDescent="0.35">
      <c r="A203" t="s">
        <v>59</v>
      </c>
      <c r="B203" t="s">
        <v>59</v>
      </c>
      <c r="C203" t="s">
        <v>103</v>
      </c>
      <c r="D203" t="s">
        <v>104</v>
      </c>
      <c r="E203" t="s">
        <v>118</v>
      </c>
      <c r="F203" t="s">
        <v>119</v>
      </c>
      <c r="G203" t="s">
        <v>112</v>
      </c>
      <c r="H203" t="s">
        <v>112</v>
      </c>
      <c r="I203" t="s">
        <v>65</v>
      </c>
      <c r="J203" t="s">
        <v>65</v>
      </c>
      <c r="M203" t="str">
        <f t="shared" si="8"/>
        <v>{"domain": "WISE30", "gapFillDomain": "NEMSGLOBAL", "timeResolution": "static", "codes": [ { "code": 827, "level": "100-150 cm"} ]}</v>
      </c>
    </row>
    <row r="204" spans="1:13" x14ac:dyDescent="0.35">
      <c r="A204" t="s">
        <v>59</v>
      </c>
      <c r="B204" t="s">
        <v>59</v>
      </c>
      <c r="C204" t="s">
        <v>103</v>
      </c>
      <c r="D204" t="s">
        <v>104</v>
      </c>
      <c r="E204" t="s">
        <v>118</v>
      </c>
      <c r="F204" t="s">
        <v>119</v>
      </c>
      <c r="G204" t="s">
        <v>113</v>
      </c>
      <c r="H204" t="s">
        <v>113</v>
      </c>
      <c r="I204" t="s">
        <v>65</v>
      </c>
      <c r="J204" t="s">
        <v>65</v>
      </c>
      <c r="M204" t="str">
        <f t="shared" si="8"/>
        <v>{"domain": "WISE30", "gapFillDomain": "NEMSGLOBAL", "timeResolution": "static", "codes": [ { "code": 827, "level": "150-200 cm"} ]}</v>
      </c>
    </row>
    <row r="205" spans="1:13" x14ac:dyDescent="0.35">
      <c r="A205" t="s">
        <v>59</v>
      </c>
      <c r="B205" t="s">
        <v>59</v>
      </c>
      <c r="C205" t="s">
        <v>103</v>
      </c>
      <c r="D205" t="s">
        <v>104</v>
      </c>
      <c r="E205" t="s">
        <v>118</v>
      </c>
      <c r="F205" t="s">
        <v>119</v>
      </c>
      <c r="G205" t="s">
        <v>72</v>
      </c>
      <c r="H205" t="s">
        <v>73</v>
      </c>
      <c r="I205" t="s">
        <v>65</v>
      </c>
      <c r="J205" t="s">
        <v>65</v>
      </c>
      <c r="M205" t="str">
        <f t="shared" si="8"/>
        <v>{"domain": "WISE30", "gapFillDomain": "NEMSGLOBAL", "timeResolution": "static", "codes": [ { "code": 827, "level": "aggregated"} ]}</v>
      </c>
    </row>
    <row r="206" spans="1:13" x14ac:dyDescent="0.35">
      <c r="A206" t="s">
        <v>59</v>
      </c>
      <c r="B206" t="s">
        <v>59</v>
      </c>
      <c r="C206" t="s">
        <v>103</v>
      </c>
      <c r="D206" t="s">
        <v>104</v>
      </c>
      <c r="E206" t="s">
        <v>78</v>
      </c>
      <c r="F206" t="s">
        <v>79</v>
      </c>
      <c r="G206" t="s">
        <v>107</v>
      </c>
      <c r="H206" t="s">
        <v>107</v>
      </c>
      <c r="I206" t="s">
        <v>65</v>
      </c>
      <c r="J206" t="s">
        <v>65</v>
      </c>
      <c r="M206" t="str">
        <f t="shared" si="8"/>
        <v>{"domain": "WISE30", "gapFillDomain": "NEMSGLOBAL", "timeResolution": "static", "codes": [ { "code": 803, "level": "0-20 cm"} ]}</v>
      </c>
    </row>
    <row r="207" spans="1:13" x14ac:dyDescent="0.35">
      <c r="A207" t="s">
        <v>59</v>
      </c>
      <c r="B207" t="s">
        <v>59</v>
      </c>
      <c r="C207" t="s">
        <v>103</v>
      </c>
      <c r="D207" t="s">
        <v>104</v>
      </c>
      <c r="E207" t="s">
        <v>78</v>
      </c>
      <c r="F207" t="s">
        <v>79</v>
      </c>
      <c r="G207" t="s">
        <v>108</v>
      </c>
      <c r="H207" t="s">
        <v>108</v>
      </c>
      <c r="I207" t="s">
        <v>65</v>
      </c>
      <c r="J207" t="s">
        <v>65</v>
      </c>
      <c r="M207" t="str">
        <f t="shared" si="8"/>
        <v>{"domain": "WISE30", "gapFillDomain": "NEMSGLOBAL", "timeResolution": "static", "codes": [ { "code": 803, "level": "20-40 cm"} ]}</v>
      </c>
    </row>
    <row r="208" spans="1:13" x14ac:dyDescent="0.35">
      <c r="A208" t="s">
        <v>59</v>
      </c>
      <c r="B208" t="s">
        <v>59</v>
      </c>
      <c r="C208" t="s">
        <v>103</v>
      </c>
      <c r="D208" t="s">
        <v>104</v>
      </c>
      <c r="E208" t="s">
        <v>78</v>
      </c>
      <c r="F208" t="s">
        <v>79</v>
      </c>
      <c r="G208" t="s">
        <v>109</v>
      </c>
      <c r="H208" t="s">
        <v>109</v>
      </c>
      <c r="I208" t="s">
        <v>65</v>
      </c>
      <c r="J208" t="s">
        <v>65</v>
      </c>
      <c r="M208" t="str">
        <f t="shared" si="8"/>
        <v>{"domain": "WISE30", "gapFillDomain": "NEMSGLOBAL", "timeResolution": "static", "codes": [ { "code": 803, "level": "40-60 cm"} ]}</v>
      </c>
    </row>
    <row r="209" spans="1:13" x14ac:dyDescent="0.35">
      <c r="A209" t="s">
        <v>59</v>
      </c>
      <c r="B209" t="s">
        <v>59</v>
      </c>
      <c r="C209" t="s">
        <v>103</v>
      </c>
      <c r="D209" t="s">
        <v>104</v>
      </c>
      <c r="E209" t="s">
        <v>78</v>
      </c>
      <c r="F209" t="s">
        <v>79</v>
      </c>
      <c r="G209" t="s">
        <v>110</v>
      </c>
      <c r="H209" t="s">
        <v>110</v>
      </c>
      <c r="I209" t="s">
        <v>65</v>
      </c>
      <c r="J209" t="s">
        <v>65</v>
      </c>
      <c r="M209" t="str">
        <f t="shared" si="8"/>
        <v>{"domain": "WISE30", "gapFillDomain": "NEMSGLOBAL", "timeResolution": "static", "codes": [ { "code": 803, "level": "60-80 cm"} ]}</v>
      </c>
    </row>
    <row r="210" spans="1:13" x14ac:dyDescent="0.35">
      <c r="A210" t="s">
        <v>59</v>
      </c>
      <c r="B210" t="s">
        <v>59</v>
      </c>
      <c r="C210" t="s">
        <v>103</v>
      </c>
      <c r="D210" t="s">
        <v>104</v>
      </c>
      <c r="E210" t="s">
        <v>78</v>
      </c>
      <c r="F210" t="s">
        <v>79</v>
      </c>
      <c r="G210" t="s">
        <v>111</v>
      </c>
      <c r="H210" t="s">
        <v>111</v>
      </c>
      <c r="I210" t="s">
        <v>65</v>
      </c>
      <c r="J210" t="s">
        <v>65</v>
      </c>
      <c r="M210" t="str">
        <f t="shared" si="8"/>
        <v>{"domain": "WISE30", "gapFillDomain": "NEMSGLOBAL", "timeResolution": "static", "codes": [ { "code": 803, "level": "80-100 cm"} ]}</v>
      </c>
    </row>
    <row r="211" spans="1:13" x14ac:dyDescent="0.35">
      <c r="A211" t="s">
        <v>59</v>
      </c>
      <c r="B211" t="s">
        <v>59</v>
      </c>
      <c r="C211" t="s">
        <v>103</v>
      </c>
      <c r="D211" t="s">
        <v>104</v>
      </c>
      <c r="E211" t="s">
        <v>78</v>
      </c>
      <c r="F211" t="s">
        <v>79</v>
      </c>
      <c r="G211" t="s">
        <v>112</v>
      </c>
      <c r="H211" t="s">
        <v>112</v>
      </c>
      <c r="I211" t="s">
        <v>65</v>
      </c>
      <c r="J211" t="s">
        <v>65</v>
      </c>
      <c r="M211" t="str">
        <f t="shared" si="8"/>
        <v>{"domain": "WISE30", "gapFillDomain": "NEMSGLOBAL", "timeResolution": "static", "codes": [ { "code": 803, "level": "100-150 cm"} ]}</v>
      </c>
    </row>
    <row r="212" spans="1:13" x14ac:dyDescent="0.35">
      <c r="A212" t="s">
        <v>59</v>
      </c>
      <c r="B212" t="s">
        <v>59</v>
      </c>
      <c r="C212" t="s">
        <v>103</v>
      </c>
      <c r="D212" t="s">
        <v>104</v>
      </c>
      <c r="E212" t="s">
        <v>78</v>
      </c>
      <c r="F212" t="s">
        <v>79</v>
      </c>
      <c r="G212" t="s">
        <v>113</v>
      </c>
      <c r="H212" t="s">
        <v>113</v>
      </c>
      <c r="I212" t="s">
        <v>65</v>
      </c>
      <c r="J212" t="s">
        <v>65</v>
      </c>
      <c r="M212" t="str">
        <f t="shared" si="8"/>
        <v>{"domain": "WISE30", "gapFillDomain": "NEMSGLOBAL", "timeResolution": "static", "codes": [ { "code": 803, "level": "150-200 cm"} ]}</v>
      </c>
    </row>
    <row r="213" spans="1:13" x14ac:dyDescent="0.35">
      <c r="A213" t="s">
        <v>59</v>
      </c>
      <c r="B213" t="s">
        <v>59</v>
      </c>
      <c r="C213" t="s">
        <v>103</v>
      </c>
      <c r="D213" t="s">
        <v>104</v>
      </c>
      <c r="E213" t="s">
        <v>78</v>
      </c>
      <c r="F213" t="s">
        <v>79</v>
      </c>
      <c r="G213" t="s">
        <v>72</v>
      </c>
      <c r="H213" t="s">
        <v>73</v>
      </c>
      <c r="I213" t="s">
        <v>65</v>
      </c>
      <c r="J213" t="s">
        <v>65</v>
      </c>
      <c r="M213" t="str">
        <f t="shared" si="8"/>
        <v>{"domain": "WISE30", "gapFillDomain": "NEMSGLOBAL", "timeResolution": "static", "codes": [ { "code": 803, "level": "aggregated"} ]}</v>
      </c>
    </row>
    <row r="214" spans="1:13" x14ac:dyDescent="0.35">
      <c r="A214" t="s">
        <v>59</v>
      </c>
      <c r="B214" t="s">
        <v>59</v>
      </c>
      <c r="C214" t="s">
        <v>103</v>
      </c>
      <c r="D214" t="s">
        <v>104</v>
      </c>
      <c r="E214" t="s">
        <v>120</v>
      </c>
      <c r="F214" t="s">
        <v>121</v>
      </c>
      <c r="G214" t="s">
        <v>107</v>
      </c>
      <c r="H214" t="s">
        <v>107</v>
      </c>
      <c r="I214" t="s">
        <v>65</v>
      </c>
      <c r="J214" t="s">
        <v>65</v>
      </c>
      <c r="M214" t="str">
        <f t="shared" si="8"/>
        <v>{"domain": "WISE30", "gapFillDomain": "NEMSGLOBAL", "timeResolution": "static", "codes": [ { "code": 829, "level": "0-20 cm"} ]}</v>
      </c>
    </row>
    <row r="215" spans="1:13" x14ac:dyDescent="0.35">
      <c r="A215" t="s">
        <v>59</v>
      </c>
      <c r="B215" t="s">
        <v>59</v>
      </c>
      <c r="C215" t="s">
        <v>103</v>
      </c>
      <c r="D215" t="s">
        <v>104</v>
      </c>
      <c r="E215" t="s">
        <v>120</v>
      </c>
      <c r="F215" t="s">
        <v>121</v>
      </c>
      <c r="G215" t="s">
        <v>108</v>
      </c>
      <c r="H215" t="s">
        <v>108</v>
      </c>
      <c r="I215" t="s">
        <v>65</v>
      </c>
      <c r="J215" t="s">
        <v>65</v>
      </c>
      <c r="M215" t="str">
        <f t="shared" si="8"/>
        <v>{"domain": "WISE30", "gapFillDomain": "NEMSGLOBAL", "timeResolution": "static", "codes": [ { "code": 829, "level": "20-40 cm"} ]}</v>
      </c>
    </row>
    <row r="216" spans="1:13" x14ac:dyDescent="0.35">
      <c r="A216" t="s">
        <v>59</v>
      </c>
      <c r="B216" t="s">
        <v>59</v>
      </c>
      <c r="C216" t="s">
        <v>103</v>
      </c>
      <c r="D216" t="s">
        <v>104</v>
      </c>
      <c r="E216" t="s">
        <v>120</v>
      </c>
      <c r="F216" t="s">
        <v>121</v>
      </c>
      <c r="G216" t="s">
        <v>109</v>
      </c>
      <c r="H216" t="s">
        <v>109</v>
      </c>
      <c r="I216" t="s">
        <v>65</v>
      </c>
      <c r="J216" t="s">
        <v>65</v>
      </c>
      <c r="M216" t="str">
        <f t="shared" si="8"/>
        <v>{"domain": "WISE30", "gapFillDomain": "NEMSGLOBAL", "timeResolution": "static", "codes": [ { "code": 829, "level": "40-60 cm"} ]}</v>
      </c>
    </row>
    <row r="217" spans="1:13" x14ac:dyDescent="0.35">
      <c r="A217" t="s">
        <v>59</v>
      </c>
      <c r="B217" t="s">
        <v>59</v>
      </c>
      <c r="C217" t="s">
        <v>103</v>
      </c>
      <c r="D217" t="s">
        <v>104</v>
      </c>
      <c r="E217" t="s">
        <v>120</v>
      </c>
      <c r="F217" t="s">
        <v>121</v>
      </c>
      <c r="G217" t="s">
        <v>110</v>
      </c>
      <c r="H217" t="s">
        <v>110</v>
      </c>
      <c r="I217" t="s">
        <v>65</v>
      </c>
      <c r="J217" t="s">
        <v>65</v>
      </c>
      <c r="M217" t="str">
        <f t="shared" si="8"/>
        <v>{"domain": "WISE30", "gapFillDomain": "NEMSGLOBAL", "timeResolution": "static", "codes": [ { "code": 829, "level": "60-80 cm"} ]}</v>
      </c>
    </row>
    <row r="218" spans="1:13" x14ac:dyDescent="0.35">
      <c r="A218" t="s">
        <v>59</v>
      </c>
      <c r="B218" t="s">
        <v>59</v>
      </c>
      <c r="C218" t="s">
        <v>103</v>
      </c>
      <c r="D218" t="s">
        <v>104</v>
      </c>
      <c r="E218" t="s">
        <v>120</v>
      </c>
      <c r="F218" t="s">
        <v>121</v>
      </c>
      <c r="G218" t="s">
        <v>111</v>
      </c>
      <c r="H218" t="s">
        <v>111</v>
      </c>
      <c r="I218" t="s">
        <v>65</v>
      </c>
      <c r="J218" t="s">
        <v>65</v>
      </c>
      <c r="M218" t="str">
        <f t="shared" si="8"/>
        <v>{"domain": "WISE30", "gapFillDomain": "NEMSGLOBAL", "timeResolution": "static", "codes": [ { "code": 829, "level": "80-100 cm"} ]}</v>
      </c>
    </row>
    <row r="219" spans="1:13" x14ac:dyDescent="0.35">
      <c r="A219" t="s">
        <v>59</v>
      </c>
      <c r="B219" t="s">
        <v>59</v>
      </c>
      <c r="C219" t="s">
        <v>103</v>
      </c>
      <c r="D219" t="s">
        <v>104</v>
      </c>
      <c r="E219" t="s">
        <v>120</v>
      </c>
      <c r="F219" t="s">
        <v>121</v>
      </c>
      <c r="G219" t="s">
        <v>112</v>
      </c>
      <c r="H219" t="s">
        <v>112</v>
      </c>
      <c r="I219" t="s">
        <v>65</v>
      </c>
      <c r="J219" t="s">
        <v>65</v>
      </c>
      <c r="M219" t="str">
        <f t="shared" si="8"/>
        <v>{"domain": "WISE30", "gapFillDomain": "NEMSGLOBAL", "timeResolution": "static", "codes": [ { "code": 829, "level": "100-150 cm"} ]}</v>
      </c>
    </row>
    <row r="220" spans="1:13" x14ac:dyDescent="0.35">
      <c r="A220" t="s">
        <v>59</v>
      </c>
      <c r="B220" t="s">
        <v>59</v>
      </c>
      <c r="C220" t="s">
        <v>103</v>
      </c>
      <c r="D220" t="s">
        <v>104</v>
      </c>
      <c r="E220" t="s">
        <v>120</v>
      </c>
      <c r="F220" t="s">
        <v>121</v>
      </c>
      <c r="G220" t="s">
        <v>113</v>
      </c>
      <c r="H220" t="s">
        <v>113</v>
      </c>
      <c r="I220" t="s">
        <v>65</v>
      </c>
      <c r="J220" t="s">
        <v>65</v>
      </c>
      <c r="M220" t="str">
        <f t="shared" si="8"/>
        <v>{"domain": "WISE30", "gapFillDomain": "NEMSGLOBAL", "timeResolution": "static", "codes": [ { "code": 829, "level": "150-200 cm"} ]}</v>
      </c>
    </row>
    <row r="221" spans="1:13" x14ac:dyDescent="0.35">
      <c r="A221" t="s">
        <v>59</v>
      </c>
      <c r="B221" t="s">
        <v>59</v>
      </c>
      <c r="C221" t="s">
        <v>103</v>
      </c>
      <c r="D221" t="s">
        <v>104</v>
      </c>
      <c r="E221" t="s">
        <v>120</v>
      </c>
      <c r="F221" t="s">
        <v>121</v>
      </c>
      <c r="G221" t="s">
        <v>72</v>
      </c>
      <c r="H221" t="s">
        <v>73</v>
      </c>
      <c r="I221" t="s">
        <v>65</v>
      </c>
      <c r="J221" t="s">
        <v>65</v>
      </c>
      <c r="M221" t="str">
        <f t="shared" si="8"/>
        <v>{"domain": "WISE30", "gapFillDomain": "NEMSGLOBAL", "timeResolution": "static", "codes": [ { "code": 829, "level": "aggregated"} ]}</v>
      </c>
    </row>
    <row r="222" spans="1:13" x14ac:dyDescent="0.35">
      <c r="A222" t="s">
        <v>59</v>
      </c>
      <c r="B222" t="s">
        <v>59</v>
      </c>
      <c r="C222" t="s">
        <v>103</v>
      </c>
      <c r="D222" t="s">
        <v>104</v>
      </c>
      <c r="E222" t="s">
        <v>122</v>
      </c>
      <c r="F222" t="s">
        <v>123</v>
      </c>
      <c r="G222" t="s">
        <v>107</v>
      </c>
      <c r="H222" t="s">
        <v>107</v>
      </c>
      <c r="I222" t="s">
        <v>65</v>
      </c>
      <c r="J222" t="s">
        <v>65</v>
      </c>
      <c r="M222" t="str">
        <f t="shared" si="8"/>
        <v>{"domain": "WISE30", "gapFillDomain": "NEMSGLOBAL", "timeResolution": "static", "codes": [ { "code": 833, "level": "0-20 cm"} ]}</v>
      </c>
    </row>
    <row r="223" spans="1:13" x14ac:dyDescent="0.35">
      <c r="A223" t="s">
        <v>59</v>
      </c>
      <c r="B223" t="s">
        <v>59</v>
      </c>
      <c r="C223" t="s">
        <v>103</v>
      </c>
      <c r="D223" t="s">
        <v>104</v>
      </c>
      <c r="E223" t="s">
        <v>122</v>
      </c>
      <c r="F223" t="s">
        <v>123</v>
      </c>
      <c r="G223" t="s">
        <v>108</v>
      </c>
      <c r="H223" t="s">
        <v>108</v>
      </c>
      <c r="I223" t="s">
        <v>65</v>
      </c>
      <c r="J223" t="s">
        <v>65</v>
      </c>
      <c r="M223" t="str">
        <f t="shared" si="8"/>
        <v>{"domain": "WISE30", "gapFillDomain": "NEMSGLOBAL", "timeResolution": "static", "codes": [ { "code": 833, "level": "20-40 cm"} ]}</v>
      </c>
    </row>
    <row r="224" spans="1:13" x14ac:dyDescent="0.35">
      <c r="A224" t="s">
        <v>59</v>
      </c>
      <c r="B224" t="s">
        <v>59</v>
      </c>
      <c r="C224" t="s">
        <v>103</v>
      </c>
      <c r="D224" t="s">
        <v>104</v>
      </c>
      <c r="E224" t="s">
        <v>122</v>
      </c>
      <c r="F224" t="s">
        <v>123</v>
      </c>
      <c r="G224" t="s">
        <v>109</v>
      </c>
      <c r="H224" t="s">
        <v>109</v>
      </c>
      <c r="I224" t="s">
        <v>65</v>
      </c>
      <c r="J224" t="s">
        <v>65</v>
      </c>
      <c r="M224" t="str">
        <f t="shared" si="8"/>
        <v>{"domain": "WISE30", "gapFillDomain": "NEMSGLOBAL", "timeResolution": "static", "codes": [ { "code": 833, "level": "40-60 cm"} ]}</v>
      </c>
    </row>
    <row r="225" spans="1:13" x14ac:dyDescent="0.35">
      <c r="A225" t="s">
        <v>59</v>
      </c>
      <c r="B225" t="s">
        <v>59</v>
      </c>
      <c r="C225" t="s">
        <v>103</v>
      </c>
      <c r="D225" t="s">
        <v>104</v>
      </c>
      <c r="E225" t="s">
        <v>122</v>
      </c>
      <c r="F225" t="s">
        <v>123</v>
      </c>
      <c r="G225" t="s">
        <v>110</v>
      </c>
      <c r="H225" t="s">
        <v>110</v>
      </c>
      <c r="I225" t="s">
        <v>65</v>
      </c>
      <c r="J225" t="s">
        <v>65</v>
      </c>
      <c r="M225" t="str">
        <f t="shared" si="8"/>
        <v>{"domain": "WISE30", "gapFillDomain": "NEMSGLOBAL", "timeResolution": "static", "codes": [ { "code": 833, "level": "60-80 cm"} ]}</v>
      </c>
    </row>
    <row r="226" spans="1:13" x14ac:dyDescent="0.35">
      <c r="A226" t="s">
        <v>59</v>
      </c>
      <c r="B226" t="s">
        <v>59</v>
      </c>
      <c r="C226" t="s">
        <v>103</v>
      </c>
      <c r="D226" t="s">
        <v>104</v>
      </c>
      <c r="E226" t="s">
        <v>122</v>
      </c>
      <c r="F226" t="s">
        <v>123</v>
      </c>
      <c r="G226" t="s">
        <v>111</v>
      </c>
      <c r="H226" t="s">
        <v>111</v>
      </c>
      <c r="I226" t="s">
        <v>65</v>
      </c>
      <c r="J226" t="s">
        <v>65</v>
      </c>
      <c r="M226" t="str">
        <f t="shared" si="8"/>
        <v>{"domain": "WISE30", "gapFillDomain": "NEMSGLOBAL", "timeResolution": "static", "codes": [ { "code": 833, "level": "80-100 cm"} ]}</v>
      </c>
    </row>
    <row r="227" spans="1:13" x14ac:dyDescent="0.35">
      <c r="A227" t="s">
        <v>59</v>
      </c>
      <c r="B227" t="s">
        <v>59</v>
      </c>
      <c r="C227" t="s">
        <v>103</v>
      </c>
      <c r="D227" t="s">
        <v>104</v>
      </c>
      <c r="E227" t="s">
        <v>122</v>
      </c>
      <c r="F227" t="s">
        <v>123</v>
      </c>
      <c r="G227" t="s">
        <v>112</v>
      </c>
      <c r="H227" t="s">
        <v>112</v>
      </c>
      <c r="I227" t="s">
        <v>65</v>
      </c>
      <c r="J227" t="s">
        <v>65</v>
      </c>
      <c r="M227" t="str">
        <f t="shared" si="8"/>
        <v>{"domain": "WISE30", "gapFillDomain": "NEMSGLOBAL", "timeResolution": "static", "codes": [ { "code": 833, "level": "100-150 cm"} ]}</v>
      </c>
    </row>
    <row r="228" spans="1:13" x14ac:dyDescent="0.35">
      <c r="A228" t="s">
        <v>59</v>
      </c>
      <c r="B228" t="s">
        <v>59</v>
      </c>
      <c r="C228" t="s">
        <v>103</v>
      </c>
      <c r="D228" t="s">
        <v>104</v>
      </c>
      <c r="E228" t="s">
        <v>122</v>
      </c>
      <c r="F228" t="s">
        <v>123</v>
      </c>
      <c r="G228" t="s">
        <v>113</v>
      </c>
      <c r="H228" t="s">
        <v>113</v>
      </c>
      <c r="I228" t="s">
        <v>65</v>
      </c>
      <c r="J228" t="s">
        <v>65</v>
      </c>
      <c r="M228" t="str">
        <f t="shared" si="8"/>
        <v>{"domain": "WISE30", "gapFillDomain": "NEMSGLOBAL", "timeResolution": "static", "codes": [ { "code": 833, "level": "150-200 cm"} ]}</v>
      </c>
    </row>
    <row r="229" spans="1:13" x14ac:dyDescent="0.35">
      <c r="A229" t="s">
        <v>59</v>
      </c>
      <c r="B229" t="s">
        <v>59</v>
      </c>
      <c r="C229" t="s">
        <v>103</v>
      </c>
      <c r="D229" t="s">
        <v>104</v>
      </c>
      <c r="E229" t="s">
        <v>122</v>
      </c>
      <c r="F229" t="s">
        <v>123</v>
      </c>
      <c r="G229" t="s">
        <v>72</v>
      </c>
      <c r="H229" t="s">
        <v>73</v>
      </c>
      <c r="I229" t="s">
        <v>65</v>
      </c>
      <c r="J229" t="s">
        <v>65</v>
      </c>
      <c r="M229" t="str">
        <f t="shared" si="8"/>
        <v>{"domain": "WISE30", "gapFillDomain": "NEMSGLOBAL", "timeResolution": "static", "codes": [ { "code": 833, "level": "aggregated"} ]}</v>
      </c>
    </row>
    <row r="230" spans="1:13" x14ac:dyDescent="0.35">
      <c r="A230" t="s">
        <v>59</v>
      </c>
      <c r="B230" t="s">
        <v>59</v>
      </c>
      <c r="C230" t="s">
        <v>103</v>
      </c>
      <c r="D230" t="s">
        <v>104</v>
      </c>
      <c r="E230" t="s">
        <v>124</v>
      </c>
      <c r="F230" t="s">
        <v>125</v>
      </c>
      <c r="G230" t="s">
        <v>107</v>
      </c>
      <c r="H230" t="s">
        <v>107</v>
      </c>
      <c r="I230" t="s">
        <v>65</v>
      </c>
      <c r="J230" t="s">
        <v>65</v>
      </c>
      <c r="M230" t="str">
        <f t="shared" si="8"/>
        <v>{"domain": "WISE30", "gapFillDomain": "NEMSGLOBAL", "timeResolution": "static", "codes": [ { "code": 834, "level": "0-20 cm"} ]}</v>
      </c>
    </row>
    <row r="231" spans="1:13" x14ac:dyDescent="0.35">
      <c r="A231" t="s">
        <v>59</v>
      </c>
      <c r="B231" t="s">
        <v>59</v>
      </c>
      <c r="C231" t="s">
        <v>103</v>
      </c>
      <c r="D231" t="s">
        <v>104</v>
      </c>
      <c r="E231" t="s">
        <v>124</v>
      </c>
      <c r="F231" t="s">
        <v>125</v>
      </c>
      <c r="G231" t="s">
        <v>108</v>
      </c>
      <c r="H231" t="s">
        <v>108</v>
      </c>
      <c r="I231" t="s">
        <v>65</v>
      </c>
      <c r="J231" t="s">
        <v>65</v>
      </c>
      <c r="M231" t="str">
        <f t="shared" si="8"/>
        <v>{"domain": "WISE30", "gapFillDomain": "NEMSGLOBAL", "timeResolution": "static", "codes": [ { "code": 834, "level": "20-40 cm"} ]}</v>
      </c>
    </row>
    <row r="232" spans="1:13" x14ac:dyDescent="0.35">
      <c r="A232" t="s">
        <v>59</v>
      </c>
      <c r="B232" t="s">
        <v>59</v>
      </c>
      <c r="C232" t="s">
        <v>103</v>
      </c>
      <c r="D232" t="s">
        <v>104</v>
      </c>
      <c r="E232" t="s">
        <v>124</v>
      </c>
      <c r="F232" t="s">
        <v>125</v>
      </c>
      <c r="G232" t="s">
        <v>109</v>
      </c>
      <c r="H232" t="s">
        <v>109</v>
      </c>
      <c r="I232" t="s">
        <v>65</v>
      </c>
      <c r="J232" t="s">
        <v>65</v>
      </c>
      <c r="M232" t="str">
        <f t="shared" si="8"/>
        <v>{"domain": "WISE30", "gapFillDomain": "NEMSGLOBAL", "timeResolution": "static", "codes": [ { "code": 834, "level": "40-60 cm"} ]}</v>
      </c>
    </row>
    <row r="233" spans="1:13" x14ac:dyDescent="0.35">
      <c r="A233" t="s">
        <v>59</v>
      </c>
      <c r="B233" t="s">
        <v>59</v>
      </c>
      <c r="C233" t="s">
        <v>103</v>
      </c>
      <c r="D233" t="s">
        <v>104</v>
      </c>
      <c r="E233" t="s">
        <v>124</v>
      </c>
      <c r="F233" t="s">
        <v>125</v>
      </c>
      <c r="G233" t="s">
        <v>110</v>
      </c>
      <c r="H233" t="s">
        <v>110</v>
      </c>
      <c r="I233" t="s">
        <v>65</v>
      </c>
      <c r="J233" t="s">
        <v>65</v>
      </c>
      <c r="M233" t="str">
        <f t="shared" si="8"/>
        <v>{"domain": "WISE30", "gapFillDomain": "NEMSGLOBAL", "timeResolution": "static", "codes": [ { "code": 834, "level": "60-80 cm"} ]}</v>
      </c>
    </row>
    <row r="234" spans="1:13" x14ac:dyDescent="0.35">
      <c r="A234" t="s">
        <v>59</v>
      </c>
      <c r="B234" t="s">
        <v>59</v>
      </c>
      <c r="C234" t="s">
        <v>103</v>
      </c>
      <c r="D234" t="s">
        <v>104</v>
      </c>
      <c r="E234" t="s">
        <v>124</v>
      </c>
      <c r="F234" t="s">
        <v>125</v>
      </c>
      <c r="G234" t="s">
        <v>111</v>
      </c>
      <c r="H234" t="s">
        <v>111</v>
      </c>
      <c r="I234" t="s">
        <v>65</v>
      </c>
      <c r="J234" t="s">
        <v>65</v>
      </c>
      <c r="M234" t="str">
        <f t="shared" si="8"/>
        <v>{"domain": "WISE30", "gapFillDomain": "NEMSGLOBAL", "timeResolution": "static", "codes": [ { "code": 834, "level": "80-100 cm"} ]}</v>
      </c>
    </row>
    <row r="235" spans="1:13" x14ac:dyDescent="0.35">
      <c r="A235" t="s">
        <v>59</v>
      </c>
      <c r="B235" t="s">
        <v>59</v>
      </c>
      <c r="C235" t="s">
        <v>103</v>
      </c>
      <c r="D235" t="s">
        <v>104</v>
      </c>
      <c r="E235" t="s">
        <v>124</v>
      </c>
      <c r="F235" t="s">
        <v>125</v>
      </c>
      <c r="G235" t="s">
        <v>112</v>
      </c>
      <c r="H235" t="s">
        <v>112</v>
      </c>
      <c r="I235" t="s">
        <v>65</v>
      </c>
      <c r="J235" t="s">
        <v>65</v>
      </c>
      <c r="M235" t="str">
        <f t="shared" si="8"/>
        <v>{"domain": "WISE30", "gapFillDomain": "NEMSGLOBAL", "timeResolution": "static", "codes": [ { "code": 834, "level": "100-150 cm"} ]}</v>
      </c>
    </row>
    <row r="236" spans="1:13" x14ac:dyDescent="0.35">
      <c r="A236" t="s">
        <v>59</v>
      </c>
      <c r="B236" t="s">
        <v>59</v>
      </c>
      <c r="C236" t="s">
        <v>103</v>
      </c>
      <c r="D236" t="s">
        <v>104</v>
      </c>
      <c r="E236" t="s">
        <v>124</v>
      </c>
      <c r="F236" t="s">
        <v>125</v>
      </c>
      <c r="G236" t="s">
        <v>113</v>
      </c>
      <c r="H236" t="s">
        <v>113</v>
      </c>
      <c r="I236" t="s">
        <v>65</v>
      </c>
      <c r="J236" t="s">
        <v>65</v>
      </c>
      <c r="M236" t="str">
        <f t="shared" si="8"/>
        <v>{"domain": "WISE30", "gapFillDomain": "NEMSGLOBAL", "timeResolution": "static", "codes": [ { "code": 834, "level": "150-200 cm"} ]}</v>
      </c>
    </row>
    <row r="237" spans="1:13" x14ac:dyDescent="0.35">
      <c r="A237" t="s">
        <v>59</v>
      </c>
      <c r="B237" t="s">
        <v>59</v>
      </c>
      <c r="C237" t="s">
        <v>103</v>
      </c>
      <c r="D237" t="s">
        <v>104</v>
      </c>
      <c r="E237" t="s">
        <v>124</v>
      </c>
      <c r="F237" t="s">
        <v>125</v>
      </c>
      <c r="G237" t="s">
        <v>72</v>
      </c>
      <c r="H237" t="s">
        <v>73</v>
      </c>
      <c r="I237" t="s">
        <v>65</v>
      </c>
      <c r="J237" t="s">
        <v>65</v>
      </c>
      <c r="M237" t="str">
        <f t="shared" si="8"/>
        <v>{"domain": "WISE30", "gapFillDomain": "NEMSGLOBAL", "timeResolution": "static", "codes": [ { "code": 834, "level": "aggregated"} ]}</v>
      </c>
    </row>
    <row r="238" spans="1:13" x14ac:dyDescent="0.35">
      <c r="A238" t="s">
        <v>59</v>
      </c>
      <c r="B238" t="s">
        <v>59</v>
      </c>
      <c r="C238" t="s">
        <v>103</v>
      </c>
      <c r="D238" t="s">
        <v>104</v>
      </c>
      <c r="E238" t="s">
        <v>126</v>
      </c>
      <c r="F238" t="s">
        <v>127</v>
      </c>
      <c r="G238" t="s">
        <v>107</v>
      </c>
      <c r="H238" t="s">
        <v>107</v>
      </c>
      <c r="I238" t="s">
        <v>65</v>
      </c>
      <c r="J238" t="s">
        <v>65</v>
      </c>
      <c r="M238" t="str">
        <f t="shared" si="8"/>
        <v>{"domain": "WISE30", "gapFillDomain": "NEMSGLOBAL", "timeResolution": "static", "codes": [ { "code": 835, "level": "0-20 cm"} ]}</v>
      </c>
    </row>
    <row r="239" spans="1:13" x14ac:dyDescent="0.35">
      <c r="A239" t="s">
        <v>59</v>
      </c>
      <c r="B239" t="s">
        <v>59</v>
      </c>
      <c r="C239" t="s">
        <v>103</v>
      </c>
      <c r="D239" t="s">
        <v>104</v>
      </c>
      <c r="E239" t="s">
        <v>126</v>
      </c>
      <c r="F239" t="s">
        <v>127</v>
      </c>
      <c r="G239" t="s">
        <v>108</v>
      </c>
      <c r="H239" t="s">
        <v>108</v>
      </c>
      <c r="I239" t="s">
        <v>65</v>
      </c>
      <c r="J239" t="s">
        <v>65</v>
      </c>
      <c r="M239" t="str">
        <f t="shared" si="8"/>
        <v>{"domain": "WISE30", "gapFillDomain": "NEMSGLOBAL", "timeResolution": "static", "codes": [ { "code": 835, "level": "20-40 cm"} ]}</v>
      </c>
    </row>
    <row r="240" spans="1:13" x14ac:dyDescent="0.35">
      <c r="A240" t="s">
        <v>59</v>
      </c>
      <c r="B240" t="s">
        <v>59</v>
      </c>
      <c r="C240" t="s">
        <v>103</v>
      </c>
      <c r="D240" t="s">
        <v>104</v>
      </c>
      <c r="E240" t="s">
        <v>126</v>
      </c>
      <c r="F240" t="s">
        <v>127</v>
      </c>
      <c r="G240" t="s">
        <v>109</v>
      </c>
      <c r="H240" t="s">
        <v>109</v>
      </c>
      <c r="I240" t="s">
        <v>65</v>
      </c>
      <c r="J240" t="s">
        <v>65</v>
      </c>
      <c r="M240" t="str">
        <f t="shared" si="8"/>
        <v>{"domain": "WISE30", "gapFillDomain": "NEMSGLOBAL", "timeResolution": "static", "codes": [ { "code": 835, "level": "40-60 cm"} ]}</v>
      </c>
    </row>
    <row r="241" spans="1:13" x14ac:dyDescent="0.35">
      <c r="A241" t="s">
        <v>59</v>
      </c>
      <c r="B241" t="s">
        <v>59</v>
      </c>
      <c r="C241" t="s">
        <v>103</v>
      </c>
      <c r="D241" t="s">
        <v>104</v>
      </c>
      <c r="E241" t="s">
        <v>126</v>
      </c>
      <c r="F241" t="s">
        <v>127</v>
      </c>
      <c r="G241" t="s">
        <v>110</v>
      </c>
      <c r="H241" t="s">
        <v>110</v>
      </c>
      <c r="I241" t="s">
        <v>65</v>
      </c>
      <c r="J241" t="s">
        <v>65</v>
      </c>
      <c r="M241" t="str">
        <f t="shared" si="8"/>
        <v>{"domain": "WISE30", "gapFillDomain": "NEMSGLOBAL", "timeResolution": "static", "codes": [ { "code": 835, "level": "60-80 cm"} ]}</v>
      </c>
    </row>
    <row r="242" spans="1:13" x14ac:dyDescent="0.35">
      <c r="A242" t="s">
        <v>59</v>
      </c>
      <c r="B242" t="s">
        <v>59</v>
      </c>
      <c r="C242" t="s">
        <v>103</v>
      </c>
      <c r="D242" t="s">
        <v>104</v>
      </c>
      <c r="E242" t="s">
        <v>126</v>
      </c>
      <c r="F242" t="s">
        <v>127</v>
      </c>
      <c r="G242" t="s">
        <v>111</v>
      </c>
      <c r="H242" t="s">
        <v>111</v>
      </c>
      <c r="I242" t="s">
        <v>65</v>
      </c>
      <c r="J242" t="s">
        <v>65</v>
      </c>
      <c r="M242" t="str">
        <f t="shared" si="8"/>
        <v>{"domain": "WISE30", "gapFillDomain": "NEMSGLOBAL", "timeResolution": "static", "codes": [ { "code": 835, "level": "80-100 cm"} ]}</v>
      </c>
    </row>
    <row r="243" spans="1:13" x14ac:dyDescent="0.35">
      <c r="A243" t="s">
        <v>59</v>
      </c>
      <c r="B243" t="s">
        <v>59</v>
      </c>
      <c r="C243" t="s">
        <v>103</v>
      </c>
      <c r="D243" t="s">
        <v>104</v>
      </c>
      <c r="E243" t="s">
        <v>126</v>
      </c>
      <c r="F243" t="s">
        <v>127</v>
      </c>
      <c r="G243" t="s">
        <v>112</v>
      </c>
      <c r="H243" t="s">
        <v>112</v>
      </c>
      <c r="I243" t="s">
        <v>65</v>
      </c>
      <c r="J243" t="s">
        <v>65</v>
      </c>
      <c r="M243" t="str">
        <f t="shared" si="8"/>
        <v>{"domain": "WISE30", "gapFillDomain": "NEMSGLOBAL", "timeResolution": "static", "codes": [ { "code": 835, "level": "100-150 cm"} ]}</v>
      </c>
    </row>
    <row r="244" spans="1:13" x14ac:dyDescent="0.35">
      <c r="A244" t="s">
        <v>59</v>
      </c>
      <c r="B244" t="s">
        <v>59</v>
      </c>
      <c r="C244" t="s">
        <v>103</v>
      </c>
      <c r="D244" t="s">
        <v>104</v>
      </c>
      <c r="E244" t="s">
        <v>126</v>
      </c>
      <c r="F244" t="s">
        <v>127</v>
      </c>
      <c r="G244" t="s">
        <v>113</v>
      </c>
      <c r="H244" t="s">
        <v>113</v>
      </c>
      <c r="I244" t="s">
        <v>65</v>
      </c>
      <c r="J244" t="s">
        <v>65</v>
      </c>
      <c r="M244" t="str">
        <f t="shared" si="8"/>
        <v>{"domain": "WISE30", "gapFillDomain": "NEMSGLOBAL", "timeResolution": "static", "codes": [ { "code": 835, "level": "150-200 cm"} ]}</v>
      </c>
    </row>
    <row r="245" spans="1:13" x14ac:dyDescent="0.35">
      <c r="A245" t="s">
        <v>59</v>
      </c>
      <c r="B245" t="s">
        <v>59</v>
      </c>
      <c r="C245" t="s">
        <v>103</v>
      </c>
      <c r="D245" t="s">
        <v>104</v>
      </c>
      <c r="E245" t="s">
        <v>126</v>
      </c>
      <c r="F245" t="s">
        <v>127</v>
      </c>
      <c r="G245" t="s">
        <v>72</v>
      </c>
      <c r="H245" t="s">
        <v>73</v>
      </c>
      <c r="I245" t="s">
        <v>65</v>
      </c>
      <c r="J245" t="s">
        <v>65</v>
      </c>
      <c r="M245" t="str">
        <f t="shared" ref="M245:M308" si="9">_xlfn.CONCAT("{""","domain","""",":"," ","""", D245,"""",","," ","""","gapFillDomain","""",":"," ","""","NEMSGLOBAL","""",","," ","""","timeResolution","""",":"," ","""",+J245,"""",","," ","""","codes","""",":"," ","[ {"," ","""","code","""",":"," ",F245,","," ","""","level","""",":"," ","""",+H245,"""","} ]}")</f>
        <v>{"domain": "WISE30", "gapFillDomain": "NEMSGLOBAL", "timeResolution": "static", "codes": [ { "code": 835, "level": "aggregated"} ]}</v>
      </c>
    </row>
    <row r="246" spans="1:13" x14ac:dyDescent="0.35">
      <c r="A246" t="s">
        <v>59</v>
      </c>
      <c r="B246" t="s">
        <v>59</v>
      </c>
      <c r="C246" t="s">
        <v>103</v>
      </c>
      <c r="D246" t="s">
        <v>104</v>
      </c>
      <c r="E246" t="s">
        <v>128</v>
      </c>
      <c r="F246" t="s">
        <v>129</v>
      </c>
      <c r="G246" t="s">
        <v>107</v>
      </c>
      <c r="H246" t="s">
        <v>107</v>
      </c>
      <c r="I246" t="s">
        <v>65</v>
      </c>
      <c r="J246" t="s">
        <v>65</v>
      </c>
      <c r="M246" t="str">
        <f t="shared" si="9"/>
        <v>{"domain": "WISE30", "gapFillDomain": "NEMSGLOBAL", "timeResolution": "static", "codes": [ { "code": 816, "level": "0-20 cm"} ]}</v>
      </c>
    </row>
    <row r="247" spans="1:13" x14ac:dyDescent="0.35">
      <c r="A247" t="s">
        <v>59</v>
      </c>
      <c r="B247" t="s">
        <v>59</v>
      </c>
      <c r="C247" t="s">
        <v>103</v>
      </c>
      <c r="D247" t="s">
        <v>104</v>
      </c>
      <c r="E247" t="s">
        <v>128</v>
      </c>
      <c r="F247" t="s">
        <v>129</v>
      </c>
      <c r="G247" t="s">
        <v>108</v>
      </c>
      <c r="H247" t="s">
        <v>108</v>
      </c>
      <c r="I247" t="s">
        <v>65</v>
      </c>
      <c r="J247" t="s">
        <v>65</v>
      </c>
      <c r="M247" t="str">
        <f t="shared" si="9"/>
        <v>{"domain": "WISE30", "gapFillDomain": "NEMSGLOBAL", "timeResolution": "static", "codes": [ { "code": 816, "level": "20-40 cm"} ]}</v>
      </c>
    </row>
    <row r="248" spans="1:13" x14ac:dyDescent="0.35">
      <c r="A248" t="s">
        <v>59</v>
      </c>
      <c r="B248" t="s">
        <v>59</v>
      </c>
      <c r="C248" t="s">
        <v>103</v>
      </c>
      <c r="D248" t="s">
        <v>104</v>
      </c>
      <c r="E248" t="s">
        <v>128</v>
      </c>
      <c r="F248" t="s">
        <v>129</v>
      </c>
      <c r="G248" t="s">
        <v>109</v>
      </c>
      <c r="H248" t="s">
        <v>109</v>
      </c>
      <c r="I248" t="s">
        <v>65</v>
      </c>
      <c r="J248" t="s">
        <v>65</v>
      </c>
      <c r="M248" t="str">
        <f t="shared" si="9"/>
        <v>{"domain": "WISE30", "gapFillDomain": "NEMSGLOBAL", "timeResolution": "static", "codes": [ { "code": 816, "level": "40-60 cm"} ]}</v>
      </c>
    </row>
    <row r="249" spans="1:13" x14ac:dyDescent="0.35">
      <c r="A249" t="s">
        <v>59</v>
      </c>
      <c r="B249" t="s">
        <v>59</v>
      </c>
      <c r="C249" t="s">
        <v>103</v>
      </c>
      <c r="D249" t="s">
        <v>104</v>
      </c>
      <c r="E249" t="s">
        <v>128</v>
      </c>
      <c r="F249" t="s">
        <v>129</v>
      </c>
      <c r="G249" t="s">
        <v>110</v>
      </c>
      <c r="H249" t="s">
        <v>110</v>
      </c>
      <c r="I249" t="s">
        <v>65</v>
      </c>
      <c r="J249" t="s">
        <v>65</v>
      </c>
      <c r="M249" t="str">
        <f t="shared" si="9"/>
        <v>{"domain": "WISE30", "gapFillDomain": "NEMSGLOBAL", "timeResolution": "static", "codes": [ { "code": 816, "level": "60-80 cm"} ]}</v>
      </c>
    </row>
    <row r="250" spans="1:13" x14ac:dyDescent="0.35">
      <c r="A250" t="s">
        <v>59</v>
      </c>
      <c r="B250" t="s">
        <v>59</v>
      </c>
      <c r="C250" t="s">
        <v>103</v>
      </c>
      <c r="D250" t="s">
        <v>104</v>
      </c>
      <c r="E250" t="s">
        <v>128</v>
      </c>
      <c r="F250" t="s">
        <v>129</v>
      </c>
      <c r="G250" t="s">
        <v>111</v>
      </c>
      <c r="H250" t="s">
        <v>111</v>
      </c>
      <c r="I250" t="s">
        <v>65</v>
      </c>
      <c r="J250" t="s">
        <v>65</v>
      </c>
      <c r="M250" t="str">
        <f t="shared" si="9"/>
        <v>{"domain": "WISE30", "gapFillDomain": "NEMSGLOBAL", "timeResolution": "static", "codes": [ { "code": 816, "level": "80-100 cm"} ]}</v>
      </c>
    </row>
    <row r="251" spans="1:13" x14ac:dyDescent="0.35">
      <c r="A251" t="s">
        <v>59</v>
      </c>
      <c r="B251" t="s">
        <v>59</v>
      </c>
      <c r="C251" t="s">
        <v>103</v>
      </c>
      <c r="D251" t="s">
        <v>104</v>
      </c>
      <c r="E251" t="s">
        <v>128</v>
      </c>
      <c r="F251" t="s">
        <v>129</v>
      </c>
      <c r="G251" t="s">
        <v>112</v>
      </c>
      <c r="H251" t="s">
        <v>112</v>
      </c>
      <c r="I251" t="s">
        <v>65</v>
      </c>
      <c r="J251" t="s">
        <v>65</v>
      </c>
      <c r="M251" t="str">
        <f t="shared" si="9"/>
        <v>{"domain": "WISE30", "gapFillDomain": "NEMSGLOBAL", "timeResolution": "static", "codes": [ { "code": 816, "level": "100-150 cm"} ]}</v>
      </c>
    </row>
    <row r="252" spans="1:13" x14ac:dyDescent="0.35">
      <c r="A252" t="s">
        <v>59</v>
      </c>
      <c r="B252" t="s">
        <v>59</v>
      </c>
      <c r="C252" t="s">
        <v>103</v>
      </c>
      <c r="D252" t="s">
        <v>104</v>
      </c>
      <c r="E252" t="s">
        <v>128</v>
      </c>
      <c r="F252" t="s">
        <v>129</v>
      </c>
      <c r="G252" t="s">
        <v>113</v>
      </c>
      <c r="H252" t="s">
        <v>113</v>
      </c>
      <c r="I252" t="s">
        <v>65</v>
      </c>
      <c r="J252" t="s">
        <v>65</v>
      </c>
      <c r="M252" t="str">
        <f t="shared" si="9"/>
        <v>{"domain": "WISE30", "gapFillDomain": "NEMSGLOBAL", "timeResolution": "static", "codes": [ { "code": 816, "level": "150-200 cm"} ]}</v>
      </c>
    </row>
    <row r="253" spans="1:13" x14ac:dyDescent="0.35">
      <c r="A253" t="s">
        <v>59</v>
      </c>
      <c r="B253" t="s">
        <v>59</v>
      </c>
      <c r="C253" t="s">
        <v>103</v>
      </c>
      <c r="D253" t="s">
        <v>104</v>
      </c>
      <c r="E253" t="s">
        <v>128</v>
      </c>
      <c r="F253" t="s">
        <v>129</v>
      </c>
      <c r="G253" t="s">
        <v>72</v>
      </c>
      <c r="H253" t="s">
        <v>73</v>
      </c>
      <c r="I253" t="s">
        <v>65</v>
      </c>
      <c r="J253" t="s">
        <v>65</v>
      </c>
      <c r="M253" t="str">
        <f t="shared" si="9"/>
        <v>{"domain": "WISE30", "gapFillDomain": "NEMSGLOBAL", "timeResolution": "static", "codes": [ { "code": 816, "level": "aggregated"} ]}</v>
      </c>
    </row>
    <row r="254" spans="1:13" x14ac:dyDescent="0.35">
      <c r="A254" t="s">
        <v>59</v>
      </c>
      <c r="B254" t="s">
        <v>59</v>
      </c>
      <c r="C254" t="s">
        <v>103</v>
      </c>
      <c r="D254" t="s">
        <v>104</v>
      </c>
      <c r="E254" t="s">
        <v>130</v>
      </c>
      <c r="F254" t="s">
        <v>131</v>
      </c>
      <c r="G254" t="s">
        <v>107</v>
      </c>
      <c r="H254" t="s">
        <v>107</v>
      </c>
      <c r="I254" t="s">
        <v>65</v>
      </c>
      <c r="J254" t="s">
        <v>65</v>
      </c>
      <c r="M254" t="str">
        <f t="shared" si="9"/>
        <v>{"domain": "WISE30", "gapFillDomain": "NEMSGLOBAL", "timeResolution": "static", "codes": [ { "code": 836, "level": "0-20 cm"} ]}</v>
      </c>
    </row>
    <row r="255" spans="1:13" x14ac:dyDescent="0.35">
      <c r="A255" t="s">
        <v>59</v>
      </c>
      <c r="B255" t="s">
        <v>59</v>
      </c>
      <c r="C255" t="s">
        <v>103</v>
      </c>
      <c r="D255" t="s">
        <v>104</v>
      </c>
      <c r="E255" t="s">
        <v>130</v>
      </c>
      <c r="F255" t="s">
        <v>131</v>
      </c>
      <c r="G255" t="s">
        <v>108</v>
      </c>
      <c r="H255" t="s">
        <v>108</v>
      </c>
      <c r="I255" t="s">
        <v>65</v>
      </c>
      <c r="J255" t="s">
        <v>65</v>
      </c>
      <c r="M255" t="str">
        <f t="shared" si="9"/>
        <v>{"domain": "WISE30", "gapFillDomain": "NEMSGLOBAL", "timeResolution": "static", "codes": [ { "code": 836, "level": "20-40 cm"} ]}</v>
      </c>
    </row>
    <row r="256" spans="1:13" x14ac:dyDescent="0.35">
      <c r="A256" t="s">
        <v>59</v>
      </c>
      <c r="B256" t="s">
        <v>59</v>
      </c>
      <c r="C256" t="s">
        <v>103</v>
      </c>
      <c r="D256" t="s">
        <v>104</v>
      </c>
      <c r="E256" t="s">
        <v>130</v>
      </c>
      <c r="F256" t="s">
        <v>131</v>
      </c>
      <c r="G256" t="s">
        <v>109</v>
      </c>
      <c r="H256" t="s">
        <v>109</v>
      </c>
      <c r="I256" t="s">
        <v>65</v>
      </c>
      <c r="J256" t="s">
        <v>65</v>
      </c>
      <c r="M256" t="str">
        <f t="shared" si="9"/>
        <v>{"domain": "WISE30", "gapFillDomain": "NEMSGLOBAL", "timeResolution": "static", "codes": [ { "code": 836, "level": "40-60 cm"} ]}</v>
      </c>
    </row>
    <row r="257" spans="1:13" x14ac:dyDescent="0.35">
      <c r="A257" t="s">
        <v>59</v>
      </c>
      <c r="B257" t="s">
        <v>59</v>
      </c>
      <c r="C257" t="s">
        <v>103</v>
      </c>
      <c r="D257" t="s">
        <v>104</v>
      </c>
      <c r="E257" t="s">
        <v>130</v>
      </c>
      <c r="F257" t="s">
        <v>131</v>
      </c>
      <c r="G257" t="s">
        <v>110</v>
      </c>
      <c r="H257" t="s">
        <v>110</v>
      </c>
      <c r="I257" t="s">
        <v>65</v>
      </c>
      <c r="J257" t="s">
        <v>65</v>
      </c>
      <c r="M257" t="str">
        <f t="shared" si="9"/>
        <v>{"domain": "WISE30", "gapFillDomain": "NEMSGLOBAL", "timeResolution": "static", "codes": [ { "code": 836, "level": "60-80 cm"} ]}</v>
      </c>
    </row>
    <row r="258" spans="1:13" x14ac:dyDescent="0.35">
      <c r="A258" t="s">
        <v>59</v>
      </c>
      <c r="B258" t="s">
        <v>59</v>
      </c>
      <c r="C258" t="s">
        <v>103</v>
      </c>
      <c r="D258" t="s">
        <v>104</v>
      </c>
      <c r="E258" t="s">
        <v>130</v>
      </c>
      <c r="F258" t="s">
        <v>131</v>
      </c>
      <c r="G258" t="s">
        <v>111</v>
      </c>
      <c r="H258" t="s">
        <v>111</v>
      </c>
      <c r="I258" t="s">
        <v>65</v>
      </c>
      <c r="J258" t="s">
        <v>65</v>
      </c>
      <c r="M258" t="str">
        <f t="shared" si="9"/>
        <v>{"domain": "WISE30", "gapFillDomain": "NEMSGLOBAL", "timeResolution": "static", "codes": [ { "code": 836, "level": "80-100 cm"} ]}</v>
      </c>
    </row>
    <row r="259" spans="1:13" x14ac:dyDescent="0.35">
      <c r="A259" t="s">
        <v>59</v>
      </c>
      <c r="B259" t="s">
        <v>59</v>
      </c>
      <c r="C259" t="s">
        <v>103</v>
      </c>
      <c r="D259" t="s">
        <v>104</v>
      </c>
      <c r="E259" t="s">
        <v>130</v>
      </c>
      <c r="F259" t="s">
        <v>131</v>
      </c>
      <c r="G259" t="s">
        <v>112</v>
      </c>
      <c r="H259" t="s">
        <v>112</v>
      </c>
      <c r="I259" t="s">
        <v>65</v>
      </c>
      <c r="J259" t="s">
        <v>65</v>
      </c>
      <c r="M259" t="str">
        <f t="shared" si="9"/>
        <v>{"domain": "WISE30", "gapFillDomain": "NEMSGLOBAL", "timeResolution": "static", "codes": [ { "code": 836, "level": "100-150 cm"} ]}</v>
      </c>
    </row>
    <row r="260" spans="1:13" x14ac:dyDescent="0.35">
      <c r="A260" t="s">
        <v>59</v>
      </c>
      <c r="B260" t="s">
        <v>59</v>
      </c>
      <c r="C260" t="s">
        <v>103</v>
      </c>
      <c r="D260" t="s">
        <v>104</v>
      </c>
      <c r="E260" t="s">
        <v>130</v>
      </c>
      <c r="F260" t="s">
        <v>131</v>
      </c>
      <c r="G260" t="s">
        <v>113</v>
      </c>
      <c r="H260" t="s">
        <v>113</v>
      </c>
      <c r="I260" t="s">
        <v>65</v>
      </c>
      <c r="J260" t="s">
        <v>65</v>
      </c>
      <c r="M260" t="str">
        <f t="shared" si="9"/>
        <v>{"domain": "WISE30", "gapFillDomain": "NEMSGLOBAL", "timeResolution": "static", "codes": [ { "code": 836, "level": "150-200 cm"} ]}</v>
      </c>
    </row>
    <row r="261" spans="1:13" x14ac:dyDescent="0.35">
      <c r="A261" t="s">
        <v>59</v>
      </c>
      <c r="B261" t="s">
        <v>59</v>
      </c>
      <c r="C261" t="s">
        <v>103</v>
      </c>
      <c r="D261" t="s">
        <v>104</v>
      </c>
      <c r="E261" t="s">
        <v>130</v>
      </c>
      <c r="F261" t="s">
        <v>131</v>
      </c>
      <c r="G261" t="s">
        <v>72</v>
      </c>
      <c r="H261" t="s">
        <v>73</v>
      </c>
      <c r="I261" t="s">
        <v>65</v>
      </c>
      <c r="J261" t="s">
        <v>65</v>
      </c>
      <c r="M261" t="str">
        <f t="shared" si="9"/>
        <v>{"domain": "WISE30", "gapFillDomain": "NEMSGLOBAL", "timeResolution": "static", "codes": [ { "code": 836, "level": "aggregated"} ]}</v>
      </c>
    </row>
    <row r="262" spans="1:13" x14ac:dyDescent="0.35">
      <c r="A262" t="s">
        <v>59</v>
      </c>
      <c r="B262" t="s">
        <v>59</v>
      </c>
      <c r="C262" t="s">
        <v>103</v>
      </c>
      <c r="D262" t="s">
        <v>104</v>
      </c>
      <c r="E262" t="s">
        <v>86</v>
      </c>
      <c r="F262" t="s">
        <v>87</v>
      </c>
      <c r="G262" t="s">
        <v>107</v>
      </c>
      <c r="H262" t="s">
        <v>107</v>
      </c>
      <c r="I262" t="s">
        <v>65</v>
      </c>
      <c r="J262" t="s">
        <v>65</v>
      </c>
      <c r="M262" t="str">
        <f t="shared" si="9"/>
        <v>{"domain": "WISE30", "gapFillDomain": "NEMSGLOBAL", "timeResolution": "static", "codes": [ { "code": 805, "level": "0-20 cm"} ]}</v>
      </c>
    </row>
    <row r="263" spans="1:13" x14ac:dyDescent="0.35">
      <c r="A263" t="s">
        <v>59</v>
      </c>
      <c r="B263" t="s">
        <v>59</v>
      </c>
      <c r="C263" t="s">
        <v>103</v>
      </c>
      <c r="D263" t="s">
        <v>104</v>
      </c>
      <c r="E263" t="s">
        <v>86</v>
      </c>
      <c r="F263" t="s">
        <v>87</v>
      </c>
      <c r="G263" t="s">
        <v>108</v>
      </c>
      <c r="H263" t="s">
        <v>108</v>
      </c>
      <c r="I263" t="s">
        <v>65</v>
      </c>
      <c r="J263" t="s">
        <v>65</v>
      </c>
      <c r="M263" t="str">
        <f t="shared" si="9"/>
        <v>{"domain": "WISE30", "gapFillDomain": "NEMSGLOBAL", "timeResolution": "static", "codes": [ { "code": 805, "level": "20-40 cm"} ]}</v>
      </c>
    </row>
    <row r="264" spans="1:13" x14ac:dyDescent="0.35">
      <c r="A264" t="s">
        <v>59</v>
      </c>
      <c r="B264" t="s">
        <v>59</v>
      </c>
      <c r="C264" t="s">
        <v>103</v>
      </c>
      <c r="D264" t="s">
        <v>104</v>
      </c>
      <c r="E264" t="s">
        <v>86</v>
      </c>
      <c r="F264" t="s">
        <v>87</v>
      </c>
      <c r="G264" t="s">
        <v>109</v>
      </c>
      <c r="H264" t="s">
        <v>109</v>
      </c>
      <c r="I264" t="s">
        <v>65</v>
      </c>
      <c r="J264" t="s">
        <v>65</v>
      </c>
      <c r="M264" t="str">
        <f t="shared" si="9"/>
        <v>{"domain": "WISE30", "gapFillDomain": "NEMSGLOBAL", "timeResolution": "static", "codes": [ { "code": 805, "level": "40-60 cm"} ]}</v>
      </c>
    </row>
    <row r="265" spans="1:13" x14ac:dyDescent="0.35">
      <c r="A265" t="s">
        <v>59</v>
      </c>
      <c r="B265" t="s">
        <v>59</v>
      </c>
      <c r="C265" t="s">
        <v>103</v>
      </c>
      <c r="D265" t="s">
        <v>104</v>
      </c>
      <c r="E265" t="s">
        <v>86</v>
      </c>
      <c r="F265" t="s">
        <v>87</v>
      </c>
      <c r="G265" t="s">
        <v>110</v>
      </c>
      <c r="H265" t="s">
        <v>110</v>
      </c>
      <c r="I265" t="s">
        <v>65</v>
      </c>
      <c r="J265" t="s">
        <v>65</v>
      </c>
      <c r="M265" t="str">
        <f t="shared" si="9"/>
        <v>{"domain": "WISE30", "gapFillDomain": "NEMSGLOBAL", "timeResolution": "static", "codes": [ { "code": 805, "level": "60-80 cm"} ]}</v>
      </c>
    </row>
    <row r="266" spans="1:13" x14ac:dyDescent="0.35">
      <c r="A266" t="s">
        <v>59</v>
      </c>
      <c r="B266" t="s">
        <v>59</v>
      </c>
      <c r="C266" t="s">
        <v>103</v>
      </c>
      <c r="D266" t="s">
        <v>104</v>
      </c>
      <c r="E266" t="s">
        <v>86</v>
      </c>
      <c r="F266" t="s">
        <v>87</v>
      </c>
      <c r="G266" t="s">
        <v>111</v>
      </c>
      <c r="H266" t="s">
        <v>111</v>
      </c>
      <c r="I266" t="s">
        <v>65</v>
      </c>
      <c r="J266" t="s">
        <v>65</v>
      </c>
      <c r="M266" t="str">
        <f t="shared" si="9"/>
        <v>{"domain": "WISE30", "gapFillDomain": "NEMSGLOBAL", "timeResolution": "static", "codes": [ { "code": 805, "level": "80-100 cm"} ]}</v>
      </c>
    </row>
    <row r="267" spans="1:13" x14ac:dyDescent="0.35">
      <c r="A267" t="s">
        <v>59</v>
      </c>
      <c r="B267" t="s">
        <v>59</v>
      </c>
      <c r="C267" t="s">
        <v>103</v>
      </c>
      <c r="D267" t="s">
        <v>104</v>
      </c>
      <c r="E267" t="s">
        <v>86</v>
      </c>
      <c r="F267" t="s">
        <v>87</v>
      </c>
      <c r="G267" t="s">
        <v>112</v>
      </c>
      <c r="H267" t="s">
        <v>112</v>
      </c>
      <c r="I267" t="s">
        <v>65</v>
      </c>
      <c r="J267" t="s">
        <v>65</v>
      </c>
      <c r="M267" t="str">
        <f t="shared" si="9"/>
        <v>{"domain": "WISE30", "gapFillDomain": "NEMSGLOBAL", "timeResolution": "static", "codes": [ { "code": 805, "level": "100-150 cm"} ]}</v>
      </c>
    </row>
    <row r="268" spans="1:13" x14ac:dyDescent="0.35">
      <c r="A268" t="s">
        <v>59</v>
      </c>
      <c r="B268" t="s">
        <v>59</v>
      </c>
      <c r="C268" t="s">
        <v>103</v>
      </c>
      <c r="D268" t="s">
        <v>104</v>
      </c>
      <c r="E268" t="s">
        <v>86</v>
      </c>
      <c r="F268" t="s">
        <v>87</v>
      </c>
      <c r="G268" t="s">
        <v>113</v>
      </c>
      <c r="H268" t="s">
        <v>113</v>
      </c>
      <c r="I268" t="s">
        <v>65</v>
      </c>
      <c r="J268" t="s">
        <v>65</v>
      </c>
      <c r="M268" t="str">
        <f t="shared" si="9"/>
        <v>{"domain": "WISE30", "gapFillDomain": "NEMSGLOBAL", "timeResolution": "static", "codes": [ { "code": 805, "level": "150-200 cm"} ]}</v>
      </c>
    </row>
    <row r="269" spans="1:13" x14ac:dyDescent="0.35">
      <c r="A269" t="s">
        <v>59</v>
      </c>
      <c r="B269" t="s">
        <v>59</v>
      </c>
      <c r="C269" t="s">
        <v>103</v>
      </c>
      <c r="D269" t="s">
        <v>104</v>
      </c>
      <c r="E269" t="s">
        <v>86</v>
      </c>
      <c r="F269" t="s">
        <v>87</v>
      </c>
      <c r="G269" t="s">
        <v>72</v>
      </c>
      <c r="H269" t="s">
        <v>73</v>
      </c>
      <c r="I269" t="s">
        <v>65</v>
      </c>
      <c r="J269" t="s">
        <v>65</v>
      </c>
      <c r="M269" t="str">
        <f t="shared" si="9"/>
        <v>{"domain": "WISE30", "gapFillDomain": "NEMSGLOBAL", "timeResolution": "static", "codes": [ { "code": 805, "level": "aggregated"} ]}</v>
      </c>
    </row>
    <row r="270" spans="1:13" x14ac:dyDescent="0.35">
      <c r="A270" t="s">
        <v>59</v>
      </c>
      <c r="B270" t="s">
        <v>59</v>
      </c>
      <c r="C270" t="s">
        <v>103</v>
      </c>
      <c r="D270" t="s">
        <v>104</v>
      </c>
      <c r="E270" t="s">
        <v>88</v>
      </c>
      <c r="F270" t="s">
        <v>89</v>
      </c>
      <c r="G270" t="s">
        <v>107</v>
      </c>
      <c r="H270" t="s">
        <v>107</v>
      </c>
      <c r="I270" t="s">
        <v>65</v>
      </c>
      <c r="J270" t="s">
        <v>65</v>
      </c>
      <c r="M270" t="str">
        <f t="shared" si="9"/>
        <v>{"domain": "WISE30", "gapFillDomain": "NEMSGLOBAL", "timeResolution": "static", "codes": [ { "code": 804, "level": "0-20 cm"} ]}</v>
      </c>
    </row>
    <row r="271" spans="1:13" x14ac:dyDescent="0.35">
      <c r="A271" t="s">
        <v>59</v>
      </c>
      <c r="B271" t="s">
        <v>59</v>
      </c>
      <c r="C271" t="s">
        <v>103</v>
      </c>
      <c r="D271" t="s">
        <v>104</v>
      </c>
      <c r="E271" t="s">
        <v>88</v>
      </c>
      <c r="F271" t="s">
        <v>89</v>
      </c>
      <c r="G271" t="s">
        <v>108</v>
      </c>
      <c r="H271" t="s">
        <v>108</v>
      </c>
      <c r="I271" t="s">
        <v>65</v>
      </c>
      <c r="J271" t="s">
        <v>65</v>
      </c>
      <c r="M271" t="str">
        <f t="shared" si="9"/>
        <v>{"domain": "WISE30", "gapFillDomain": "NEMSGLOBAL", "timeResolution": "static", "codes": [ { "code": 804, "level": "20-40 cm"} ]}</v>
      </c>
    </row>
    <row r="272" spans="1:13" x14ac:dyDescent="0.35">
      <c r="A272" t="s">
        <v>59</v>
      </c>
      <c r="B272" t="s">
        <v>59</v>
      </c>
      <c r="C272" t="s">
        <v>103</v>
      </c>
      <c r="D272" t="s">
        <v>104</v>
      </c>
      <c r="E272" t="s">
        <v>88</v>
      </c>
      <c r="F272" t="s">
        <v>89</v>
      </c>
      <c r="G272" t="s">
        <v>109</v>
      </c>
      <c r="H272" t="s">
        <v>109</v>
      </c>
      <c r="I272" t="s">
        <v>65</v>
      </c>
      <c r="J272" t="s">
        <v>65</v>
      </c>
      <c r="M272" t="str">
        <f t="shared" si="9"/>
        <v>{"domain": "WISE30", "gapFillDomain": "NEMSGLOBAL", "timeResolution": "static", "codes": [ { "code": 804, "level": "40-60 cm"} ]}</v>
      </c>
    </row>
    <row r="273" spans="1:13" x14ac:dyDescent="0.35">
      <c r="A273" t="s">
        <v>59</v>
      </c>
      <c r="B273" t="s">
        <v>59</v>
      </c>
      <c r="C273" t="s">
        <v>103</v>
      </c>
      <c r="D273" t="s">
        <v>104</v>
      </c>
      <c r="E273" t="s">
        <v>88</v>
      </c>
      <c r="F273" t="s">
        <v>89</v>
      </c>
      <c r="G273" t="s">
        <v>110</v>
      </c>
      <c r="H273" t="s">
        <v>110</v>
      </c>
      <c r="I273" t="s">
        <v>65</v>
      </c>
      <c r="J273" t="s">
        <v>65</v>
      </c>
      <c r="M273" t="str">
        <f t="shared" si="9"/>
        <v>{"domain": "WISE30", "gapFillDomain": "NEMSGLOBAL", "timeResolution": "static", "codes": [ { "code": 804, "level": "60-80 cm"} ]}</v>
      </c>
    </row>
    <row r="274" spans="1:13" x14ac:dyDescent="0.35">
      <c r="A274" t="s">
        <v>59</v>
      </c>
      <c r="B274" t="s">
        <v>59</v>
      </c>
      <c r="C274" t="s">
        <v>103</v>
      </c>
      <c r="D274" t="s">
        <v>104</v>
      </c>
      <c r="E274" t="s">
        <v>88</v>
      </c>
      <c r="F274" t="s">
        <v>89</v>
      </c>
      <c r="G274" t="s">
        <v>111</v>
      </c>
      <c r="H274" t="s">
        <v>111</v>
      </c>
      <c r="I274" t="s">
        <v>65</v>
      </c>
      <c r="J274" t="s">
        <v>65</v>
      </c>
      <c r="M274" t="str">
        <f t="shared" si="9"/>
        <v>{"domain": "WISE30", "gapFillDomain": "NEMSGLOBAL", "timeResolution": "static", "codes": [ { "code": 804, "level": "80-100 cm"} ]}</v>
      </c>
    </row>
    <row r="275" spans="1:13" x14ac:dyDescent="0.35">
      <c r="A275" t="s">
        <v>59</v>
      </c>
      <c r="B275" t="s">
        <v>59</v>
      </c>
      <c r="C275" t="s">
        <v>103</v>
      </c>
      <c r="D275" t="s">
        <v>104</v>
      </c>
      <c r="E275" t="s">
        <v>88</v>
      </c>
      <c r="F275" t="s">
        <v>89</v>
      </c>
      <c r="G275" t="s">
        <v>112</v>
      </c>
      <c r="H275" t="s">
        <v>112</v>
      </c>
      <c r="I275" t="s">
        <v>65</v>
      </c>
      <c r="J275" t="s">
        <v>65</v>
      </c>
      <c r="M275" t="str">
        <f t="shared" si="9"/>
        <v>{"domain": "WISE30", "gapFillDomain": "NEMSGLOBAL", "timeResolution": "static", "codes": [ { "code": 804, "level": "100-150 cm"} ]}</v>
      </c>
    </row>
    <row r="276" spans="1:13" x14ac:dyDescent="0.35">
      <c r="A276" t="s">
        <v>59</v>
      </c>
      <c r="B276" t="s">
        <v>59</v>
      </c>
      <c r="C276" t="s">
        <v>103</v>
      </c>
      <c r="D276" t="s">
        <v>104</v>
      </c>
      <c r="E276" t="s">
        <v>88</v>
      </c>
      <c r="F276" t="s">
        <v>89</v>
      </c>
      <c r="G276" t="s">
        <v>113</v>
      </c>
      <c r="H276" t="s">
        <v>113</v>
      </c>
      <c r="I276" t="s">
        <v>65</v>
      </c>
      <c r="J276" t="s">
        <v>65</v>
      </c>
      <c r="M276" t="str">
        <f t="shared" si="9"/>
        <v>{"domain": "WISE30", "gapFillDomain": "NEMSGLOBAL", "timeResolution": "static", "codes": [ { "code": 804, "level": "150-200 cm"} ]}</v>
      </c>
    </row>
    <row r="277" spans="1:13" x14ac:dyDescent="0.35">
      <c r="A277" t="s">
        <v>59</v>
      </c>
      <c r="B277" t="s">
        <v>59</v>
      </c>
      <c r="C277" t="s">
        <v>103</v>
      </c>
      <c r="D277" t="s">
        <v>104</v>
      </c>
      <c r="E277" t="s">
        <v>88</v>
      </c>
      <c r="F277" t="s">
        <v>89</v>
      </c>
      <c r="G277" t="s">
        <v>72</v>
      </c>
      <c r="H277" t="s">
        <v>73</v>
      </c>
      <c r="I277" t="s">
        <v>65</v>
      </c>
      <c r="J277" t="s">
        <v>65</v>
      </c>
      <c r="M277" t="str">
        <f t="shared" si="9"/>
        <v>{"domain": "WISE30", "gapFillDomain": "NEMSGLOBAL", "timeResolution": "static", "codes": [ { "code": 804, "level": "aggregated"} ]}</v>
      </c>
    </row>
    <row r="278" spans="1:13" x14ac:dyDescent="0.35">
      <c r="A278" t="s">
        <v>59</v>
      </c>
      <c r="B278" t="s">
        <v>59</v>
      </c>
      <c r="C278" t="s">
        <v>103</v>
      </c>
      <c r="D278" t="s">
        <v>104</v>
      </c>
      <c r="E278" t="s">
        <v>132</v>
      </c>
      <c r="F278" t="s">
        <v>133</v>
      </c>
      <c r="G278" t="s">
        <v>107</v>
      </c>
      <c r="H278" t="s">
        <v>107</v>
      </c>
      <c r="I278" t="s">
        <v>65</v>
      </c>
      <c r="J278" t="s">
        <v>65</v>
      </c>
      <c r="M278" t="str">
        <f t="shared" si="9"/>
        <v>{"domain": "WISE30", "gapFillDomain": "NEMSGLOBAL", "timeResolution": "static", "codes": [ { "code": 832, "level": "0-20 cm"} ]}</v>
      </c>
    </row>
    <row r="279" spans="1:13" x14ac:dyDescent="0.35">
      <c r="A279" t="s">
        <v>59</v>
      </c>
      <c r="B279" t="s">
        <v>59</v>
      </c>
      <c r="C279" t="s">
        <v>103</v>
      </c>
      <c r="D279" t="s">
        <v>104</v>
      </c>
      <c r="E279" t="s">
        <v>132</v>
      </c>
      <c r="F279" t="s">
        <v>133</v>
      </c>
      <c r="G279" t="s">
        <v>108</v>
      </c>
      <c r="H279" t="s">
        <v>108</v>
      </c>
      <c r="I279" t="s">
        <v>65</v>
      </c>
      <c r="J279" t="s">
        <v>65</v>
      </c>
      <c r="M279" t="str">
        <f t="shared" si="9"/>
        <v>{"domain": "WISE30", "gapFillDomain": "NEMSGLOBAL", "timeResolution": "static", "codes": [ { "code": 832, "level": "20-40 cm"} ]}</v>
      </c>
    </row>
    <row r="280" spans="1:13" x14ac:dyDescent="0.35">
      <c r="A280" t="s">
        <v>59</v>
      </c>
      <c r="B280" t="s">
        <v>59</v>
      </c>
      <c r="C280" t="s">
        <v>103</v>
      </c>
      <c r="D280" t="s">
        <v>104</v>
      </c>
      <c r="E280" t="s">
        <v>132</v>
      </c>
      <c r="F280" t="s">
        <v>133</v>
      </c>
      <c r="G280" t="s">
        <v>109</v>
      </c>
      <c r="H280" t="s">
        <v>109</v>
      </c>
      <c r="I280" t="s">
        <v>65</v>
      </c>
      <c r="J280" t="s">
        <v>65</v>
      </c>
      <c r="M280" t="str">
        <f t="shared" si="9"/>
        <v>{"domain": "WISE30", "gapFillDomain": "NEMSGLOBAL", "timeResolution": "static", "codes": [ { "code": 832, "level": "40-60 cm"} ]}</v>
      </c>
    </row>
    <row r="281" spans="1:13" x14ac:dyDescent="0.35">
      <c r="A281" t="s">
        <v>59</v>
      </c>
      <c r="B281" t="s">
        <v>59</v>
      </c>
      <c r="C281" t="s">
        <v>103</v>
      </c>
      <c r="D281" t="s">
        <v>104</v>
      </c>
      <c r="E281" t="s">
        <v>132</v>
      </c>
      <c r="F281" t="s">
        <v>133</v>
      </c>
      <c r="G281" t="s">
        <v>110</v>
      </c>
      <c r="H281" t="s">
        <v>110</v>
      </c>
      <c r="I281" t="s">
        <v>65</v>
      </c>
      <c r="J281" t="s">
        <v>65</v>
      </c>
      <c r="M281" t="str">
        <f t="shared" si="9"/>
        <v>{"domain": "WISE30", "gapFillDomain": "NEMSGLOBAL", "timeResolution": "static", "codes": [ { "code": 832, "level": "60-80 cm"} ]}</v>
      </c>
    </row>
    <row r="282" spans="1:13" x14ac:dyDescent="0.35">
      <c r="A282" t="s">
        <v>59</v>
      </c>
      <c r="B282" t="s">
        <v>59</v>
      </c>
      <c r="C282" t="s">
        <v>103</v>
      </c>
      <c r="D282" t="s">
        <v>104</v>
      </c>
      <c r="E282" t="s">
        <v>132</v>
      </c>
      <c r="F282" t="s">
        <v>133</v>
      </c>
      <c r="G282" t="s">
        <v>111</v>
      </c>
      <c r="H282" t="s">
        <v>111</v>
      </c>
      <c r="I282" t="s">
        <v>65</v>
      </c>
      <c r="J282" t="s">
        <v>65</v>
      </c>
      <c r="M282" t="str">
        <f t="shared" si="9"/>
        <v>{"domain": "WISE30", "gapFillDomain": "NEMSGLOBAL", "timeResolution": "static", "codes": [ { "code": 832, "level": "80-100 cm"} ]}</v>
      </c>
    </row>
    <row r="283" spans="1:13" x14ac:dyDescent="0.35">
      <c r="A283" t="s">
        <v>59</v>
      </c>
      <c r="B283" t="s">
        <v>59</v>
      </c>
      <c r="C283" t="s">
        <v>103</v>
      </c>
      <c r="D283" t="s">
        <v>104</v>
      </c>
      <c r="E283" t="s">
        <v>132</v>
      </c>
      <c r="F283" t="s">
        <v>133</v>
      </c>
      <c r="G283" t="s">
        <v>112</v>
      </c>
      <c r="H283" t="s">
        <v>112</v>
      </c>
      <c r="I283" t="s">
        <v>65</v>
      </c>
      <c r="J283" t="s">
        <v>65</v>
      </c>
      <c r="M283" t="str">
        <f t="shared" si="9"/>
        <v>{"domain": "WISE30", "gapFillDomain": "NEMSGLOBAL", "timeResolution": "static", "codes": [ { "code": 832, "level": "100-150 cm"} ]}</v>
      </c>
    </row>
    <row r="284" spans="1:13" x14ac:dyDescent="0.35">
      <c r="A284" t="s">
        <v>59</v>
      </c>
      <c r="B284" t="s">
        <v>59</v>
      </c>
      <c r="C284" t="s">
        <v>103</v>
      </c>
      <c r="D284" t="s">
        <v>104</v>
      </c>
      <c r="E284" t="s">
        <v>132</v>
      </c>
      <c r="F284" t="s">
        <v>133</v>
      </c>
      <c r="G284" t="s">
        <v>113</v>
      </c>
      <c r="H284" t="s">
        <v>113</v>
      </c>
      <c r="I284" t="s">
        <v>65</v>
      </c>
      <c r="J284" t="s">
        <v>65</v>
      </c>
      <c r="M284" t="str">
        <f t="shared" si="9"/>
        <v>{"domain": "WISE30", "gapFillDomain": "NEMSGLOBAL", "timeResolution": "static", "codes": [ { "code": 832, "level": "150-200 cm"} ]}</v>
      </c>
    </row>
    <row r="285" spans="1:13" x14ac:dyDescent="0.35">
      <c r="A285" t="s">
        <v>59</v>
      </c>
      <c r="B285" t="s">
        <v>59</v>
      </c>
      <c r="C285" t="s">
        <v>103</v>
      </c>
      <c r="D285" t="s">
        <v>104</v>
      </c>
      <c r="E285" t="s">
        <v>132</v>
      </c>
      <c r="F285" t="s">
        <v>133</v>
      </c>
      <c r="G285" t="s">
        <v>72</v>
      </c>
      <c r="H285" t="s">
        <v>73</v>
      </c>
      <c r="I285" t="s">
        <v>65</v>
      </c>
      <c r="J285" t="s">
        <v>65</v>
      </c>
      <c r="M285" t="str">
        <f t="shared" si="9"/>
        <v>{"domain": "WISE30", "gapFillDomain": "NEMSGLOBAL", "timeResolution": "static", "codes": [ { "code": 832, "level": "aggregated"} ]}</v>
      </c>
    </row>
    <row r="286" spans="1:13" x14ac:dyDescent="0.35">
      <c r="A286" t="s">
        <v>59</v>
      </c>
      <c r="B286" t="s">
        <v>59</v>
      </c>
      <c r="C286" t="s">
        <v>103</v>
      </c>
      <c r="D286" t="s">
        <v>104</v>
      </c>
      <c r="E286" t="s">
        <v>134</v>
      </c>
      <c r="F286" t="s">
        <v>135</v>
      </c>
      <c r="G286" t="s">
        <v>107</v>
      </c>
      <c r="H286" t="s">
        <v>107</v>
      </c>
      <c r="I286" t="s">
        <v>65</v>
      </c>
      <c r="J286" t="s">
        <v>65</v>
      </c>
      <c r="M286" t="str">
        <f t="shared" si="9"/>
        <v>{"domain": "WISE30", "gapFillDomain": "NEMSGLOBAL", "timeResolution": "static", "codes": [ { "code": 818, "level": "0-20 cm"} ]}</v>
      </c>
    </row>
    <row r="287" spans="1:13" x14ac:dyDescent="0.35">
      <c r="A287" t="s">
        <v>59</v>
      </c>
      <c r="B287" t="s">
        <v>59</v>
      </c>
      <c r="C287" t="s">
        <v>103</v>
      </c>
      <c r="D287" t="s">
        <v>104</v>
      </c>
      <c r="E287" t="s">
        <v>134</v>
      </c>
      <c r="F287" t="s">
        <v>135</v>
      </c>
      <c r="G287" t="s">
        <v>108</v>
      </c>
      <c r="H287" t="s">
        <v>108</v>
      </c>
      <c r="I287" t="s">
        <v>65</v>
      </c>
      <c r="J287" t="s">
        <v>65</v>
      </c>
      <c r="M287" t="str">
        <f t="shared" si="9"/>
        <v>{"domain": "WISE30", "gapFillDomain": "NEMSGLOBAL", "timeResolution": "static", "codes": [ { "code": 818, "level": "20-40 cm"} ]}</v>
      </c>
    </row>
    <row r="288" spans="1:13" x14ac:dyDescent="0.35">
      <c r="A288" t="s">
        <v>59</v>
      </c>
      <c r="B288" t="s">
        <v>59</v>
      </c>
      <c r="C288" t="s">
        <v>103</v>
      </c>
      <c r="D288" t="s">
        <v>104</v>
      </c>
      <c r="E288" t="s">
        <v>134</v>
      </c>
      <c r="F288" t="s">
        <v>135</v>
      </c>
      <c r="G288" t="s">
        <v>109</v>
      </c>
      <c r="H288" t="s">
        <v>109</v>
      </c>
      <c r="I288" t="s">
        <v>65</v>
      </c>
      <c r="J288" t="s">
        <v>65</v>
      </c>
      <c r="M288" t="str">
        <f t="shared" si="9"/>
        <v>{"domain": "WISE30", "gapFillDomain": "NEMSGLOBAL", "timeResolution": "static", "codes": [ { "code": 818, "level": "40-60 cm"} ]}</v>
      </c>
    </row>
    <row r="289" spans="1:13" x14ac:dyDescent="0.35">
      <c r="A289" t="s">
        <v>59</v>
      </c>
      <c r="B289" t="s">
        <v>59</v>
      </c>
      <c r="C289" t="s">
        <v>103</v>
      </c>
      <c r="D289" t="s">
        <v>104</v>
      </c>
      <c r="E289" t="s">
        <v>134</v>
      </c>
      <c r="F289" t="s">
        <v>135</v>
      </c>
      <c r="G289" t="s">
        <v>110</v>
      </c>
      <c r="H289" t="s">
        <v>110</v>
      </c>
      <c r="I289" t="s">
        <v>65</v>
      </c>
      <c r="J289" t="s">
        <v>65</v>
      </c>
      <c r="M289" t="str">
        <f t="shared" si="9"/>
        <v>{"domain": "WISE30", "gapFillDomain": "NEMSGLOBAL", "timeResolution": "static", "codes": [ { "code": 818, "level": "60-80 cm"} ]}</v>
      </c>
    </row>
    <row r="290" spans="1:13" x14ac:dyDescent="0.35">
      <c r="A290" t="s">
        <v>59</v>
      </c>
      <c r="B290" t="s">
        <v>59</v>
      </c>
      <c r="C290" t="s">
        <v>103</v>
      </c>
      <c r="D290" t="s">
        <v>104</v>
      </c>
      <c r="E290" t="s">
        <v>134</v>
      </c>
      <c r="F290" t="s">
        <v>135</v>
      </c>
      <c r="G290" t="s">
        <v>111</v>
      </c>
      <c r="H290" t="s">
        <v>111</v>
      </c>
      <c r="I290" t="s">
        <v>65</v>
      </c>
      <c r="J290" t="s">
        <v>65</v>
      </c>
      <c r="M290" t="str">
        <f t="shared" si="9"/>
        <v>{"domain": "WISE30", "gapFillDomain": "NEMSGLOBAL", "timeResolution": "static", "codes": [ { "code": 818, "level": "80-100 cm"} ]}</v>
      </c>
    </row>
    <row r="291" spans="1:13" x14ac:dyDescent="0.35">
      <c r="A291" t="s">
        <v>59</v>
      </c>
      <c r="B291" t="s">
        <v>59</v>
      </c>
      <c r="C291" t="s">
        <v>103</v>
      </c>
      <c r="D291" t="s">
        <v>104</v>
      </c>
      <c r="E291" t="s">
        <v>134</v>
      </c>
      <c r="F291" t="s">
        <v>135</v>
      </c>
      <c r="G291" t="s">
        <v>112</v>
      </c>
      <c r="H291" t="s">
        <v>112</v>
      </c>
      <c r="I291" t="s">
        <v>65</v>
      </c>
      <c r="J291" t="s">
        <v>65</v>
      </c>
      <c r="M291" t="str">
        <f t="shared" si="9"/>
        <v>{"domain": "WISE30", "gapFillDomain": "NEMSGLOBAL", "timeResolution": "static", "codes": [ { "code": 818, "level": "100-150 cm"} ]}</v>
      </c>
    </row>
    <row r="292" spans="1:13" x14ac:dyDescent="0.35">
      <c r="A292" t="s">
        <v>59</v>
      </c>
      <c r="B292" t="s">
        <v>59</v>
      </c>
      <c r="C292" t="s">
        <v>103</v>
      </c>
      <c r="D292" t="s">
        <v>104</v>
      </c>
      <c r="E292" t="s">
        <v>134</v>
      </c>
      <c r="F292" t="s">
        <v>135</v>
      </c>
      <c r="G292" t="s">
        <v>113</v>
      </c>
      <c r="H292" t="s">
        <v>113</v>
      </c>
      <c r="I292" t="s">
        <v>65</v>
      </c>
      <c r="J292" t="s">
        <v>65</v>
      </c>
      <c r="M292" t="str">
        <f t="shared" si="9"/>
        <v>{"domain": "WISE30", "gapFillDomain": "NEMSGLOBAL", "timeResolution": "static", "codes": [ { "code": 818, "level": "150-200 cm"} ]}</v>
      </c>
    </row>
    <row r="293" spans="1:13" x14ac:dyDescent="0.35">
      <c r="A293" t="s">
        <v>59</v>
      </c>
      <c r="B293" t="s">
        <v>59</v>
      </c>
      <c r="C293" t="s">
        <v>103</v>
      </c>
      <c r="D293" t="s">
        <v>104</v>
      </c>
      <c r="E293" t="s">
        <v>134</v>
      </c>
      <c r="F293" t="s">
        <v>135</v>
      </c>
      <c r="G293" t="s">
        <v>72</v>
      </c>
      <c r="H293" t="s">
        <v>73</v>
      </c>
      <c r="I293" t="s">
        <v>65</v>
      </c>
      <c r="J293" t="s">
        <v>65</v>
      </c>
      <c r="M293" t="str">
        <f t="shared" si="9"/>
        <v>{"domain": "WISE30", "gapFillDomain": "NEMSGLOBAL", "timeResolution": "static", "codes": [ { "code": 818, "level": "aggregated"} ]}</v>
      </c>
    </row>
    <row r="294" spans="1:13" x14ac:dyDescent="0.35">
      <c r="A294" t="s">
        <v>59</v>
      </c>
      <c r="B294" t="s">
        <v>59</v>
      </c>
      <c r="C294" t="s">
        <v>103</v>
      </c>
      <c r="D294" t="s">
        <v>104</v>
      </c>
      <c r="E294" t="s">
        <v>136</v>
      </c>
      <c r="F294" t="s">
        <v>137</v>
      </c>
      <c r="G294" t="s">
        <v>107</v>
      </c>
      <c r="H294" t="s">
        <v>107</v>
      </c>
      <c r="I294" t="s">
        <v>65</v>
      </c>
      <c r="J294" t="s">
        <v>65</v>
      </c>
      <c r="M294" t="str">
        <f t="shared" si="9"/>
        <v>{"domain": "WISE30", "gapFillDomain": "NEMSGLOBAL", "timeResolution": "static", "codes": [ { "code": 830, "level": "0-20 cm"} ]}</v>
      </c>
    </row>
    <row r="295" spans="1:13" x14ac:dyDescent="0.35">
      <c r="A295" t="s">
        <v>59</v>
      </c>
      <c r="B295" t="s">
        <v>59</v>
      </c>
      <c r="C295" t="s">
        <v>103</v>
      </c>
      <c r="D295" t="s">
        <v>104</v>
      </c>
      <c r="E295" t="s">
        <v>136</v>
      </c>
      <c r="F295" t="s">
        <v>137</v>
      </c>
      <c r="G295" t="s">
        <v>108</v>
      </c>
      <c r="H295" t="s">
        <v>108</v>
      </c>
      <c r="I295" t="s">
        <v>65</v>
      </c>
      <c r="J295" t="s">
        <v>65</v>
      </c>
      <c r="M295" t="str">
        <f t="shared" si="9"/>
        <v>{"domain": "WISE30", "gapFillDomain": "NEMSGLOBAL", "timeResolution": "static", "codes": [ { "code": 830, "level": "20-40 cm"} ]}</v>
      </c>
    </row>
    <row r="296" spans="1:13" x14ac:dyDescent="0.35">
      <c r="A296" t="s">
        <v>59</v>
      </c>
      <c r="B296" t="s">
        <v>59</v>
      </c>
      <c r="C296" t="s">
        <v>103</v>
      </c>
      <c r="D296" t="s">
        <v>104</v>
      </c>
      <c r="E296" t="s">
        <v>136</v>
      </c>
      <c r="F296" t="s">
        <v>137</v>
      </c>
      <c r="G296" t="s">
        <v>109</v>
      </c>
      <c r="H296" t="s">
        <v>109</v>
      </c>
      <c r="I296" t="s">
        <v>65</v>
      </c>
      <c r="J296" t="s">
        <v>65</v>
      </c>
      <c r="M296" t="str">
        <f t="shared" si="9"/>
        <v>{"domain": "WISE30", "gapFillDomain": "NEMSGLOBAL", "timeResolution": "static", "codes": [ { "code": 830, "level": "40-60 cm"} ]}</v>
      </c>
    </row>
    <row r="297" spans="1:13" x14ac:dyDescent="0.35">
      <c r="A297" t="s">
        <v>59</v>
      </c>
      <c r="B297" t="s">
        <v>59</v>
      </c>
      <c r="C297" t="s">
        <v>103</v>
      </c>
      <c r="D297" t="s">
        <v>104</v>
      </c>
      <c r="E297" t="s">
        <v>136</v>
      </c>
      <c r="F297" t="s">
        <v>137</v>
      </c>
      <c r="G297" t="s">
        <v>110</v>
      </c>
      <c r="H297" t="s">
        <v>110</v>
      </c>
      <c r="I297" t="s">
        <v>65</v>
      </c>
      <c r="J297" t="s">
        <v>65</v>
      </c>
      <c r="M297" t="str">
        <f t="shared" si="9"/>
        <v>{"domain": "WISE30", "gapFillDomain": "NEMSGLOBAL", "timeResolution": "static", "codes": [ { "code": 830, "level": "60-80 cm"} ]}</v>
      </c>
    </row>
    <row r="298" spans="1:13" x14ac:dyDescent="0.35">
      <c r="A298" t="s">
        <v>59</v>
      </c>
      <c r="B298" t="s">
        <v>59</v>
      </c>
      <c r="C298" t="s">
        <v>103</v>
      </c>
      <c r="D298" t="s">
        <v>104</v>
      </c>
      <c r="E298" t="s">
        <v>136</v>
      </c>
      <c r="F298" t="s">
        <v>137</v>
      </c>
      <c r="G298" t="s">
        <v>111</v>
      </c>
      <c r="H298" t="s">
        <v>111</v>
      </c>
      <c r="I298" t="s">
        <v>65</v>
      </c>
      <c r="J298" t="s">
        <v>65</v>
      </c>
      <c r="M298" t="str">
        <f t="shared" si="9"/>
        <v>{"domain": "WISE30", "gapFillDomain": "NEMSGLOBAL", "timeResolution": "static", "codes": [ { "code": 830, "level": "80-100 cm"} ]}</v>
      </c>
    </row>
    <row r="299" spans="1:13" x14ac:dyDescent="0.35">
      <c r="A299" t="s">
        <v>59</v>
      </c>
      <c r="B299" t="s">
        <v>59</v>
      </c>
      <c r="C299" t="s">
        <v>103</v>
      </c>
      <c r="D299" t="s">
        <v>104</v>
      </c>
      <c r="E299" t="s">
        <v>136</v>
      </c>
      <c r="F299" t="s">
        <v>137</v>
      </c>
      <c r="G299" t="s">
        <v>112</v>
      </c>
      <c r="H299" t="s">
        <v>112</v>
      </c>
      <c r="I299" t="s">
        <v>65</v>
      </c>
      <c r="J299" t="s">
        <v>65</v>
      </c>
      <c r="M299" t="str">
        <f t="shared" si="9"/>
        <v>{"domain": "WISE30", "gapFillDomain": "NEMSGLOBAL", "timeResolution": "static", "codes": [ { "code": 830, "level": "100-150 cm"} ]}</v>
      </c>
    </row>
    <row r="300" spans="1:13" x14ac:dyDescent="0.35">
      <c r="A300" t="s">
        <v>59</v>
      </c>
      <c r="B300" t="s">
        <v>59</v>
      </c>
      <c r="C300" t="s">
        <v>103</v>
      </c>
      <c r="D300" t="s">
        <v>104</v>
      </c>
      <c r="E300" t="s">
        <v>136</v>
      </c>
      <c r="F300" t="s">
        <v>137</v>
      </c>
      <c r="G300" t="s">
        <v>113</v>
      </c>
      <c r="H300" t="s">
        <v>113</v>
      </c>
      <c r="I300" t="s">
        <v>65</v>
      </c>
      <c r="J300" t="s">
        <v>65</v>
      </c>
      <c r="M300" t="str">
        <f t="shared" si="9"/>
        <v>{"domain": "WISE30", "gapFillDomain": "NEMSGLOBAL", "timeResolution": "static", "codes": [ { "code": 830, "level": "150-200 cm"} ]}</v>
      </c>
    </row>
    <row r="301" spans="1:13" x14ac:dyDescent="0.35">
      <c r="A301" t="s">
        <v>59</v>
      </c>
      <c r="B301" t="s">
        <v>59</v>
      </c>
      <c r="C301" t="s">
        <v>103</v>
      </c>
      <c r="D301" t="s">
        <v>104</v>
      </c>
      <c r="E301" t="s">
        <v>136</v>
      </c>
      <c r="F301" t="s">
        <v>137</v>
      </c>
      <c r="G301" t="s">
        <v>72</v>
      </c>
      <c r="H301" t="s">
        <v>73</v>
      </c>
      <c r="I301" t="s">
        <v>65</v>
      </c>
      <c r="J301" t="s">
        <v>65</v>
      </c>
      <c r="M301" t="str">
        <f t="shared" si="9"/>
        <v>{"domain": "WISE30", "gapFillDomain": "NEMSGLOBAL", "timeResolution": "static", "codes": [ { "code": 830, "level": "aggregated"} ]}</v>
      </c>
    </row>
    <row r="302" spans="1:13" x14ac:dyDescent="0.35">
      <c r="A302" t="s">
        <v>59</v>
      </c>
      <c r="B302" t="s">
        <v>59</v>
      </c>
      <c r="C302" t="s">
        <v>103</v>
      </c>
      <c r="D302" t="s">
        <v>104</v>
      </c>
      <c r="E302" t="s">
        <v>138</v>
      </c>
      <c r="F302" t="s">
        <v>139</v>
      </c>
      <c r="G302" t="s">
        <v>107</v>
      </c>
      <c r="H302" t="s">
        <v>107</v>
      </c>
      <c r="I302" t="s">
        <v>65</v>
      </c>
      <c r="J302" t="s">
        <v>65</v>
      </c>
      <c r="M302" t="str">
        <f t="shared" si="9"/>
        <v>{"domain": "WISE30", "gapFillDomain": "NEMSGLOBAL", "timeResolution": "static", "codes": [ { "code": 817, "level": "0-20 cm"} ]}</v>
      </c>
    </row>
    <row r="303" spans="1:13" x14ac:dyDescent="0.35">
      <c r="A303" t="s">
        <v>59</v>
      </c>
      <c r="B303" t="s">
        <v>59</v>
      </c>
      <c r="C303" t="s">
        <v>103</v>
      </c>
      <c r="D303" t="s">
        <v>104</v>
      </c>
      <c r="E303" t="s">
        <v>138</v>
      </c>
      <c r="F303" t="s">
        <v>139</v>
      </c>
      <c r="G303" t="s">
        <v>108</v>
      </c>
      <c r="H303" t="s">
        <v>108</v>
      </c>
      <c r="I303" t="s">
        <v>65</v>
      </c>
      <c r="J303" t="s">
        <v>65</v>
      </c>
      <c r="M303" t="str">
        <f t="shared" si="9"/>
        <v>{"domain": "WISE30", "gapFillDomain": "NEMSGLOBAL", "timeResolution": "static", "codes": [ { "code": 817, "level": "20-40 cm"} ]}</v>
      </c>
    </row>
    <row r="304" spans="1:13" x14ac:dyDescent="0.35">
      <c r="A304" t="s">
        <v>59</v>
      </c>
      <c r="B304" t="s">
        <v>59</v>
      </c>
      <c r="C304" t="s">
        <v>103</v>
      </c>
      <c r="D304" t="s">
        <v>104</v>
      </c>
      <c r="E304" t="s">
        <v>138</v>
      </c>
      <c r="F304" t="s">
        <v>139</v>
      </c>
      <c r="G304" t="s">
        <v>109</v>
      </c>
      <c r="H304" t="s">
        <v>109</v>
      </c>
      <c r="I304" t="s">
        <v>65</v>
      </c>
      <c r="J304" t="s">
        <v>65</v>
      </c>
      <c r="M304" t="str">
        <f t="shared" si="9"/>
        <v>{"domain": "WISE30", "gapFillDomain": "NEMSGLOBAL", "timeResolution": "static", "codes": [ { "code": 817, "level": "40-60 cm"} ]}</v>
      </c>
    </row>
    <row r="305" spans="1:13" x14ac:dyDescent="0.35">
      <c r="A305" t="s">
        <v>59</v>
      </c>
      <c r="B305" t="s">
        <v>59</v>
      </c>
      <c r="C305" t="s">
        <v>103</v>
      </c>
      <c r="D305" t="s">
        <v>104</v>
      </c>
      <c r="E305" t="s">
        <v>138</v>
      </c>
      <c r="F305" t="s">
        <v>139</v>
      </c>
      <c r="G305" t="s">
        <v>110</v>
      </c>
      <c r="H305" t="s">
        <v>110</v>
      </c>
      <c r="I305" t="s">
        <v>65</v>
      </c>
      <c r="J305" t="s">
        <v>65</v>
      </c>
      <c r="M305" t="str">
        <f t="shared" si="9"/>
        <v>{"domain": "WISE30", "gapFillDomain": "NEMSGLOBAL", "timeResolution": "static", "codes": [ { "code": 817, "level": "60-80 cm"} ]}</v>
      </c>
    </row>
    <row r="306" spans="1:13" x14ac:dyDescent="0.35">
      <c r="A306" t="s">
        <v>59</v>
      </c>
      <c r="B306" t="s">
        <v>59</v>
      </c>
      <c r="C306" t="s">
        <v>103</v>
      </c>
      <c r="D306" t="s">
        <v>104</v>
      </c>
      <c r="E306" t="s">
        <v>138</v>
      </c>
      <c r="F306" t="s">
        <v>139</v>
      </c>
      <c r="G306" t="s">
        <v>111</v>
      </c>
      <c r="H306" t="s">
        <v>111</v>
      </c>
      <c r="I306" t="s">
        <v>65</v>
      </c>
      <c r="J306" t="s">
        <v>65</v>
      </c>
      <c r="M306" t="str">
        <f t="shared" si="9"/>
        <v>{"domain": "WISE30", "gapFillDomain": "NEMSGLOBAL", "timeResolution": "static", "codes": [ { "code": 817, "level": "80-100 cm"} ]}</v>
      </c>
    </row>
    <row r="307" spans="1:13" x14ac:dyDescent="0.35">
      <c r="A307" t="s">
        <v>59</v>
      </c>
      <c r="B307" t="s">
        <v>59</v>
      </c>
      <c r="C307" t="s">
        <v>103</v>
      </c>
      <c r="D307" t="s">
        <v>104</v>
      </c>
      <c r="E307" t="s">
        <v>138</v>
      </c>
      <c r="F307" t="s">
        <v>139</v>
      </c>
      <c r="G307" t="s">
        <v>112</v>
      </c>
      <c r="H307" t="s">
        <v>112</v>
      </c>
      <c r="I307" t="s">
        <v>65</v>
      </c>
      <c r="J307" t="s">
        <v>65</v>
      </c>
      <c r="M307" t="str">
        <f t="shared" si="9"/>
        <v>{"domain": "WISE30", "gapFillDomain": "NEMSGLOBAL", "timeResolution": "static", "codes": [ { "code": 817, "level": "100-150 cm"} ]}</v>
      </c>
    </row>
    <row r="308" spans="1:13" x14ac:dyDescent="0.35">
      <c r="A308" t="s">
        <v>59</v>
      </c>
      <c r="B308" t="s">
        <v>59</v>
      </c>
      <c r="C308" t="s">
        <v>103</v>
      </c>
      <c r="D308" t="s">
        <v>104</v>
      </c>
      <c r="E308" t="s">
        <v>138</v>
      </c>
      <c r="F308" t="s">
        <v>139</v>
      </c>
      <c r="G308" t="s">
        <v>113</v>
      </c>
      <c r="H308" t="s">
        <v>113</v>
      </c>
      <c r="I308" t="s">
        <v>65</v>
      </c>
      <c r="J308" t="s">
        <v>65</v>
      </c>
      <c r="M308" t="str">
        <f t="shared" si="9"/>
        <v>{"domain": "WISE30", "gapFillDomain": "NEMSGLOBAL", "timeResolution": "static", "codes": [ { "code": 817, "level": "150-200 cm"} ]}</v>
      </c>
    </row>
    <row r="309" spans="1:13" x14ac:dyDescent="0.35">
      <c r="A309" t="s">
        <v>59</v>
      </c>
      <c r="B309" t="s">
        <v>59</v>
      </c>
      <c r="C309" t="s">
        <v>103</v>
      </c>
      <c r="D309" t="s">
        <v>104</v>
      </c>
      <c r="E309" t="s">
        <v>138</v>
      </c>
      <c r="F309" t="s">
        <v>139</v>
      </c>
      <c r="G309" t="s">
        <v>72</v>
      </c>
      <c r="H309" t="s">
        <v>73</v>
      </c>
      <c r="I309" t="s">
        <v>65</v>
      </c>
      <c r="J309" t="s">
        <v>65</v>
      </c>
      <c r="M309" t="str">
        <f t="shared" ref="M309:M317" si="10">_xlfn.CONCAT("{""","domain","""",":"," ","""", D309,"""",","," ","""","gapFillDomain","""",":"," ","""","NEMSGLOBAL","""",","," ","""","timeResolution","""",":"," ","""",+J309,"""",","," ","""","codes","""",":"," ","[ {"," ","""","code","""",":"," ",F309,","," ","""","level","""",":"," ","""",+H309,"""","} ]}")</f>
        <v>{"domain": "WISE30", "gapFillDomain": "NEMSGLOBAL", "timeResolution": "static", "codes": [ { "code": 817, "level": "aggregated"} ]}</v>
      </c>
    </row>
    <row r="310" spans="1:13" x14ac:dyDescent="0.35">
      <c r="A310" t="s">
        <v>59</v>
      </c>
      <c r="B310" t="s">
        <v>59</v>
      </c>
      <c r="C310" t="s">
        <v>103</v>
      </c>
      <c r="D310" t="s">
        <v>104</v>
      </c>
      <c r="E310" t="s">
        <v>101</v>
      </c>
      <c r="F310" t="s">
        <v>102</v>
      </c>
      <c r="G310" t="s">
        <v>107</v>
      </c>
      <c r="H310" t="s">
        <v>107</v>
      </c>
      <c r="I310" t="s">
        <v>65</v>
      </c>
      <c r="J310" t="s">
        <v>65</v>
      </c>
      <c r="M310" t="str">
        <f t="shared" si="10"/>
        <v>{"domain": "WISE30", "gapFillDomain": "NEMSGLOBAL", "timeResolution": "static", "codes": [ { "code": 812, "level": "0-20 cm"} ]}</v>
      </c>
    </row>
    <row r="311" spans="1:13" x14ac:dyDescent="0.35">
      <c r="A311" t="s">
        <v>59</v>
      </c>
      <c r="B311" t="s">
        <v>59</v>
      </c>
      <c r="C311" t="s">
        <v>103</v>
      </c>
      <c r="D311" t="s">
        <v>104</v>
      </c>
      <c r="E311" t="s">
        <v>101</v>
      </c>
      <c r="F311" t="s">
        <v>102</v>
      </c>
      <c r="G311" t="s">
        <v>108</v>
      </c>
      <c r="H311" t="s">
        <v>108</v>
      </c>
      <c r="I311" t="s">
        <v>65</v>
      </c>
      <c r="J311" t="s">
        <v>65</v>
      </c>
      <c r="M311" t="str">
        <f t="shared" si="10"/>
        <v>{"domain": "WISE30", "gapFillDomain": "NEMSGLOBAL", "timeResolution": "static", "codes": [ { "code": 812, "level": "20-40 cm"} ]}</v>
      </c>
    </row>
    <row r="312" spans="1:13" x14ac:dyDescent="0.35">
      <c r="A312" t="s">
        <v>59</v>
      </c>
      <c r="B312" t="s">
        <v>59</v>
      </c>
      <c r="C312" t="s">
        <v>103</v>
      </c>
      <c r="D312" t="s">
        <v>104</v>
      </c>
      <c r="E312" t="s">
        <v>101</v>
      </c>
      <c r="F312" t="s">
        <v>102</v>
      </c>
      <c r="G312" t="s">
        <v>109</v>
      </c>
      <c r="H312" t="s">
        <v>109</v>
      </c>
      <c r="I312" t="s">
        <v>65</v>
      </c>
      <c r="J312" t="s">
        <v>65</v>
      </c>
      <c r="M312" t="str">
        <f t="shared" si="10"/>
        <v>{"domain": "WISE30", "gapFillDomain": "NEMSGLOBAL", "timeResolution": "static", "codes": [ { "code": 812, "level": "40-60 cm"} ]}</v>
      </c>
    </row>
    <row r="313" spans="1:13" x14ac:dyDescent="0.35">
      <c r="A313" t="s">
        <v>59</v>
      </c>
      <c r="B313" t="s">
        <v>59</v>
      </c>
      <c r="C313" t="s">
        <v>103</v>
      </c>
      <c r="D313" t="s">
        <v>104</v>
      </c>
      <c r="E313" t="s">
        <v>101</v>
      </c>
      <c r="F313" t="s">
        <v>102</v>
      </c>
      <c r="G313" t="s">
        <v>110</v>
      </c>
      <c r="H313" t="s">
        <v>110</v>
      </c>
      <c r="I313" t="s">
        <v>65</v>
      </c>
      <c r="J313" t="s">
        <v>65</v>
      </c>
      <c r="M313" t="str">
        <f t="shared" si="10"/>
        <v>{"domain": "WISE30", "gapFillDomain": "NEMSGLOBAL", "timeResolution": "static", "codes": [ { "code": 812, "level": "60-80 cm"} ]}</v>
      </c>
    </row>
    <row r="314" spans="1:13" x14ac:dyDescent="0.35">
      <c r="A314" t="s">
        <v>59</v>
      </c>
      <c r="B314" t="s">
        <v>59</v>
      </c>
      <c r="C314" t="s">
        <v>103</v>
      </c>
      <c r="D314" t="s">
        <v>104</v>
      </c>
      <c r="E314" t="s">
        <v>101</v>
      </c>
      <c r="F314" t="s">
        <v>102</v>
      </c>
      <c r="G314" t="s">
        <v>111</v>
      </c>
      <c r="H314" t="s">
        <v>111</v>
      </c>
      <c r="I314" t="s">
        <v>65</v>
      </c>
      <c r="J314" t="s">
        <v>65</v>
      </c>
      <c r="M314" t="str">
        <f t="shared" si="10"/>
        <v>{"domain": "WISE30", "gapFillDomain": "NEMSGLOBAL", "timeResolution": "static", "codes": [ { "code": 812, "level": "80-100 cm"} ]}</v>
      </c>
    </row>
    <row r="315" spans="1:13" x14ac:dyDescent="0.35">
      <c r="A315" t="s">
        <v>59</v>
      </c>
      <c r="B315" t="s">
        <v>59</v>
      </c>
      <c r="C315" t="s">
        <v>103</v>
      </c>
      <c r="D315" t="s">
        <v>104</v>
      </c>
      <c r="E315" t="s">
        <v>101</v>
      </c>
      <c r="F315" t="s">
        <v>102</v>
      </c>
      <c r="G315" t="s">
        <v>112</v>
      </c>
      <c r="H315" t="s">
        <v>112</v>
      </c>
      <c r="I315" t="s">
        <v>65</v>
      </c>
      <c r="J315" t="s">
        <v>65</v>
      </c>
      <c r="M315" t="str">
        <f t="shared" si="10"/>
        <v>{"domain": "WISE30", "gapFillDomain": "NEMSGLOBAL", "timeResolution": "static", "codes": [ { "code": 812, "level": "100-150 cm"} ]}</v>
      </c>
    </row>
    <row r="316" spans="1:13" x14ac:dyDescent="0.35">
      <c r="A316" t="s">
        <v>59</v>
      </c>
      <c r="B316" t="s">
        <v>59</v>
      </c>
      <c r="C316" t="s">
        <v>103</v>
      </c>
      <c r="D316" t="s">
        <v>104</v>
      </c>
      <c r="E316" t="s">
        <v>101</v>
      </c>
      <c r="F316" t="s">
        <v>102</v>
      </c>
      <c r="G316" t="s">
        <v>113</v>
      </c>
      <c r="H316" t="s">
        <v>113</v>
      </c>
      <c r="I316" t="s">
        <v>65</v>
      </c>
      <c r="J316" t="s">
        <v>65</v>
      </c>
      <c r="M316" t="str">
        <f t="shared" si="10"/>
        <v>{"domain": "WISE30", "gapFillDomain": "NEMSGLOBAL", "timeResolution": "static", "codes": [ { "code": 812, "level": "150-200 cm"} ]}</v>
      </c>
    </row>
    <row r="317" spans="1:13" x14ac:dyDescent="0.35">
      <c r="A317" t="s">
        <v>59</v>
      </c>
      <c r="B317" t="s">
        <v>59</v>
      </c>
      <c r="C317" t="s">
        <v>103</v>
      </c>
      <c r="D317" t="s">
        <v>104</v>
      </c>
      <c r="E317" t="s">
        <v>101</v>
      </c>
      <c r="F317" t="s">
        <v>102</v>
      </c>
      <c r="G317" t="s">
        <v>72</v>
      </c>
      <c r="H317" t="s">
        <v>73</v>
      </c>
      <c r="I317" t="s">
        <v>65</v>
      </c>
      <c r="J317" t="s">
        <v>65</v>
      </c>
      <c r="M317" t="str">
        <f t="shared" si="10"/>
        <v>{"domain": "WISE30", "gapFillDomain": "NEMSGLOBAL", "timeResolution": "static", "codes": [ { "code": 812, "level": "aggregated"} ]}</v>
      </c>
    </row>
  </sheetData>
  <autoFilter ref="A1:M1" xr:uid="{00000000-0001-0000-0000-000000000000}"/>
  <pageMargins left="0.7" right="0.7" top="0.75" bottom="0.75" header="0.3" footer="0.3"/>
  <customProperties>
    <customPr name="Ibp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F3496439A02549A4FD93CDF34EF448" ma:contentTypeVersion="17" ma:contentTypeDescription="Create a new document." ma:contentTypeScope="" ma:versionID="48041e8a03c8876c813d719d2db528de">
  <xsd:schema xmlns:xsd="http://www.w3.org/2001/XMLSchema" xmlns:xs="http://www.w3.org/2001/XMLSchema" xmlns:p="http://schemas.microsoft.com/office/2006/metadata/properties" xmlns:ns2="a87c6fc1-61a0-456d-98b4-ead667c60eb2" xmlns:ns3="3c5511d6-e882-4084-81e2-d3a9005bc314" targetNamespace="http://schemas.microsoft.com/office/2006/metadata/properties" ma:root="true" ma:fieldsID="b785bd199905f77420153861b4ebe73a" ns2:_="" ns3:_="">
    <xsd:import namespace="a87c6fc1-61a0-456d-98b4-ead667c60eb2"/>
    <xsd:import namespace="3c5511d6-e882-4084-81e2-d3a9005bc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c6fc1-61a0-456d-98b4-ead667c60e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511d6-e882-4084-81e2-d3a9005bc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4766e7-3e6a-4af8-9821-b17f3dd1fd8d}" ma:internalName="TaxCatchAll" ma:showField="CatchAllData" ma:web="3c5511d6-e882-4084-81e2-d3a9005bc3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7c6fc1-61a0-456d-98b4-ead667c60eb2">
      <Terms xmlns="http://schemas.microsoft.com/office/infopath/2007/PartnerControls"/>
    </lcf76f155ced4ddcb4097134ff3c332f>
    <TaxCatchAll xmlns="3c5511d6-e882-4084-81e2-d3a9005bc31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3A5C53-ADF3-4F55-A7FF-D83281983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c6fc1-61a0-456d-98b4-ead667c60eb2"/>
    <ds:schemaRef ds:uri="3c5511d6-e882-4084-81e2-d3a9005bc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0A1B8-87EF-49AB-A92C-9A63F82820CD}">
  <ds:schemaRefs>
    <ds:schemaRef ds:uri="http://purl.org/dc/terms/"/>
    <ds:schemaRef ds:uri="http://purl.org/dc/elements/1.1/"/>
    <ds:schemaRef ds:uri="a87c6fc1-61a0-456d-98b4-ead667c60eb2"/>
    <ds:schemaRef ds:uri="http://purl.org/dc/dcmitype/"/>
    <ds:schemaRef ds:uri="3c5511d6-e882-4084-81e2-d3a9005bc314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5803FF8-7882-42E9-B464-3E6887AACD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Sazonov Pavel RUMO</dc:creator>
  <cp:keywords/>
  <dc:description/>
  <cp:lastModifiedBy>Kethireddy Pradeep CHBS</cp:lastModifiedBy>
  <cp:revision/>
  <dcterms:created xsi:type="dcterms:W3CDTF">2015-06-05T18:17:20Z</dcterms:created>
  <dcterms:modified xsi:type="dcterms:W3CDTF">2024-03-19T13:48:27Z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0x010100ADF3496439A02549A4FD93CDF34EF448</vt:lpwstr>
  </property>
  <property fmtid="{D5CDD505-2E9C-101B-9397-08002B2CF9AE}" pid="3" name="MediaServiceImageTags">
    <vt:lpwstr/>
  </property>
</Properties>
</file>