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7D4F90BA-A123-4A5B-987E-B48D50E87BD2}" xr6:coauthVersionLast="36" xr6:coauthVersionMax="36" xr10:uidLastSave="{00000000-0000-0000-0000-000000000000}"/>
  <bookViews>
    <workbookView xWindow="0" yWindow="0" windowWidth="28800" windowHeight="12888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Sheet2!$B$1:$J$259</definedName>
    <definedName name="_xlnm.Print_Area" localSheetId="0">Sheet1!$A$2:$P$131</definedName>
    <definedName name="_xlnm.Print_Titles" localSheetId="0">Sheet1!$2:$2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1" i="1" l="1"/>
  <c r="AE131" i="1" s="1"/>
  <c r="AD130" i="1"/>
  <c r="AE130" i="1" s="1"/>
  <c r="AD129" i="1"/>
  <c r="AE129" i="1" s="1"/>
  <c r="AD128" i="1"/>
  <c r="AE128" i="1" s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E94" i="1" s="1"/>
  <c r="AD93" i="1"/>
  <c r="AE93" i="1" s="1"/>
  <c r="AD92" i="1"/>
  <c r="AE92" i="1" s="1"/>
  <c r="AD91" i="1"/>
  <c r="AE91" i="1" s="1"/>
  <c r="AD90" i="1"/>
  <c r="AE90" i="1" s="1"/>
  <c r="AD89" i="1"/>
  <c r="AE89" i="1" s="1"/>
  <c r="AD88" i="1"/>
  <c r="AE88" i="1" s="1"/>
  <c r="AD87" i="1"/>
  <c r="AE87" i="1" s="1"/>
  <c r="AD86" i="1"/>
  <c r="AE86" i="1" s="1"/>
  <c r="AD85" i="1"/>
  <c r="AE85" i="1" s="1"/>
  <c r="AD84" i="1"/>
  <c r="AE84" i="1" s="1"/>
  <c r="AD83" i="1"/>
  <c r="AE83" i="1" s="1"/>
  <c r="AD82" i="1"/>
  <c r="AE82" i="1" s="1"/>
  <c r="AD81" i="1"/>
  <c r="AE81" i="1" s="1"/>
  <c r="AD80" i="1"/>
  <c r="AE80" i="1" s="1"/>
  <c r="AD79" i="1"/>
  <c r="AE79" i="1" s="1"/>
  <c r="AD78" i="1"/>
  <c r="AE78" i="1" s="1"/>
  <c r="AD77" i="1"/>
  <c r="AE77" i="1" s="1"/>
  <c r="AD76" i="1"/>
  <c r="AE76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69" i="1"/>
  <c r="AE69" i="1" s="1"/>
  <c r="AD68" i="1"/>
  <c r="AE68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7" i="1"/>
  <c r="AE37" i="1" s="1"/>
  <c r="AD36" i="1"/>
  <c r="AE36" i="1" s="1"/>
  <c r="AD35" i="1"/>
  <c r="AE35" i="1" s="1"/>
  <c r="AE34" i="1"/>
  <c r="AD34" i="1"/>
  <c r="AD33" i="1"/>
  <c r="AE33" i="1" s="1"/>
  <c r="AD32" i="1"/>
  <c r="AE32" i="1" s="1"/>
  <c r="AD31" i="1"/>
  <c r="AE31" i="1" s="1"/>
  <c r="AE30" i="1"/>
  <c r="AD30" i="1"/>
  <c r="AD29" i="1"/>
  <c r="AE29" i="1" s="1"/>
  <c r="AD28" i="1"/>
  <c r="AE28" i="1" s="1"/>
  <c r="AD27" i="1"/>
  <c r="AE27" i="1" s="1"/>
  <c r="AE26" i="1"/>
  <c r="AD26" i="1"/>
  <c r="AD25" i="1"/>
  <c r="AE25" i="1" s="1"/>
  <c r="AD24" i="1"/>
  <c r="AE24" i="1" s="1"/>
  <c r="AD23" i="1"/>
  <c r="AE23" i="1" s="1"/>
  <c r="AE22" i="1"/>
  <c r="AD22" i="1"/>
  <c r="AD21" i="1"/>
  <c r="AE21" i="1" s="1"/>
  <c r="AD20" i="1"/>
  <c r="AE20" i="1" s="1"/>
  <c r="AD19" i="1"/>
  <c r="AE19" i="1" s="1"/>
  <c r="AE18" i="1"/>
  <c r="AD18" i="1"/>
  <c r="AD17" i="1"/>
  <c r="AE17" i="1" s="1"/>
  <c r="AD16" i="1"/>
  <c r="AE16" i="1" s="1"/>
  <c r="AD15" i="1"/>
  <c r="AE15" i="1" s="1"/>
  <c r="AE14" i="1"/>
  <c r="AD14" i="1"/>
  <c r="AD13" i="1"/>
  <c r="AE13" i="1" s="1"/>
  <c r="AD12" i="1"/>
  <c r="AE12" i="1" s="1"/>
  <c r="AD11" i="1"/>
  <c r="AE11" i="1" s="1"/>
  <c r="AE10" i="1"/>
  <c r="AD10" i="1"/>
  <c r="AD9" i="1"/>
  <c r="AE9" i="1" s="1"/>
  <c r="AD8" i="1"/>
  <c r="AE8" i="1" s="1"/>
  <c r="AD7" i="1"/>
  <c r="AE7" i="1" s="1"/>
  <c r="AE6" i="1"/>
  <c r="AD6" i="1"/>
  <c r="AD5" i="1"/>
  <c r="AE5" i="1" s="1"/>
  <c r="AD4" i="1"/>
  <c r="AE4" i="1" s="1"/>
  <c r="AE3" i="1"/>
  <c r="AD3" i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S3" i="1"/>
  <c r="R3" i="1"/>
  <c r="AC130" i="1" l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131" i="1"/>
  <c r="AC3" i="1"/>
  <c r="AC132" i="1" s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131" i="1"/>
  <c r="Q3" i="1"/>
  <c r="Q132" i="1" l="1"/>
  <c r="J235" i="2"/>
  <c r="J233" i="2"/>
  <c r="J147" i="2"/>
  <c r="J135" i="2"/>
  <c r="J133" i="2"/>
  <c r="J127" i="2"/>
  <c r="J119" i="2"/>
  <c r="J105" i="2"/>
  <c r="J95" i="2"/>
  <c r="J49" i="2"/>
  <c r="J25" i="2"/>
  <c r="J9" i="2"/>
</calcChain>
</file>

<file path=xl/sharedStrings.xml><?xml version="1.0" encoding="utf-8"?>
<sst xmlns="http://schemas.openxmlformats.org/spreadsheetml/2006/main" count="2036" uniqueCount="518">
  <si>
    <t>Description</t>
  </si>
  <si>
    <t>Manufacture or Equal</t>
  </si>
  <si>
    <t>Pack Size</t>
  </si>
  <si>
    <t>Type</t>
  </si>
  <si>
    <t>Unit</t>
  </si>
  <si>
    <t>Est.Usage</t>
  </si>
  <si>
    <t>Meets USDA Buy American Provision</t>
  </si>
  <si>
    <t>One (1) Delivery Site Cost</t>
  </si>
  <si>
    <t>Four (4) Delivery Sites Cost</t>
  </si>
  <si>
    <t>PILLOW PULL APARTS</t>
  </si>
  <si>
    <t>ARDELLAS</t>
  </si>
  <si>
    <t>108/4.1 OZ</t>
  </si>
  <si>
    <t>Fzn</t>
  </si>
  <si>
    <t>CS</t>
  </si>
  <si>
    <t>WG BEAN&amp;CHS BURRITO TRAD IW</t>
  </si>
  <si>
    <t>ARIZONA GOLD</t>
  </si>
  <si>
    <t>54/5.75OZ</t>
  </si>
  <si>
    <t>WG EZ SPLIT BUTTERMLK  BISCUIT</t>
  </si>
  <si>
    <t>BAKERY CHEF</t>
  </si>
  <si>
    <t>150/2.1OZ</t>
  </si>
  <si>
    <t>51% WG CHEESE STUFFED STICKS</t>
  </si>
  <si>
    <t>BEACON STREET</t>
  </si>
  <si>
    <t>200/2.1OZ</t>
  </si>
  <si>
    <t>TURKEY TACO NADA IW</t>
  </si>
  <si>
    <t>BELL TASTY</t>
  </si>
  <si>
    <t>60/5OZ</t>
  </si>
  <si>
    <t>TURKEY PIZZA NADA IW</t>
  </si>
  <si>
    <t>60/4 oz</t>
  </si>
  <si>
    <t>WG PRESLICE CHEESE WEDGE</t>
  </si>
  <si>
    <t>BELLA ROSA</t>
  </si>
  <si>
    <t>45/4.9 OZ</t>
  </si>
  <si>
    <t>WG PRESLICE PEPP WEDGE</t>
  </si>
  <si>
    <t>PRIMO 16" WG PRE-SL4 CHS PIZZA</t>
  </si>
  <si>
    <t>BIG DADDY'S</t>
  </si>
  <si>
    <t>72/5.18OZ</t>
  </si>
  <si>
    <t>PRIMO 16" WG PEPR PIZZA PRE-SL</t>
  </si>
  <si>
    <t>7" WG PEPP MOZZ STFFD PZZ</t>
  </si>
  <si>
    <t>BOSCOS</t>
  </si>
  <si>
    <t>72 CT</t>
  </si>
  <si>
    <t>WG RF CHOC/CHIP CKIE DGH</t>
  </si>
  <si>
    <t>BUENA VISTA</t>
  </si>
  <si>
    <t>216/1OZ</t>
  </si>
  <si>
    <t>72/3.8 oz</t>
  </si>
  <si>
    <t>WG COFFEE CAKE IW</t>
  </si>
  <si>
    <t>72/4OZ</t>
  </si>
  <si>
    <t>WG RF CHOCHIP COOKIE IW</t>
  </si>
  <si>
    <t xml:space="preserve">BUENA VISTA   </t>
  </si>
  <si>
    <t>120/1.5 OZ</t>
  </si>
  <si>
    <t>CHICKEN SHREDS</t>
  </si>
  <si>
    <t>COMIDA VIDA</t>
  </si>
  <si>
    <t>5/6.7#</t>
  </si>
  <si>
    <t>BAG</t>
  </si>
  <si>
    <t>BEEF SHREDS</t>
  </si>
  <si>
    <t>5/7.2#</t>
  </si>
  <si>
    <t>WG DOUBLE CHOCOLATE MUFFIN IW</t>
  </si>
  <si>
    <t>DAVES</t>
  </si>
  <si>
    <t>60/3.1OZ</t>
  </si>
  <si>
    <t>BREAKFAST MUFFIN MINI BANANA</t>
  </si>
  <si>
    <t>90/1.9 OZ</t>
  </si>
  <si>
    <t>BREAKFAST MUFFIN MINI BLUEBERRY</t>
  </si>
  <si>
    <t>BROWNIE BITE, WHOLE GRAIN</t>
  </si>
  <si>
    <t>BROWNIE BITE, RF</t>
  </si>
  <si>
    <t>72/EACH</t>
  </si>
  <si>
    <t>BREAKFAST MUFFIN MINI CHOCOLATE</t>
  </si>
  <si>
    <t>WG CHICKEN TAMALE RED SAUCE</t>
  </si>
  <si>
    <t>DEL REAL</t>
  </si>
  <si>
    <t>48/5OZ</t>
  </si>
  <si>
    <t>SALSA MOLCAJETE ROJA</t>
  </si>
  <si>
    <t>3/4LB</t>
  </si>
  <si>
    <t>MAPLE WG MINI PANCAKES IW</t>
  </si>
  <si>
    <t>DEWAFELBAKKER</t>
  </si>
  <si>
    <t>72/3OZ</t>
  </si>
  <si>
    <t>CHOCOLATE PANCAKES</t>
  </si>
  <si>
    <t>PEACH FROZEN PUREE</t>
  </si>
  <si>
    <t>DOLE</t>
  </si>
  <si>
    <t>8/30 OZ</t>
  </si>
  <si>
    <t>MANGO FROZEN PUREE</t>
  </si>
  <si>
    <t>STRAWBERRY FROZEN PUREE</t>
  </si>
  <si>
    <t>BLACKBERRY FROZEN PUREE</t>
  </si>
  <si>
    <t>CMDY PORK WG PNCK &amp; SSGE STICK</t>
  </si>
  <si>
    <t>DON LEE FARMS</t>
  </si>
  <si>
    <t>160/3OZ</t>
  </si>
  <si>
    <t>CMDY WG CHSEBURGER SLIDERS IW</t>
  </si>
  <si>
    <t>72/4.550Z</t>
  </si>
  <si>
    <t>CMDY 100% BEEF STEAK BURGER</t>
  </si>
  <si>
    <t>240/2.25OZ</t>
  </si>
  <si>
    <t>SAUSAGE PATTIES, PORK</t>
  </si>
  <si>
    <t>400/1.2 oz</t>
  </si>
  <si>
    <t>cs</t>
  </si>
  <si>
    <t>WG CHOC/CHIP DOUGH COOKIE PUCK</t>
  </si>
  <si>
    <t>FAT CAT SCONES</t>
  </si>
  <si>
    <t>192/1.3OZ</t>
  </si>
  <si>
    <t>WG CHOC CHIP COOKIE - IW</t>
  </si>
  <si>
    <t>140/1.2OZ</t>
  </si>
  <si>
    <t>FOSTER FARMS</t>
  </si>
  <si>
    <t>72/4 OZ</t>
  </si>
  <si>
    <t>FC WG BREADED DRUMSTICK</t>
  </si>
  <si>
    <t>GOLD KIST</t>
  </si>
  <si>
    <t>~102/4.33 OZ</t>
  </si>
  <si>
    <t>FC WG BRD CHIX 8 PC PARTS</t>
  </si>
  <si>
    <t>35LB</t>
  </si>
  <si>
    <t>WG KRISPY KRUNCH TENDERS</t>
  </si>
  <si>
    <t>GOLDKIST</t>
  </si>
  <si>
    <t>30 LB</t>
  </si>
  <si>
    <t>~120/4 OZ</t>
  </si>
  <si>
    <t>SMACKERS 100% DARK MEAT</t>
  </si>
  <si>
    <t>120/3.9 OZ</t>
  </si>
  <si>
    <t>108/4.3 OZ</t>
  </si>
  <si>
    <t>GRL CKNBRST FILET</t>
  </si>
  <si>
    <t>~106/3 OZ</t>
  </si>
  <si>
    <t>CMDY WG RF GRILLED CHEESE IW</t>
  </si>
  <si>
    <t>INTEGRATED</t>
  </si>
  <si>
    <t>72/4.19OZ</t>
  </si>
  <si>
    <t>BEEF &amp; CHEESE CHALUPA BULK</t>
  </si>
  <si>
    <t>72/3.11 OZ</t>
  </si>
  <si>
    <t>BEEF SRIRACHA SEASONED BEEF PATTY</t>
  </si>
  <si>
    <t>140/2.25 OZ</t>
  </si>
  <si>
    <t>SL ITALIAN TKY COMBO PACK</t>
  </si>
  <si>
    <t>JENNIE O</t>
  </si>
  <si>
    <t>12/1LB</t>
  </si>
  <si>
    <t>EXTRA LEAN SLICED TURKEY HAM</t>
  </si>
  <si>
    <t xml:space="preserve">JENNIE O </t>
  </si>
  <si>
    <t>PRE-COOKED SLICED TURKEY BACON</t>
  </si>
  <si>
    <t>12/50CT</t>
  </si>
  <si>
    <t>TURKEY SLICES, NITRITE FREE</t>
  </si>
  <si>
    <t>6/2 lb</t>
  </si>
  <si>
    <t>WG RS MAC AND CHEESE LG ELBOW</t>
  </si>
  <si>
    <t>JTM</t>
  </si>
  <si>
    <t>6/5LB</t>
  </si>
  <si>
    <t>CMDY RF BEEF TACO FILLING</t>
  </si>
  <si>
    <t>CMDY BEEF-RF SPAGHETTI SAUCE</t>
  </si>
  <si>
    <t>CMDY BEEF-RF SPAGHETTI/NOODLES/SAUCE</t>
  </si>
  <si>
    <t>WG BEAN &amp; CHEESE BURRITO IW</t>
  </si>
  <si>
    <t>LOS CABOS</t>
  </si>
  <si>
    <t>120/3.95OZ</t>
  </si>
  <si>
    <t>BEAN &amp; CHEESE BREAKFAST BURRITO</t>
  </si>
  <si>
    <t>120/3.95 oz</t>
  </si>
  <si>
    <t>WG VARIETY PACK CONCHA IW</t>
  </si>
  <si>
    <t>LUPITAS</t>
  </si>
  <si>
    <t>84/2.25OZ</t>
  </si>
  <si>
    <t>SEASONED STRAIGHT CUT FRY 3/8"</t>
  </si>
  <si>
    <t>MCCAIN</t>
  </si>
  <si>
    <t>PLAIN POTATO TATER TOTS; OR-IDA</t>
  </si>
  <si>
    <t>SEASONED CROSS TRAX FRIED</t>
  </si>
  <si>
    <t>6/4.5LB</t>
  </si>
  <si>
    <t>CHICKEN DOGS, MINI</t>
  </si>
  <si>
    <t>MICHAEL B'S</t>
  </si>
  <si>
    <t>ROUND EGG PATTY</t>
  </si>
  <si>
    <t>MICHAEL FOODS</t>
  </si>
  <si>
    <t>144/1OZ</t>
  </si>
  <si>
    <t>WG 100% VEG FRIED RICE</t>
  </si>
  <si>
    <t>MINH</t>
  </si>
  <si>
    <t>6/5# BAGS</t>
  </si>
  <si>
    <t>SPICY BLACK BEAN VEGGIE BURGER</t>
  </si>
  <si>
    <t>MORNINGSTAR/KELLOGGS)</t>
  </si>
  <si>
    <t>12/4/2.9OZ</t>
  </si>
  <si>
    <t>GF 6'" PEPPERONI PIZZA IW</t>
  </si>
  <si>
    <t>MR SIPS</t>
  </si>
  <si>
    <t>24CT</t>
  </si>
  <si>
    <t>GF HAMBURGER BUN IW</t>
  </si>
  <si>
    <t>24/3.6OZ</t>
  </si>
  <si>
    <t>GF HOT DOG BUNS IW</t>
  </si>
  <si>
    <t>24/3.5OZ</t>
  </si>
  <si>
    <t>GLUTEN FREE MAC AND CHEESE</t>
  </si>
  <si>
    <t>16/ 5.0 OZ</t>
  </si>
  <si>
    <t>GF CHICKEN CHUNKS</t>
  </si>
  <si>
    <t>12/5.5OZ</t>
  </si>
  <si>
    <t>GLUTEN FREE BREAD SLICE IW</t>
  </si>
  <si>
    <t>24/1.5 OZ</t>
  </si>
  <si>
    <t>GLUTEN FREE 6" CHS PIZZA  IW</t>
  </si>
  <si>
    <t>24/6.7 OZ</t>
  </si>
  <si>
    <t>GLUTEN FREE ALL BF CORN DOGS</t>
  </si>
  <si>
    <t>PEPPERONI PIZZA 4X6</t>
  </si>
  <si>
    <t>NARDONES</t>
  </si>
  <si>
    <t>96/5OZ</t>
  </si>
  <si>
    <t>CHEESE PIZZA 4X6</t>
  </si>
  <si>
    <t>WW BACON SCRAMBLE</t>
  </si>
  <si>
    <t>80/3OZ</t>
  </si>
  <si>
    <t>CHICKEN &amp; CHEESE TAQUITO</t>
  </si>
  <si>
    <t>POSADA</t>
  </si>
  <si>
    <t>70/3.48 oz</t>
  </si>
  <si>
    <t>HAPPY BIRTHDAY MANGO FLAVOR</t>
  </si>
  <si>
    <t>ROSATI</t>
  </si>
  <si>
    <t>90/4.4OZ</t>
  </si>
  <si>
    <t>EMOJI CHERRY/LIME ICE CUP</t>
  </si>
  <si>
    <t>CMDY SHREDDED PORK CARNITAS</t>
  </si>
  <si>
    <t>ROSE &amp; SHORE</t>
  </si>
  <si>
    <t>4/10LB</t>
  </si>
  <si>
    <t>TURKEY AND GRAVY</t>
  </si>
  <si>
    <t>4/5 LB</t>
  </si>
  <si>
    <t xml:space="preserve">TORNADOS STEAK AND CHEESE </t>
  </si>
  <si>
    <t>RUIZ FOODS</t>
  </si>
  <si>
    <t>18/8/2.70 OZ</t>
  </si>
  <si>
    <t>WG ALOHA DINNER ROLL</t>
  </si>
  <si>
    <t>SHANNONS</t>
  </si>
  <si>
    <t>192/1 OZ</t>
  </si>
  <si>
    <t xml:space="preserve">EDAMAME SHELLED (Soybean) </t>
  </si>
  <si>
    <t>SIMPLOT</t>
  </si>
  <si>
    <t>6/2.5 lb</t>
  </si>
  <si>
    <t>51% WW BREAKFAST BUN IW</t>
  </si>
  <si>
    <t>SKY BLUE FOODS</t>
  </si>
  <si>
    <t>60/2.6OZ</t>
  </si>
  <si>
    <t>WG PB&amp; GRAPE UNCRUSTABLE LRG</t>
  </si>
  <si>
    <t>SMUCKERS</t>
  </si>
  <si>
    <t>72/5.3OZ</t>
  </si>
  <si>
    <t>WG PB &amp; GRAPE UNCRUSTABLE</t>
  </si>
  <si>
    <t>72/2.6OZ</t>
  </si>
  <si>
    <t>WG PB&amp; STRAW UNCRUSTABLE LRG</t>
  </si>
  <si>
    <t>WG PB &amp; STRAW UNCRUSTABLE</t>
  </si>
  <si>
    <t xml:space="preserve">EGGSTRAVAGANZA (Bacon/Turkey Sausage) </t>
  </si>
  <si>
    <t>SUNNY FRESH</t>
  </si>
  <si>
    <t>4/5#</t>
  </si>
  <si>
    <t>Cs</t>
  </si>
  <si>
    <t>FRENCH TOAST SLICE</t>
  </si>
  <si>
    <t>SUNNY FRSH</t>
  </si>
  <si>
    <t>110/cs</t>
  </si>
  <si>
    <t>HARD COOKED EGGS PILLOW PACK</t>
  </si>
  <si>
    <t>8/18 CT</t>
  </si>
  <si>
    <t>51% WW BANANA BREAD SLICE IW</t>
  </si>
  <si>
    <t>SUPER BAKERY</t>
  </si>
  <si>
    <t>70/3.4OZ</t>
  </si>
  <si>
    <t>WG BREADED ONION RINGS</t>
  </si>
  <si>
    <t>TASTY BRANDS</t>
  </si>
  <si>
    <t>76/2.5 oz</t>
  </si>
  <si>
    <t>WG CHEESE LASAGNA ROLL UP</t>
  </si>
  <si>
    <t>110/4.30OZ</t>
  </si>
  <si>
    <t>WG-CHEESE STUFFED SHELLS</t>
  </si>
  <si>
    <t>112/4.62OZ</t>
  </si>
  <si>
    <t>WG WW SLICED WHEAT BAGELS IW</t>
  </si>
  <si>
    <t>TONY ROBERTS</t>
  </si>
  <si>
    <t>72/2.24OZ</t>
  </si>
  <si>
    <t>WG 6" GARLIC CHEESE TOAST BULK</t>
  </si>
  <si>
    <t>60/4.3 OZ</t>
  </si>
  <si>
    <t>WG DINNER ROLLS GLUTEN FREE</t>
  </si>
  <si>
    <t>UDIS</t>
  </si>
  <si>
    <t>36/1.4OZ</t>
  </si>
  <si>
    <t>4 BERRY BLEND IQF</t>
  </si>
  <si>
    <t>WAWONA</t>
  </si>
  <si>
    <t>2/5LB</t>
  </si>
  <si>
    <t>CMDY STRAWBERRY CUPS (100254)</t>
  </si>
  <si>
    <t>96/4.5OZ</t>
  </si>
  <si>
    <t>CMDY PEACH CUPS (100220)</t>
  </si>
  <si>
    <t>96/4.4OZ</t>
  </si>
  <si>
    <t>GENERAL TSO CHICKEN</t>
  </si>
  <si>
    <t>YANGS</t>
  </si>
  <si>
    <t>100% WG MANDARIN ORNG CHX</t>
  </si>
  <si>
    <t>DOUGH ROLL CINNAMON CINN-SATIONAL</t>
  </si>
  <si>
    <t>RICHS</t>
  </si>
  <si>
    <t>108/5 OZ</t>
  </si>
  <si>
    <t>BREAD PANINI SLICED .5 INCH</t>
  </si>
  <si>
    <t>6/55.2 OZ</t>
  </si>
  <si>
    <t>BREAD RYE MARBLE DELI SLICED</t>
  </si>
  <si>
    <t>BBRLCLS</t>
  </si>
  <si>
    <t>10/24 OZ</t>
  </si>
  <si>
    <t>SOUP BROCCOLI CHEESE CONCENTRATE</t>
  </si>
  <si>
    <t>4/4 LB</t>
  </si>
  <si>
    <t>SOUP CHICKEN NOODLE OUR OWN FRESH</t>
  </si>
  <si>
    <t>SOUP CHICKEN TORTILLA</t>
  </si>
  <si>
    <t>SOUP MINESTRONE</t>
  </si>
  <si>
    <t>AMER CHEESE YELLOW RF LS</t>
  </si>
  <si>
    <t>BONGARDS</t>
  </si>
  <si>
    <t>4/5LB</t>
  </si>
  <si>
    <t>Refrig</t>
  </si>
  <si>
    <t>MOZZ STRING CHS</t>
  </si>
  <si>
    <t>168/1OZ</t>
  </si>
  <si>
    <t>SHREDDED CHEDDAR CHEESE</t>
  </si>
  <si>
    <t>4/ 5 LB</t>
  </si>
  <si>
    <t>160 SL AMERICAN CHEESE</t>
  </si>
  <si>
    <t>SL PEPPER JACK CHEESE</t>
  </si>
  <si>
    <t xml:space="preserve">BONGARDS  </t>
  </si>
  <si>
    <t>480/.66OZ</t>
  </si>
  <si>
    <t>LITE RANCH DRESSING (NO MSG)</t>
  </si>
  <si>
    <t>KENS FOODS</t>
  </si>
  <si>
    <t>4/1GL</t>
  </si>
  <si>
    <t>CAESAR DRESSING</t>
  </si>
  <si>
    <t>GREEN MACHINE</t>
  </si>
  <si>
    <t>NAKED JUICE</t>
  </si>
  <si>
    <t>8/10OZ</t>
  </si>
  <si>
    <t>BERRY BLAST</t>
  </si>
  <si>
    <t>8/18CT</t>
  </si>
  <si>
    <t>CHEESE PEPPER JACK SLICED .75 OZ</t>
  </si>
  <si>
    <t>BBRLIMP</t>
  </si>
  <si>
    <t>8/1.5 LB</t>
  </si>
  <si>
    <t>CHEESE SWISS SLICED .75 OZ</t>
  </si>
  <si>
    <t>EGG WHL LIQUID FRESH WITH CITRIC ACID TFF</t>
  </si>
  <si>
    <t>WHLFCLS</t>
  </si>
  <si>
    <t>15/2  LB</t>
  </si>
  <si>
    <t>BUTTER SOLID USDA AA UNSALTED</t>
  </si>
  <si>
    <t>WHLFIMP</t>
  </si>
  <si>
    <t>30/1  LB</t>
  </si>
  <si>
    <t>% mark up Super Co-op</t>
  </si>
  <si>
    <t>Line Item #</t>
  </si>
  <si>
    <t>Lead Time (Must be within 2-Weeks)</t>
  </si>
  <si>
    <t>Net Off Invoice</t>
  </si>
  <si>
    <t>Fee for Service (NOI)</t>
  </si>
  <si>
    <t>Mfg. Item No.</t>
  </si>
  <si>
    <t>Distributor's Code</t>
  </si>
  <si>
    <t>Zone</t>
  </si>
  <si>
    <t>Item Type</t>
  </si>
  <si>
    <t>unprotect document</t>
  </si>
  <si>
    <t>Qty YTD</t>
  </si>
  <si>
    <t>FROZEN ITEMS</t>
  </si>
  <si>
    <t>FROZEN</t>
  </si>
  <si>
    <t>COMMODITY</t>
  </si>
  <si>
    <t>3100575W</t>
  </si>
  <si>
    <t>COMMERCIAL</t>
  </si>
  <si>
    <t>6TT200W</t>
  </si>
  <si>
    <t>PIZZANADA2B12</t>
  </si>
  <si>
    <t>BSTR125C</t>
  </si>
  <si>
    <t>BSTR125P</t>
  </si>
  <si>
    <t>702372-1120</t>
  </si>
  <si>
    <r>
      <t>STRAWBERRY PANCAKE BOWL</t>
    </r>
    <r>
      <rPr>
        <sz val="8"/>
        <color rgb="FF000000"/>
        <rFont val="Calibri"/>
        <family val="2"/>
      </rPr>
      <t>/OR OTHER FLAVOR</t>
    </r>
  </si>
  <si>
    <t>WG845</t>
  </si>
  <si>
    <t>COM/COMMODITY</t>
  </si>
  <si>
    <t>DAVWG381</t>
  </si>
  <si>
    <t>DAVWG380</t>
  </si>
  <si>
    <t>DAV126</t>
  </si>
  <si>
    <t>DAV225</t>
  </si>
  <si>
    <t>DAVWG370</t>
  </si>
  <si>
    <t>504-5</t>
  </si>
  <si>
    <t>CNQ71303P</t>
  </si>
  <si>
    <t>QCB655</t>
  </si>
  <si>
    <t>CNQ162253</t>
  </si>
  <si>
    <t>CNQ791203P</t>
  </si>
  <si>
    <t>WGCCC192-1S</t>
  </si>
  <si>
    <t>WGCCC140-1SW</t>
  </si>
  <si>
    <t xml:space="preserve">CHICKNE CORN DOG (Nitrate Free) </t>
  </si>
  <si>
    <r>
      <t xml:space="preserve">WG CRISPY BRD CHX FILET, </t>
    </r>
    <r>
      <rPr>
        <sz val="8"/>
        <color rgb="FF000000"/>
        <rFont val="Calibri"/>
        <family val="2"/>
        <scheme val="minor"/>
      </rPr>
      <t>WHOLE MUSCLE</t>
    </r>
  </si>
  <si>
    <r>
      <t xml:space="preserve">WG HOT&amp;SPICY BRD CHX PATY, </t>
    </r>
    <r>
      <rPr>
        <sz val="8"/>
        <color rgb="FF000000"/>
        <rFont val="Calibri"/>
        <family val="2"/>
        <scheme val="minor"/>
      </rPr>
      <t>WHOLE  MUSCLE</t>
    </r>
  </si>
  <si>
    <r>
      <t xml:space="preserve">WG CRISPY BRD CHX FILET, </t>
    </r>
    <r>
      <rPr>
        <sz val="8"/>
        <color rgb="FF000000"/>
        <rFont val="Calibri"/>
        <family val="2"/>
        <scheme val="minor"/>
      </rPr>
      <t>WHITE/DARK MEAT</t>
    </r>
  </si>
  <si>
    <r>
      <t xml:space="preserve">WG BRD CHIX CHUNKS </t>
    </r>
    <r>
      <rPr>
        <sz val="8"/>
        <color rgb="FF000000"/>
        <rFont val="Calibri"/>
        <family val="2"/>
        <scheme val="minor"/>
      </rPr>
      <t>HOMESTYLE, MINIMALLY PROC.</t>
    </r>
  </si>
  <si>
    <t>C13400</t>
  </si>
  <si>
    <t>C82605</t>
  </si>
  <si>
    <t>C37225B</t>
  </si>
  <si>
    <t>2096-12</t>
  </si>
  <si>
    <t>2711-06</t>
  </si>
  <si>
    <t>2318-12</t>
  </si>
  <si>
    <t>CP5250</t>
  </si>
  <si>
    <t>CP5578</t>
  </si>
  <si>
    <t>CP5990</t>
  </si>
  <si>
    <t>MCX03621</t>
  </si>
  <si>
    <t>OIF00215A</t>
  </si>
  <si>
    <t>MCL03623</t>
  </si>
  <si>
    <t>DD400</t>
  </si>
  <si>
    <t>49938/526241</t>
  </si>
  <si>
    <t>300153/545658</t>
  </si>
  <si>
    <t>300155/544551</t>
  </si>
  <si>
    <t>300154/544550</t>
  </si>
  <si>
    <t>300950/564576</t>
  </si>
  <si>
    <t>300152/542934</t>
  </si>
  <si>
    <t>300156/544552</t>
  </si>
  <si>
    <t>300151/542958</t>
  </si>
  <si>
    <t>300157/639948</t>
  </si>
  <si>
    <t>96WW2</t>
  </si>
  <si>
    <t>96WWTP</t>
  </si>
  <si>
    <t>80WBCA1</t>
  </si>
  <si>
    <t>0-77222-35477-8</t>
  </si>
  <si>
    <t>0-77222-35488-4</t>
  </si>
  <si>
    <t>SB-210</t>
  </si>
  <si>
    <t>WWB5160</t>
  </si>
  <si>
    <t>40928/40936</t>
  </si>
  <si>
    <t>Commodity</t>
  </si>
  <si>
    <r>
      <t xml:space="preserve">BAGEL-FULS CHEESE &amp; STRAW </t>
    </r>
    <r>
      <rPr>
        <sz val="8"/>
        <color rgb="FF000000"/>
        <rFont val="Calibri"/>
        <family val="2"/>
      </rPr>
      <t>(OR OTHER FLAVORS)</t>
    </r>
    <r>
      <rPr>
        <sz val="11"/>
        <color rgb="FF000000"/>
        <rFont val="Calibri"/>
        <family val="2"/>
      </rPr>
      <t xml:space="preserve"> </t>
    </r>
  </si>
  <si>
    <t>00801WG</t>
  </si>
  <si>
    <t>00803WG</t>
  </si>
  <si>
    <t>565425/UGF806761</t>
  </si>
  <si>
    <t>059683-77</t>
  </si>
  <si>
    <t>059501-77</t>
  </si>
  <si>
    <t>8-52724-15563-0</t>
  </si>
  <si>
    <t>8-52724-15552-4</t>
  </si>
  <si>
    <t>ALPHA2997682</t>
  </si>
  <si>
    <t>REFRIGERATED ITEMS</t>
  </si>
  <si>
    <t>REFRIGERATED</t>
  </si>
  <si>
    <t>COMMERICAL</t>
  </si>
  <si>
    <t>PILLOW PULL APARTS, or equal</t>
  </si>
  <si>
    <t>WG BEAN&amp;CHS BURRITO TRAD IW, or equal</t>
  </si>
  <si>
    <t>WG EZ SPLIT BUTTERMLK  BISCUIT, or equal</t>
  </si>
  <si>
    <t>51% WG CHEESE STUFFED STICKS, or equal</t>
  </si>
  <si>
    <t>TURKEY TACO NADA IW, or equal</t>
  </si>
  <si>
    <t>TURKEY PIZZA NADA IW, or equal</t>
  </si>
  <si>
    <t>WG PRESLICE CHEESE WEDGE, or equal</t>
  </si>
  <si>
    <t>WG PRESLICE PEPP WEDGE, or equal</t>
  </si>
  <si>
    <t>PRIMO 16" WG PRE-SL4 CHS PIZZA, or equal</t>
  </si>
  <si>
    <t>PRIMO 16" WG PEPR PIZZA PRE-SL, or equal</t>
  </si>
  <si>
    <t>7" WG PEPP MOZZ STFFD PZZ, or equal</t>
  </si>
  <si>
    <t>WG RF CHOC/CHIP CKIE DGH, or equal</t>
  </si>
  <si>
    <t>STRAWBERRY PANCAKE BOWL/OR OTHER FLAVOR, or equal</t>
  </si>
  <si>
    <t>WG COFFEE CAKE IW, or equal</t>
  </si>
  <si>
    <t>WG RF CHOCHIP COOKIE IW, or equal</t>
  </si>
  <si>
    <t>CHICKEN SHREDS, or equal</t>
  </si>
  <si>
    <t>BEEF SHREDS, or equal</t>
  </si>
  <si>
    <t>WG DOUBLE CHOCOLATE MUFFIN IW, or equal</t>
  </si>
  <si>
    <t>BREAKFAST MUFFIN MINI BANANA, or equal</t>
  </si>
  <si>
    <t>BREAKFAST MUFFIN MINI BLUEBERRY, or equal</t>
  </si>
  <si>
    <t>BROWNIE BITE, WHOLE GRAIN, or equal</t>
  </si>
  <si>
    <t>BROWNIE BITE, RF, or equal</t>
  </si>
  <si>
    <t>BREAKFAST MUFFIN MINI CHOCOLATE, or equal</t>
  </si>
  <si>
    <t>WG CHICKEN TAMALE RED SAUCE, or equal</t>
  </si>
  <si>
    <t>SALSA MOLCAJETE ROJA, or equal</t>
  </si>
  <si>
    <t>MAPLE WG MINI PANCAKES IW, or equal</t>
  </si>
  <si>
    <t>CHOCOLATE PANCAKES, or equal</t>
  </si>
  <si>
    <t>PEACH FROZEN PUREE, or equal</t>
  </si>
  <si>
    <t>MANGO FROZEN PUREE, or equal</t>
  </si>
  <si>
    <t>STRAWBERRY FROZEN PUREE, or equal</t>
  </si>
  <si>
    <t>BLACKBERRY FROZEN PUREE, or equal</t>
  </si>
  <si>
    <t>CMDY PORK WG PNCK &amp; SSGE STICK, or equal</t>
  </si>
  <si>
    <t>CMDY WG CHSEBURGER SLIDERS IW, or equal</t>
  </si>
  <si>
    <t>CMDY 100% BEEF STEAK BURGER, or equal</t>
  </si>
  <si>
    <t>SAUSAGE PATTIES, PORK, or equal</t>
  </si>
  <si>
    <t>WG CHOC/CHIP DOUGH COOKIE PUCK, or equal</t>
  </si>
  <si>
    <t>WG CHOC CHIP COOKIE - IW, or equal</t>
  </si>
  <si>
    <t>CHICKEN CORN DOG (Nitrate Free) , or equal</t>
  </si>
  <si>
    <t>FC WG BREADED DRUMSTICK, or equal</t>
  </si>
  <si>
    <t>FC WG BRD CHIX 8 PC PARTS, or equal</t>
  </si>
  <si>
    <t>WG KRISPY KRUNCH TENDERS, or equal</t>
  </si>
  <si>
    <t>WG CRISPY BRD CHX FILET, WHOLE MUSCLE, or equal</t>
  </si>
  <si>
    <t>WG HOT&amp;SPICY BRD CHX PATY, WHOLE  MUSCLE, or equal</t>
  </si>
  <si>
    <t>SMACKERS 100% DARK MEAT, or equal</t>
  </si>
  <si>
    <t>WG CRISPY BRD CHX FILET, WHITE/DARK MEAT, or equal</t>
  </si>
  <si>
    <t>WG BRD CHIX CHUNKS HOMESTYLE, MINIMALLY PROC., or equal</t>
  </si>
  <si>
    <t>GRL CKNBRST FILET, or equal</t>
  </si>
  <si>
    <t>CMDY WG RF GRILLED CHEESE IW, or equal</t>
  </si>
  <si>
    <t>BEEF &amp; CHEESE CHALUPA BULK, or equal</t>
  </si>
  <si>
    <t>BEEF SRIRACHA SEASONED BEEF PATTY, or equal</t>
  </si>
  <si>
    <t>SL ITALIAN TKY COMBO PACK, or equal</t>
  </si>
  <si>
    <t>EXTRA LEAN SLICED TURKEY HAM, or equal</t>
  </si>
  <si>
    <t>PRE-COOKED SLICED TURKEY BACON, or equal</t>
  </si>
  <si>
    <t>TURKEY SLICES, NITRITE FREE, or equal</t>
  </si>
  <si>
    <t>WG RS MAC AND CHEESE LG ELBOW, or equal</t>
  </si>
  <si>
    <t>CMDY RF BEEF TACO FILLING, or equal</t>
  </si>
  <si>
    <t>CMDY BEEF-RF SPAGHETTI SAUCE, or equal</t>
  </si>
  <si>
    <t>CMDY BEEF-RF SPAGHETTI/NOODLES/SAUCE, or equal</t>
  </si>
  <si>
    <t>WG BEAN &amp; CHEESE BURRITO IW, or equal</t>
  </si>
  <si>
    <t>BEAN &amp; CHEESE BREAKFAST BURRITO, or equal</t>
  </si>
  <si>
    <t>WG VARIETY PACK CONCHA IW, or equal</t>
  </si>
  <si>
    <t>SEASONED STRAIGHT CUT FRY 3/8", or equal</t>
  </si>
  <si>
    <t>PLAIN POTATO TATER TOTS; OR-IDA, or equal</t>
  </si>
  <si>
    <t>SEASONED CROSS TRAX FRIED, or equal</t>
  </si>
  <si>
    <t>CHICKEN DOGS, MINI, or equal</t>
  </si>
  <si>
    <t>ROUND EGG PATTY, or equal</t>
  </si>
  <si>
    <t>WG 100% VEG FRIED RICE, or equal</t>
  </si>
  <si>
    <t>SPICY BLACK BEAN VEGGIE BURGER, or equal</t>
  </si>
  <si>
    <t>GF 6'" PEPPERONI PIZZA IW, or equal</t>
  </si>
  <si>
    <t>GF HAMBURGER BUN IW, or equal</t>
  </si>
  <si>
    <t>GF HOT DOG BUNS IW, or equal</t>
  </si>
  <si>
    <t>GLUTEN FREE MAC AND CHEESE, or equal</t>
  </si>
  <si>
    <t>GF CHICKEN CHUNKS, or equal</t>
  </si>
  <si>
    <t>GLUTEN FREE BREAD SLICE IW, or equal</t>
  </si>
  <si>
    <t>GLUTEN FREE 6" CHS PIZZA  IW, or equal</t>
  </si>
  <si>
    <t>GLUTEN FREE ALL BF CORN DOGS, or equal</t>
  </si>
  <si>
    <t>PEPPERONI PIZZA 4X6, or equal</t>
  </si>
  <si>
    <t>CHEESE PIZZA 4X6, or equal</t>
  </si>
  <si>
    <t>WW BACON SCRAMBLE, or equal</t>
  </si>
  <si>
    <t>CHICKEN &amp; CHEESE TAQUITO, or equal</t>
  </si>
  <si>
    <t>HAPPY BIRTHDAY MANGO FLAVOR, or equal</t>
  </si>
  <si>
    <t>EMOJI CHERRY/LIME ICE CUP, or equal</t>
  </si>
  <si>
    <t>CMDY SHREDDED PORK CARNITAS, or equal</t>
  </si>
  <si>
    <t>TURKEY AND GRAVY, or equal</t>
  </si>
  <si>
    <t>TORNADOS STEAK AND CHEESE , or equal</t>
  </si>
  <si>
    <t>WG ALOHA DINNER ROLL, or equal</t>
  </si>
  <si>
    <t>EDAMAME SHELLED (Soybean) , or equal</t>
  </si>
  <si>
    <t>51% WW BREAKFAST BUN IW, or equal</t>
  </si>
  <si>
    <t>WG PB&amp; GRAPE UNCRUSTABLE LRG, or equal</t>
  </si>
  <si>
    <t>WG PB &amp; GRAPE UNCRUSTABLE, or equal</t>
  </si>
  <si>
    <t>WG PB&amp; STRAW UNCRUSTABLE LRG, or equal</t>
  </si>
  <si>
    <t>WG PB &amp; STRAW UNCRUSTABLE, or equal</t>
  </si>
  <si>
    <t>EGGSTRAVAGANZA (Bacon/Turkey Sausage) , or equal</t>
  </si>
  <si>
    <t>FRENCH TOAST SLICE, or equal</t>
  </si>
  <si>
    <t>HARD COOKED EGGS PILLOW PACK, or equal</t>
  </si>
  <si>
    <t>51% WW BANANA BREAD SLICE IW, or equal</t>
  </si>
  <si>
    <t>WG BREADED ONION RINGS, or equal</t>
  </si>
  <si>
    <t>BAGEL-FULS CHEESE &amp; STRAW (OR OTHER FLAVORS) , or equal</t>
  </si>
  <si>
    <t>WG CHEESE LASAGNA ROLL UP, or equal</t>
  </si>
  <si>
    <t>WG-CHEESE STUFFED SHELLS, or equal</t>
  </si>
  <si>
    <t>WG WW SLICED WHEAT BAGELS IW, or equal</t>
  </si>
  <si>
    <t>WG 6" GARLIC CHEESE TOAST BULK, or equal</t>
  </si>
  <si>
    <t>WG DINNER ROLLS GLUTEN FREE, or equal</t>
  </si>
  <si>
    <t>4 BERRY BLEND IQF, or equal</t>
  </si>
  <si>
    <t>CMDY STRAWBERRY CUPS (100254), or equal</t>
  </si>
  <si>
    <t>CMDY PEACH CUPS (100220), or equal</t>
  </si>
  <si>
    <t>GENERAL TSO CHICKEN, or equal</t>
  </si>
  <si>
    <t>100% WG MANDARIN ORNG CHX, or equal</t>
  </si>
  <si>
    <t>DOUGH ROLL CINNAMON CINN-SATIONAL, or equal</t>
  </si>
  <si>
    <t>BREAD PANINI SLICED .5 INCH, or equal</t>
  </si>
  <si>
    <t>BREAD RYE MARBLE DELI SLICED, or equal</t>
  </si>
  <si>
    <t>SOUP BROCCOLI CHEESE CONCENTRATE, or equal</t>
  </si>
  <si>
    <t>SOUP CHICKEN NOODLE OUR OWN FRESH, or equal</t>
  </si>
  <si>
    <t>SOUP CHICKEN TORTILLA, or equal</t>
  </si>
  <si>
    <t>SOUP MINESTRONE, or equal</t>
  </si>
  <si>
    <t>AMER CHEESE YELLOW RF LS, or equal</t>
  </si>
  <si>
    <t>MOZZ STRING CHS, or equal</t>
  </si>
  <si>
    <t>SHREDDED CHEDDAR CHEESE, or equal</t>
  </si>
  <si>
    <t>160 SL AMERICAN CHEESE, or equal</t>
  </si>
  <si>
    <t>SL PEPPER JACK CHEESE, or equal</t>
  </si>
  <si>
    <t>LITE RANCH DRESSING (NO MSG), or equal</t>
  </si>
  <si>
    <t>CAESAR DRESSING, or equal</t>
  </si>
  <si>
    <t>GREEN MACHINE, or equal</t>
  </si>
  <si>
    <t>BERRY BLAST, or equal</t>
  </si>
  <si>
    <t>CHEESE PEPPER JACK SLICED .75 OZ, or equal</t>
  </si>
  <si>
    <t>CHEESE SWISS SLICED .75 OZ, or equal</t>
  </si>
  <si>
    <t>EGG WHL LIQUID FRESH WITH CITRIC ACID TFF, or equal</t>
  </si>
  <si>
    <t>BUTTER SOLID USDA AA UNSALTED, or equal</t>
  </si>
  <si>
    <t>Manufacture Item #</t>
  </si>
  <si>
    <t>Gold Star Foods</t>
  </si>
  <si>
    <t>School Lunch Products</t>
  </si>
  <si>
    <t>YES</t>
  </si>
  <si>
    <t>2 WEEKS</t>
  </si>
  <si>
    <t>DISC</t>
  </si>
  <si>
    <t>Y</t>
  </si>
  <si>
    <t>2 weeks</t>
  </si>
  <si>
    <t>No bid</t>
  </si>
  <si>
    <t>ffs</t>
  </si>
  <si>
    <t xml:space="preserve"> </t>
  </si>
  <si>
    <t>1.7.47</t>
  </si>
  <si>
    <t>Final Landed USDA Price to the District (Less Tax) Single Drop</t>
  </si>
  <si>
    <t>Total (Single Drop</t>
  </si>
  <si>
    <t>Final Landed USDA Price to the District (Less Tax) Multi Drop</t>
  </si>
  <si>
    <t>Total (Multi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</si>
</sst>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23" x14ac:knownFonts="1"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9"/>
      <color rgb="FF333333"/>
      <name val="Arial"/>
      <family val="2"/>
    </font>
    <font>
      <strike/>
      <sz val="11"/>
      <color theme="1"/>
      <name val="Calibri"/>
      <family val="2"/>
    </font>
    <font>
      <sz val="8"/>
      <color rgb="FF000000"/>
      <name val="Calibri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8"/>
      <color rgb="FF000000"/>
      <name val="Calibri"/>
      <family val="2"/>
      <scheme val="minor"/>
    </font>
    <font>
      <sz val="11"/>
      <color rgb="FF353535"/>
      <name val="Calibri"/>
      <family val="2"/>
      <scheme val="minor"/>
    </font>
    <font>
      <sz val="8"/>
      <color rgb="FF353535"/>
      <name val="Arial"/>
      <family val="2"/>
    </font>
    <font>
      <sz val="12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center" wrapText="1"/>
    </xf>
    <xf numFmtId="0" fontId="6" fillId="3" borderId="3" xfId="0" applyFont="1" applyFill="1" applyBorder="1"/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0" fontId="8" fillId="3" borderId="1" xfId="0" applyFont="1" applyFill="1" applyBorder="1"/>
    <xf numFmtId="0" fontId="7" fillId="3" borderId="1" xfId="0" applyFont="1" applyFill="1" applyBorder="1"/>
    <xf numFmtId="0" fontId="9" fillId="3" borderId="1" xfId="0" applyFont="1" applyFill="1" applyBorder="1" applyAlignment="1">
      <alignment horizontal="left"/>
    </xf>
    <xf numFmtId="1" fontId="9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11" fillId="0" borderId="1" xfId="0" applyNumberFormat="1" applyFont="1" applyBorder="1" applyAlignment="1">
      <alignment vertical="top" wrapText="1" readingOrder="1"/>
    </xf>
    <xf numFmtId="0" fontId="3" fillId="0" borderId="1" xfId="0" applyNumberFormat="1" applyFont="1" applyBorder="1" applyAlignment="1">
      <alignment vertical="top" wrapText="1" readingOrder="1"/>
    </xf>
    <xf numFmtId="0" fontId="11" fillId="3" borderId="1" xfId="0" applyNumberFormat="1" applyFont="1" applyFill="1" applyBorder="1" applyAlignment="1">
      <alignment vertical="top" wrapText="1" readingOrder="1"/>
    </xf>
    <xf numFmtId="0" fontId="3" fillId="3" borderId="1" xfId="0" applyNumberFormat="1" applyFont="1" applyFill="1" applyBorder="1" applyAlignment="1">
      <alignment vertical="top" wrapText="1" readingOrder="1"/>
    </xf>
    <xf numFmtId="0" fontId="11" fillId="0" borderId="1" xfId="0" applyNumberFormat="1" applyFont="1" applyBorder="1" applyAlignment="1">
      <alignment horizontal="left" vertical="top" wrapText="1" readingOrder="1"/>
    </xf>
    <xf numFmtId="0" fontId="12" fillId="0" borderId="1" xfId="0" applyNumberFormat="1" applyFont="1" applyBorder="1" applyAlignment="1">
      <alignment horizontal="left" vertical="top" wrapText="1" readingOrder="1"/>
    </xf>
    <xf numFmtId="0" fontId="12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11" fillId="3" borderId="1" xfId="0" applyNumberFormat="1" applyFont="1" applyFill="1" applyBorder="1" applyAlignment="1">
      <alignment horizontal="left" vertical="top" wrapText="1" readingOrder="1"/>
    </xf>
    <xf numFmtId="0" fontId="12" fillId="3" borderId="1" xfId="0" applyNumberFormat="1" applyFont="1" applyFill="1" applyBorder="1" applyAlignment="1">
      <alignment horizontal="left" vertical="top" wrapText="1" readingOrder="1"/>
    </xf>
    <xf numFmtId="0" fontId="12" fillId="3" borderId="1" xfId="0" applyFont="1" applyFill="1" applyBorder="1" applyAlignment="1">
      <alignment horizontal="left" readingOrder="1"/>
    </xf>
    <xf numFmtId="0" fontId="12" fillId="3" borderId="1" xfId="0" applyFont="1" applyFill="1" applyBorder="1" applyAlignment="1">
      <alignment horizontal="left"/>
    </xf>
    <xf numFmtId="1" fontId="12" fillId="3" borderId="1" xfId="0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left"/>
    </xf>
    <xf numFmtId="0" fontId="11" fillId="3" borderId="1" xfId="0" applyNumberFormat="1" applyFont="1" applyFill="1" applyBorder="1" applyAlignment="1">
      <alignment horizontal="left"/>
    </xf>
    <xf numFmtId="0" fontId="12" fillId="3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5" fillId="0" borderId="1" xfId="0" applyFont="1" applyBorder="1"/>
    <xf numFmtId="0" fontId="15" fillId="3" borderId="1" xfId="0" applyFont="1" applyFill="1" applyBorder="1"/>
    <xf numFmtId="0" fontId="16" fillId="0" borderId="1" xfId="0" applyFont="1" applyBorder="1"/>
    <xf numFmtId="0" fontId="16" fillId="3" borderId="1" xfId="0" applyFont="1" applyFill="1" applyBorder="1"/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17" fillId="0" borderId="1" xfId="0" applyFont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1" fontId="18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1" fontId="18" fillId="3" borderId="1" xfId="0" applyNumberFormat="1" applyFont="1" applyFill="1" applyBorder="1" applyAlignment="1">
      <alignment horizontal="left"/>
    </xf>
    <xf numFmtId="1" fontId="8" fillId="3" borderId="1" xfId="0" applyNumberFormat="1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left"/>
    </xf>
    <xf numFmtId="11" fontId="7" fillId="0" borderId="1" xfId="0" applyNumberFormat="1" applyFont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1" fontId="7" fillId="3" borderId="3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Fill="1" applyProtection="1"/>
    <xf numFmtId="0" fontId="2" fillId="0" borderId="0" xfId="0" applyFont="1" applyFill="1" applyAlignment="1" applyProtection="1">
      <alignment wrapText="1"/>
    </xf>
    <xf numFmtId="0" fontId="20" fillId="0" borderId="4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1" fillId="0" borderId="1" xfId="0" applyFont="1" applyFill="1" applyBorder="1" applyAlignment="1" applyProtection="1">
      <alignment horizontal="center" wrapText="1"/>
    </xf>
    <xf numFmtId="0" fontId="22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2" fillId="0" borderId="0" xfId="0" applyFont="1" applyFill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/>
    </xf>
    <xf numFmtId="0" fontId="1" fillId="0" borderId="1" xfId="3" applyFont="1" applyFill="1" applyBorder="1" applyAlignment="1" applyProtection="1">
      <alignment horizontal="center" vertical="center"/>
    </xf>
    <xf numFmtId="0" fontId="1" fillId="0" borderId="1" xfId="3" applyFont="1" applyFill="1" applyBorder="1" applyAlignment="1" applyProtection="1">
      <alignment vertical="center"/>
    </xf>
    <xf numFmtId="164" fontId="1" fillId="0" borderId="1" xfId="2" applyNumberFormat="1" applyFont="1" applyFill="1" applyBorder="1" applyAlignment="1" applyProtection="1">
      <alignment horizontal="center" vertical="center"/>
    </xf>
    <xf numFmtId="44" fontId="1" fillId="0" borderId="1" xfId="1" applyFont="1" applyFill="1" applyBorder="1" applyAlignment="1" applyProtection="1">
      <alignment vertical="center"/>
    </xf>
    <xf numFmtId="8" fontId="22" fillId="0" borderId="1" xfId="3" applyNumberFormat="1" applyFont="1" applyFill="1" applyBorder="1" applyAlignment="1" applyProtection="1">
      <alignment horizontal="center" vertical="center"/>
    </xf>
    <xf numFmtId="44" fontId="2" fillId="0" borderId="1" xfId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vertical="center"/>
    </xf>
    <xf numFmtId="165" fontId="1" fillId="0" borderId="1" xfId="0" applyNumberFormat="1" applyFont="1" applyFill="1" applyBorder="1" applyAlignment="1" applyProtection="1">
      <alignment vertical="center"/>
    </xf>
    <xf numFmtId="40" fontId="22" fillId="0" borderId="1" xfId="0" applyNumberFormat="1" applyFont="1" applyFill="1" applyBorder="1" applyAlignment="1" applyProtection="1">
      <alignment vertical="center"/>
    </xf>
    <xf numFmtId="4" fontId="2" fillId="0" borderId="1" xfId="0" applyNumberFormat="1" applyFont="1" applyFill="1" applyBorder="1" applyProtection="1"/>
    <xf numFmtId="165" fontId="2" fillId="0" borderId="1" xfId="0" applyNumberFormat="1" applyFont="1" applyFill="1" applyBorder="1" applyAlignment="1" applyProtection="1">
      <alignment vertical="center"/>
    </xf>
    <xf numFmtId="165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right" vertical="center"/>
    </xf>
    <xf numFmtId="0" fontId="2" fillId="0" borderId="0" xfId="0" applyFont="1" applyFill="1" applyAlignment="1" applyProtection="1"/>
    <xf numFmtId="0" fontId="22" fillId="0" borderId="0" xfId="0" applyFont="1" applyFill="1" applyAlignment="1" applyProtection="1"/>
    <xf numFmtId="44" fontId="21" fillId="0" borderId="0" xfId="0" applyNumberFormat="1" applyFont="1" applyFill="1" applyAlignment="1" applyProtection="1"/>
    <xf numFmtId="0" fontId="22" fillId="0" borderId="0" xfId="0" applyFont="1" applyFill="1" applyProtection="1"/>
    <xf numFmtId="165" fontId="21" fillId="0" borderId="0" xfId="0" applyNumberFormat="1" applyFont="1" applyFill="1" applyAlignment="1" applyProtection="1">
      <alignment horizontal="center" vertical="center"/>
    </xf>
  </cellXfs>
  <cellStyles count="4">
    <cellStyle name="Currency" xfId="1" builtinId="4"/>
    <cellStyle name="Normal" xfId="0" builtinId="0"/>
    <cellStyle name="Normal 4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1" zoomScaleNormal="100" workbookViewId="0">
      <selection activeCell="G8" sqref="G8"/>
    </sheetView>
  </sheetViews>
  <sheetFormatPr defaultColWidth="9.109375" defaultRowHeight="13.8" x14ac:dyDescent="0.3"/>
  <cols>
    <col min="1" max="1" width="8.33203125" style="65" bestFit="1" customWidth="1"/>
    <col min="2" max="2" width="17" style="65" bestFit="1" customWidth="1"/>
    <col min="3" max="3" width="24.109375" style="66" customWidth="1"/>
    <col min="4" max="4" width="15.109375" style="65" customWidth="1"/>
    <col min="5" max="5" width="12.33203125" style="65" bestFit="1" customWidth="1"/>
    <col min="6" max="6" width="9.5546875" style="65" customWidth="1"/>
    <col min="7" max="7" width="8.33203125" style="65" customWidth="1"/>
    <col min="8" max="8" width="11.33203125" style="65" customWidth="1"/>
    <col min="9" max="9" width="15" style="65" customWidth="1"/>
    <col min="10" max="10" width="10.44140625" style="65" customWidth="1"/>
    <col min="11" max="11" width="11.109375" style="65" customWidth="1"/>
    <col min="12" max="12" width="12.33203125" style="65" customWidth="1"/>
    <col min="13" max="13" width="11.33203125" style="65" customWidth="1"/>
    <col min="14" max="14" width="10.88671875" style="95" customWidth="1"/>
    <col min="15" max="15" width="10.88671875" style="65" customWidth="1"/>
    <col min="16" max="16" width="12.88671875" style="65" customWidth="1"/>
    <col min="17" max="19" width="13.88671875" style="65" customWidth="1"/>
    <col min="20" max="20" width="2.6640625" style="65" customWidth="1"/>
    <col min="21" max="22" width="9.109375" style="65"/>
    <col min="23" max="23" width="9.33203125" style="65" bestFit="1" customWidth="1"/>
    <col min="24" max="25" width="9.44140625" style="65" bestFit="1" customWidth="1"/>
    <col min="26" max="26" width="9.33203125" style="95" bestFit="1" customWidth="1"/>
    <col min="27" max="27" width="9.109375" style="65"/>
    <col min="28" max="28" width="9.44140625" style="70" bestFit="1" customWidth="1"/>
    <col min="29" max="29" width="12.6640625" style="69" bestFit="1" customWidth="1"/>
    <col min="30" max="30" width="9.109375" style="70"/>
    <col min="31" max="31" width="10.33203125" style="70" bestFit="1" customWidth="1"/>
    <col min="32" max="16384" width="9.109375" style="65"/>
  </cols>
  <sheetData>
    <row r="1" spans="1:31" ht="15.6" x14ac:dyDescent="0.3">
      <c r="I1" s="67" t="s">
        <v>503</v>
      </c>
      <c r="J1" s="67"/>
      <c r="K1" s="67"/>
      <c r="L1" s="67"/>
      <c r="M1" s="67"/>
      <c r="N1" s="67"/>
      <c r="O1" s="67"/>
      <c r="P1" s="67"/>
      <c r="Q1" s="68"/>
      <c r="R1" s="68"/>
      <c r="S1" s="68"/>
      <c r="U1" s="67" t="s">
        <v>504</v>
      </c>
      <c r="V1" s="67"/>
      <c r="W1" s="67"/>
      <c r="X1" s="67"/>
      <c r="Y1" s="67"/>
      <c r="Z1" s="67"/>
      <c r="AA1" s="67"/>
      <c r="AB1" s="67"/>
    </row>
    <row r="2" spans="1:31" s="74" customFormat="1" ht="124.2" x14ac:dyDescent="0.3">
      <c r="A2" s="71" t="s">
        <v>291</v>
      </c>
      <c r="B2" s="71" t="s">
        <v>502</v>
      </c>
      <c r="C2" s="71" t="s">
        <v>0</v>
      </c>
      <c r="D2" s="71" t="s">
        <v>1</v>
      </c>
      <c r="E2" s="71" t="s">
        <v>2</v>
      </c>
      <c r="F2" s="71" t="s">
        <v>3</v>
      </c>
      <c r="G2" s="71" t="s">
        <v>4</v>
      </c>
      <c r="H2" s="71" t="s">
        <v>5</v>
      </c>
      <c r="I2" s="71" t="s">
        <v>6</v>
      </c>
      <c r="J2" s="71" t="s">
        <v>292</v>
      </c>
      <c r="K2" s="71" t="s">
        <v>290</v>
      </c>
      <c r="L2" s="71" t="s">
        <v>7</v>
      </c>
      <c r="M2" s="71" t="s">
        <v>8</v>
      </c>
      <c r="N2" s="72" t="s">
        <v>293</v>
      </c>
      <c r="O2" s="73" t="s">
        <v>294</v>
      </c>
      <c r="P2" s="73" t="s">
        <v>514</v>
      </c>
      <c r="Q2" s="73" t="s">
        <v>515</v>
      </c>
      <c r="R2" s="73" t="s">
        <v>516</v>
      </c>
      <c r="S2" s="73" t="s">
        <v>517</v>
      </c>
      <c r="U2" s="71" t="s">
        <v>6</v>
      </c>
      <c r="V2" s="71" t="s">
        <v>292</v>
      </c>
      <c r="W2" s="71" t="s">
        <v>290</v>
      </c>
      <c r="X2" s="71" t="s">
        <v>7</v>
      </c>
      <c r="Y2" s="71" t="s">
        <v>8</v>
      </c>
      <c r="Z2" s="72" t="s">
        <v>293</v>
      </c>
      <c r="AA2" s="73" t="s">
        <v>294</v>
      </c>
      <c r="AB2" s="73" t="s">
        <v>514</v>
      </c>
      <c r="AC2" s="73" t="s">
        <v>515</v>
      </c>
      <c r="AD2" s="75" t="s">
        <v>516</v>
      </c>
      <c r="AE2" s="75" t="s">
        <v>517</v>
      </c>
    </row>
    <row r="3" spans="1:31" ht="35.1" customHeight="1" x14ac:dyDescent="0.3">
      <c r="A3" s="76">
        <v>1</v>
      </c>
      <c r="B3" s="76">
        <v>90128</v>
      </c>
      <c r="C3" s="77" t="s">
        <v>374</v>
      </c>
      <c r="D3" s="78" t="s">
        <v>10</v>
      </c>
      <c r="E3" s="78" t="s">
        <v>11</v>
      </c>
      <c r="F3" s="76" t="s">
        <v>12</v>
      </c>
      <c r="G3" s="76" t="s">
        <v>13</v>
      </c>
      <c r="H3" s="76">
        <v>300</v>
      </c>
      <c r="I3" s="79" t="s">
        <v>505</v>
      </c>
      <c r="J3" s="80" t="s">
        <v>506</v>
      </c>
      <c r="K3" s="81">
        <v>0.1500442421944129</v>
      </c>
      <c r="L3" s="82">
        <v>79.11</v>
      </c>
      <c r="M3" s="82">
        <v>83.01</v>
      </c>
      <c r="N3" s="83">
        <v>21.88</v>
      </c>
      <c r="O3" s="84"/>
      <c r="P3" s="84">
        <v>57.230000000000004</v>
      </c>
      <c r="Q3" s="84">
        <f>P3*H3</f>
        <v>17169</v>
      </c>
      <c r="R3" s="84">
        <f>M3-N3</f>
        <v>61.13000000000001</v>
      </c>
      <c r="S3" s="84">
        <f>R3*H3</f>
        <v>18339.000000000004</v>
      </c>
      <c r="U3" s="78" t="s">
        <v>508</v>
      </c>
      <c r="V3" s="78" t="s">
        <v>509</v>
      </c>
      <c r="W3" s="85">
        <v>9.9099999999999994E-2</v>
      </c>
      <c r="X3" s="86">
        <v>74.64</v>
      </c>
      <c r="Y3" s="86">
        <v>77.62</v>
      </c>
      <c r="Z3" s="87">
        <v>21.88</v>
      </c>
      <c r="AA3" s="88"/>
      <c r="AB3" s="89">
        <v>52.76</v>
      </c>
      <c r="AC3" s="90">
        <f>AB3*H3</f>
        <v>15828</v>
      </c>
      <c r="AD3" s="89">
        <f>Y3-Z3</f>
        <v>55.740000000000009</v>
      </c>
      <c r="AE3" s="89">
        <f>AD3*H3</f>
        <v>16722.000000000004</v>
      </c>
    </row>
    <row r="4" spans="1:31" ht="35.1" customHeight="1" x14ac:dyDescent="0.3">
      <c r="A4" s="76">
        <v>2</v>
      </c>
      <c r="B4" s="76" t="s">
        <v>304</v>
      </c>
      <c r="C4" s="77" t="s">
        <v>375</v>
      </c>
      <c r="D4" s="78" t="s">
        <v>15</v>
      </c>
      <c r="E4" s="78" t="s">
        <v>16</v>
      </c>
      <c r="F4" s="76" t="s">
        <v>12</v>
      </c>
      <c r="G4" s="76" t="s">
        <v>13</v>
      </c>
      <c r="H4" s="76">
        <v>625</v>
      </c>
      <c r="I4" s="79" t="s">
        <v>505</v>
      </c>
      <c r="J4" s="80" t="s">
        <v>506</v>
      </c>
      <c r="K4" s="81">
        <v>0.14992067689053415</v>
      </c>
      <c r="L4" s="82">
        <v>37.82</v>
      </c>
      <c r="M4" s="82">
        <v>39.69</v>
      </c>
      <c r="N4" s="83">
        <v>4.72</v>
      </c>
      <c r="O4" s="84"/>
      <c r="P4" s="84">
        <v>33.1</v>
      </c>
      <c r="Q4" s="84">
        <f t="shared" ref="Q4:Q67" si="0">P4*H4</f>
        <v>20687.5</v>
      </c>
      <c r="R4" s="84">
        <f t="shared" ref="R4:R67" si="1">M4-N4</f>
        <v>34.97</v>
      </c>
      <c r="S4" s="84">
        <f t="shared" ref="S4:S67" si="2">R4*H4</f>
        <v>21856.25</v>
      </c>
      <c r="U4" s="78" t="s">
        <v>510</v>
      </c>
      <c r="V4" s="78"/>
      <c r="W4" s="85"/>
      <c r="X4" s="86"/>
      <c r="Y4" s="86"/>
      <c r="Z4" s="87"/>
      <c r="AA4" s="88"/>
      <c r="AB4" s="89"/>
      <c r="AC4" s="90">
        <f t="shared" ref="AC4:AC67" si="3">AB4*H4</f>
        <v>0</v>
      </c>
      <c r="AD4" s="89">
        <f t="shared" ref="AD4:AD67" si="4">Y4-Z4</f>
        <v>0</v>
      </c>
      <c r="AE4" s="89">
        <f t="shared" ref="AE4:AE67" si="5">AD4*H4</f>
        <v>0</v>
      </c>
    </row>
    <row r="5" spans="1:31" ht="35.1" customHeight="1" x14ac:dyDescent="0.3">
      <c r="A5" s="76">
        <v>3</v>
      </c>
      <c r="B5" s="76">
        <v>21031</v>
      </c>
      <c r="C5" s="77" t="s">
        <v>376</v>
      </c>
      <c r="D5" s="78" t="s">
        <v>18</v>
      </c>
      <c r="E5" s="78" t="s">
        <v>19</v>
      </c>
      <c r="F5" s="76" t="s">
        <v>12</v>
      </c>
      <c r="G5" s="76" t="s">
        <v>13</v>
      </c>
      <c r="H5" s="76">
        <v>575</v>
      </c>
      <c r="I5" s="79" t="s">
        <v>505</v>
      </c>
      <c r="J5" s="80" t="s">
        <v>506</v>
      </c>
      <c r="K5" s="81"/>
      <c r="L5" s="82">
        <v>34.380000000000003</v>
      </c>
      <c r="M5" s="82">
        <v>38</v>
      </c>
      <c r="N5" s="83"/>
      <c r="O5" s="84"/>
      <c r="P5" s="84">
        <v>34.380000000000003</v>
      </c>
      <c r="Q5" s="84">
        <f t="shared" si="0"/>
        <v>19768.5</v>
      </c>
      <c r="R5" s="84">
        <f t="shared" si="1"/>
        <v>38</v>
      </c>
      <c r="S5" s="84">
        <f t="shared" si="2"/>
        <v>21850</v>
      </c>
      <c r="U5" s="78" t="s">
        <v>510</v>
      </c>
      <c r="V5" s="78"/>
      <c r="W5" s="85"/>
      <c r="X5" s="86"/>
      <c r="Y5" s="86"/>
      <c r="Z5" s="87"/>
      <c r="AA5" s="88"/>
      <c r="AB5" s="89"/>
      <c r="AC5" s="90">
        <f t="shared" si="3"/>
        <v>0</v>
      </c>
      <c r="AD5" s="89">
        <f t="shared" si="4"/>
        <v>0</v>
      </c>
      <c r="AE5" s="89">
        <f t="shared" si="5"/>
        <v>0</v>
      </c>
    </row>
    <row r="6" spans="1:31" ht="35.1" customHeight="1" x14ac:dyDescent="0.3">
      <c r="A6" s="76">
        <v>4</v>
      </c>
      <c r="B6" s="76">
        <v>73338</v>
      </c>
      <c r="C6" s="77" t="s">
        <v>377</v>
      </c>
      <c r="D6" s="78" t="s">
        <v>21</v>
      </c>
      <c r="E6" s="78" t="s">
        <v>22</v>
      </c>
      <c r="F6" s="76" t="s">
        <v>12</v>
      </c>
      <c r="G6" s="76" t="s">
        <v>13</v>
      </c>
      <c r="H6" s="76">
        <v>302</v>
      </c>
      <c r="I6" s="79" t="s">
        <v>505</v>
      </c>
      <c r="J6" s="80" t="s">
        <v>506</v>
      </c>
      <c r="K6" s="81">
        <v>0.14998342724560829</v>
      </c>
      <c r="L6" s="82">
        <v>60.34</v>
      </c>
      <c r="M6" s="82">
        <v>63.32</v>
      </c>
      <c r="N6" s="83">
        <v>16.21</v>
      </c>
      <c r="O6" s="84"/>
      <c r="P6" s="84">
        <v>44.13</v>
      </c>
      <c r="Q6" s="84">
        <f t="shared" si="0"/>
        <v>13327.26</v>
      </c>
      <c r="R6" s="84">
        <f t="shared" si="1"/>
        <v>47.11</v>
      </c>
      <c r="S6" s="84">
        <f t="shared" si="2"/>
        <v>14227.22</v>
      </c>
      <c r="U6" s="78" t="s">
        <v>508</v>
      </c>
      <c r="V6" s="78" t="s">
        <v>509</v>
      </c>
      <c r="W6" s="85">
        <v>0.11409999999999999</v>
      </c>
      <c r="X6" s="86">
        <v>56.01</v>
      </c>
      <c r="Y6" s="86">
        <v>58.25</v>
      </c>
      <c r="Z6" s="87">
        <v>16.21</v>
      </c>
      <c r="AA6" s="88"/>
      <c r="AB6" s="89">
        <v>39.799999999999997</v>
      </c>
      <c r="AC6" s="90">
        <f t="shared" si="3"/>
        <v>12019.599999999999</v>
      </c>
      <c r="AD6" s="89">
        <f t="shared" si="4"/>
        <v>42.04</v>
      </c>
      <c r="AE6" s="89">
        <f t="shared" si="5"/>
        <v>12696.08</v>
      </c>
    </row>
    <row r="7" spans="1:31" ht="35.1" customHeight="1" x14ac:dyDescent="0.3">
      <c r="A7" s="76">
        <v>5</v>
      </c>
      <c r="B7" s="76" t="s">
        <v>306</v>
      </c>
      <c r="C7" s="77" t="s">
        <v>378</v>
      </c>
      <c r="D7" s="78" t="s">
        <v>24</v>
      </c>
      <c r="E7" s="78" t="s">
        <v>25</v>
      </c>
      <c r="F7" s="76" t="s">
        <v>12</v>
      </c>
      <c r="G7" s="76" t="s">
        <v>13</v>
      </c>
      <c r="H7" s="76">
        <v>600</v>
      </c>
      <c r="I7" s="79" t="s">
        <v>505</v>
      </c>
      <c r="J7" s="80" t="s">
        <v>506</v>
      </c>
      <c r="K7" s="81"/>
      <c r="L7" s="82">
        <v>44.52</v>
      </c>
      <c r="M7" s="82">
        <v>49.21</v>
      </c>
      <c r="N7" s="83"/>
      <c r="O7" s="84"/>
      <c r="P7" s="84">
        <v>44.52</v>
      </c>
      <c r="Q7" s="84">
        <f t="shared" si="0"/>
        <v>26712.000000000004</v>
      </c>
      <c r="R7" s="84">
        <f t="shared" si="1"/>
        <v>49.21</v>
      </c>
      <c r="S7" s="84">
        <f t="shared" si="2"/>
        <v>29526</v>
      </c>
      <c r="U7" s="78" t="s">
        <v>508</v>
      </c>
      <c r="V7" s="78" t="s">
        <v>509</v>
      </c>
      <c r="W7" s="85">
        <v>0.09</v>
      </c>
      <c r="X7" s="86">
        <v>40</v>
      </c>
      <c r="Y7" s="86">
        <v>41.6</v>
      </c>
      <c r="Z7" s="87"/>
      <c r="AA7" s="88"/>
      <c r="AB7" s="89">
        <v>40</v>
      </c>
      <c r="AC7" s="90">
        <f t="shared" si="3"/>
        <v>24000</v>
      </c>
      <c r="AD7" s="89">
        <f t="shared" si="4"/>
        <v>41.6</v>
      </c>
      <c r="AE7" s="89">
        <f t="shared" si="5"/>
        <v>24960</v>
      </c>
    </row>
    <row r="8" spans="1:31" ht="35.1" customHeight="1" x14ac:dyDescent="0.3">
      <c r="A8" s="76">
        <v>6</v>
      </c>
      <c r="B8" s="76" t="s">
        <v>307</v>
      </c>
      <c r="C8" s="77" t="s">
        <v>379</v>
      </c>
      <c r="D8" s="78" t="s">
        <v>24</v>
      </c>
      <c r="E8" s="78" t="s">
        <v>27</v>
      </c>
      <c r="F8" s="76" t="s">
        <v>12</v>
      </c>
      <c r="G8" s="76" t="s">
        <v>13</v>
      </c>
      <c r="H8" s="76">
        <v>400</v>
      </c>
      <c r="I8" s="79" t="s">
        <v>505</v>
      </c>
      <c r="J8" s="80" t="s">
        <v>506</v>
      </c>
      <c r="K8" s="81"/>
      <c r="L8" s="82">
        <v>43.81</v>
      </c>
      <c r="M8" s="82">
        <v>48.42</v>
      </c>
      <c r="N8" s="83"/>
      <c r="O8" s="84"/>
      <c r="P8" s="84">
        <v>43.81</v>
      </c>
      <c r="Q8" s="84">
        <f t="shared" si="0"/>
        <v>17524</v>
      </c>
      <c r="R8" s="84">
        <f t="shared" si="1"/>
        <v>48.42</v>
      </c>
      <c r="S8" s="84">
        <f t="shared" si="2"/>
        <v>19368</v>
      </c>
      <c r="U8" s="78" t="s">
        <v>508</v>
      </c>
      <c r="V8" s="78" t="s">
        <v>509</v>
      </c>
      <c r="W8" s="85">
        <v>0.09</v>
      </c>
      <c r="X8" s="86">
        <v>39.340000000000003</v>
      </c>
      <c r="Y8" s="86">
        <v>40.909999999999997</v>
      </c>
      <c r="Z8" s="87"/>
      <c r="AA8" s="88"/>
      <c r="AB8" s="89">
        <v>39.340000000000003</v>
      </c>
      <c r="AC8" s="90">
        <f t="shared" si="3"/>
        <v>15736.000000000002</v>
      </c>
      <c r="AD8" s="89">
        <f t="shared" si="4"/>
        <v>40.909999999999997</v>
      </c>
      <c r="AE8" s="89">
        <f t="shared" si="5"/>
        <v>16363.999999999998</v>
      </c>
    </row>
    <row r="9" spans="1:31" ht="35.1" customHeight="1" x14ac:dyDescent="0.3">
      <c r="A9" s="76">
        <v>7</v>
      </c>
      <c r="B9" s="76" t="s">
        <v>308</v>
      </c>
      <c r="C9" s="77" t="s">
        <v>380</v>
      </c>
      <c r="D9" s="78" t="s">
        <v>29</v>
      </c>
      <c r="E9" s="78" t="s">
        <v>30</v>
      </c>
      <c r="F9" s="76" t="s">
        <v>12</v>
      </c>
      <c r="G9" s="76" t="s">
        <v>13</v>
      </c>
      <c r="H9" s="76">
        <v>130</v>
      </c>
      <c r="I9" s="79" t="s">
        <v>505</v>
      </c>
      <c r="J9" s="80" t="s">
        <v>506</v>
      </c>
      <c r="K9" s="81">
        <v>0.1500371379054222</v>
      </c>
      <c r="L9" s="82">
        <v>40.39</v>
      </c>
      <c r="M9" s="82">
        <v>42.38</v>
      </c>
      <c r="N9" s="83">
        <v>9.1300000000000008</v>
      </c>
      <c r="O9" s="84"/>
      <c r="P9" s="84">
        <v>31.259999999999998</v>
      </c>
      <c r="Q9" s="84">
        <f t="shared" si="0"/>
        <v>4063.7999999999997</v>
      </c>
      <c r="R9" s="84">
        <f t="shared" si="1"/>
        <v>33.25</v>
      </c>
      <c r="S9" s="84">
        <f t="shared" si="2"/>
        <v>4322.5</v>
      </c>
      <c r="U9" s="78" t="s">
        <v>508</v>
      </c>
      <c r="V9" s="78" t="s">
        <v>509</v>
      </c>
      <c r="W9" s="85">
        <v>0.1043</v>
      </c>
      <c r="X9" s="86">
        <v>38.33</v>
      </c>
      <c r="Y9" s="86">
        <v>39.86</v>
      </c>
      <c r="Z9" s="87">
        <v>9.1300000000000008</v>
      </c>
      <c r="AA9" s="88"/>
      <c r="AB9" s="89">
        <v>29.2</v>
      </c>
      <c r="AC9" s="90">
        <f t="shared" si="3"/>
        <v>3796</v>
      </c>
      <c r="AD9" s="89">
        <f t="shared" si="4"/>
        <v>30.729999999999997</v>
      </c>
      <c r="AE9" s="89">
        <f t="shared" si="5"/>
        <v>3994.8999999999996</v>
      </c>
    </row>
    <row r="10" spans="1:31" ht="35.1" customHeight="1" x14ac:dyDescent="0.3">
      <c r="A10" s="76">
        <v>8</v>
      </c>
      <c r="B10" s="76" t="s">
        <v>309</v>
      </c>
      <c r="C10" s="77" t="s">
        <v>381</v>
      </c>
      <c r="D10" s="78" t="s">
        <v>29</v>
      </c>
      <c r="E10" s="78" t="s">
        <v>30</v>
      </c>
      <c r="F10" s="76" t="s">
        <v>12</v>
      </c>
      <c r="G10" s="76" t="s">
        <v>13</v>
      </c>
      <c r="H10" s="76">
        <v>345</v>
      </c>
      <c r="I10" s="79" t="s">
        <v>505</v>
      </c>
      <c r="J10" s="80" t="s">
        <v>506</v>
      </c>
      <c r="K10" s="81">
        <v>0.14995201535508637</v>
      </c>
      <c r="L10" s="82">
        <v>41.68</v>
      </c>
      <c r="M10" s="82">
        <v>43.74</v>
      </c>
      <c r="N10" s="83">
        <v>8.43</v>
      </c>
      <c r="O10" s="84"/>
      <c r="P10" s="84">
        <v>33.25</v>
      </c>
      <c r="Q10" s="84">
        <f t="shared" si="0"/>
        <v>11471.25</v>
      </c>
      <c r="R10" s="84">
        <f t="shared" si="1"/>
        <v>35.31</v>
      </c>
      <c r="S10" s="84">
        <f t="shared" si="2"/>
        <v>12181.95</v>
      </c>
      <c r="U10" s="78" t="s">
        <v>508</v>
      </c>
      <c r="V10" s="78" t="s">
        <v>509</v>
      </c>
      <c r="W10" s="85">
        <v>0.1037</v>
      </c>
      <c r="X10" s="86">
        <v>39.53</v>
      </c>
      <c r="Y10" s="86">
        <v>41.11</v>
      </c>
      <c r="Z10" s="87">
        <v>8.43</v>
      </c>
      <c r="AA10" s="88"/>
      <c r="AB10" s="89">
        <v>31.1</v>
      </c>
      <c r="AC10" s="90">
        <f t="shared" si="3"/>
        <v>10729.5</v>
      </c>
      <c r="AD10" s="89">
        <f t="shared" si="4"/>
        <v>32.68</v>
      </c>
      <c r="AE10" s="89">
        <f t="shared" si="5"/>
        <v>11274.6</v>
      </c>
    </row>
    <row r="11" spans="1:31" ht="35.1" customHeight="1" x14ac:dyDescent="0.3">
      <c r="A11" s="76">
        <v>9</v>
      </c>
      <c r="B11" s="76">
        <v>78653</v>
      </c>
      <c r="C11" s="77" t="s">
        <v>382</v>
      </c>
      <c r="D11" s="78" t="s">
        <v>33</v>
      </c>
      <c r="E11" s="78" t="s">
        <v>34</v>
      </c>
      <c r="F11" s="76" t="s">
        <v>12</v>
      </c>
      <c r="G11" s="76" t="s">
        <v>13</v>
      </c>
      <c r="H11" s="76">
        <v>150</v>
      </c>
      <c r="I11" s="79" t="s">
        <v>505</v>
      </c>
      <c r="J11" s="80" t="s">
        <v>506</v>
      </c>
      <c r="K11" s="81">
        <v>0.15003990422984845</v>
      </c>
      <c r="L11" s="82">
        <v>75.180000000000007</v>
      </c>
      <c r="M11" s="82">
        <v>78.89</v>
      </c>
      <c r="N11" s="83">
        <v>14.59</v>
      </c>
      <c r="O11" s="84"/>
      <c r="P11" s="84">
        <v>60.59</v>
      </c>
      <c r="Q11" s="84">
        <f t="shared" si="0"/>
        <v>9088.5</v>
      </c>
      <c r="R11" s="84">
        <f t="shared" si="1"/>
        <v>64.3</v>
      </c>
      <c r="S11" s="84">
        <f t="shared" si="2"/>
        <v>9645</v>
      </c>
      <c r="U11" s="78" t="s">
        <v>508</v>
      </c>
      <c r="V11" s="78" t="s">
        <v>509</v>
      </c>
      <c r="W11" s="85">
        <v>9.4399999999999998E-2</v>
      </c>
      <c r="X11" s="86">
        <v>68.819999999999993</v>
      </c>
      <c r="Y11" s="86">
        <v>71.569999999999993</v>
      </c>
      <c r="Z11" s="87">
        <v>14.59</v>
      </c>
      <c r="AA11" s="88"/>
      <c r="AB11" s="89">
        <v>54.23</v>
      </c>
      <c r="AC11" s="90">
        <f t="shared" si="3"/>
        <v>8134.4999999999991</v>
      </c>
      <c r="AD11" s="89">
        <f t="shared" si="4"/>
        <v>56.97999999999999</v>
      </c>
      <c r="AE11" s="89">
        <f t="shared" si="5"/>
        <v>8546.9999999999982</v>
      </c>
    </row>
    <row r="12" spans="1:31" ht="35.1" customHeight="1" x14ac:dyDescent="0.3">
      <c r="A12" s="76">
        <v>10</v>
      </c>
      <c r="B12" s="76">
        <v>78654</v>
      </c>
      <c r="C12" s="77" t="s">
        <v>383</v>
      </c>
      <c r="D12" s="78" t="s">
        <v>33</v>
      </c>
      <c r="E12" s="78" t="s">
        <v>34</v>
      </c>
      <c r="F12" s="76" t="s">
        <v>12</v>
      </c>
      <c r="G12" s="76" t="s">
        <v>13</v>
      </c>
      <c r="H12" s="76">
        <v>300</v>
      </c>
      <c r="I12" s="79" t="s">
        <v>505</v>
      </c>
      <c r="J12" s="80" t="s">
        <v>506</v>
      </c>
      <c r="K12" s="81">
        <v>0.14999361185639448</v>
      </c>
      <c r="L12" s="82">
        <v>78.27</v>
      </c>
      <c r="M12" s="82">
        <v>82.14</v>
      </c>
      <c r="N12" s="83">
        <v>11.67</v>
      </c>
      <c r="O12" s="84"/>
      <c r="P12" s="84">
        <v>66.599999999999994</v>
      </c>
      <c r="Q12" s="84">
        <f t="shared" si="0"/>
        <v>19980</v>
      </c>
      <c r="R12" s="84">
        <f t="shared" si="1"/>
        <v>70.47</v>
      </c>
      <c r="S12" s="84">
        <f t="shared" si="2"/>
        <v>21141</v>
      </c>
      <c r="U12" s="78" t="s">
        <v>508</v>
      </c>
      <c r="V12" s="78" t="s">
        <v>509</v>
      </c>
      <c r="W12" s="85">
        <v>9.4399999999999998E-2</v>
      </c>
      <c r="X12" s="86">
        <v>71.709999999999994</v>
      </c>
      <c r="Y12" s="86">
        <v>74.569999999999993</v>
      </c>
      <c r="Z12" s="87">
        <v>11.67</v>
      </c>
      <c r="AA12" s="88"/>
      <c r="AB12" s="89">
        <v>60.04</v>
      </c>
      <c r="AC12" s="90">
        <f t="shared" si="3"/>
        <v>18012</v>
      </c>
      <c r="AD12" s="89">
        <f t="shared" si="4"/>
        <v>62.899999999999991</v>
      </c>
      <c r="AE12" s="89">
        <f t="shared" si="5"/>
        <v>18869.999999999996</v>
      </c>
    </row>
    <row r="13" spans="1:31" ht="35.1" customHeight="1" x14ac:dyDescent="0.3">
      <c r="A13" s="76">
        <v>11</v>
      </c>
      <c r="B13" s="76" t="s">
        <v>310</v>
      </c>
      <c r="C13" s="77" t="s">
        <v>384</v>
      </c>
      <c r="D13" s="78" t="s">
        <v>37</v>
      </c>
      <c r="E13" s="78" t="s">
        <v>38</v>
      </c>
      <c r="F13" s="76" t="s">
        <v>12</v>
      </c>
      <c r="G13" s="76" t="s">
        <v>13</v>
      </c>
      <c r="H13" s="76">
        <v>550</v>
      </c>
      <c r="I13" s="79" t="s">
        <v>505</v>
      </c>
      <c r="J13" s="80" t="s">
        <v>506</v>
      </c>
      <c r="K13" s="81">
        <v>0.149928943628612</v>
      </c>
      <c r="L13" s="82">
        <v>42.22</v>
      </c>
      <c r="M13" s="82">
        <v>44.31</v>
      </c>
      <c r="N13" s="83">
        <v>5.62</v>
      </c>
      <c r="O13" s="84"/>
      <c r="P13" s="84">
        <v>36.6</v>
      </c>
      <c r="Q13" s="84">
        <f t="shared" si="0"/>
        <v>20130</v>
      </c>
      <c r="R13" s="84">
        <f t="shared" si="1"/>
        <v>38.690000000000005</v>
      </c>
      <c r="S13" s="84">
        <f t="shared" si="2"/>
        <v>21279.500000000004</v>
      </c>
      <c r="U13" s="78" t="s">
        <v>510</v>
      </c>
      <c r="V13" s="78"/>
      <c r="W13" s="85"/>
      <c r="X13" s="86"/>
      <c r="Y13" s="86"/>
      <c r="Z13" s="87"/>
      <c r="AA13" s="88"/>
      <c r="AB13" s="89"/>
      <c r="AC13" s="90">
        <f t="shared" si="3"/>
        <v>0</v>
      </c>
      <c r="AD13" s="89">
        <f t="shared" si="4"/>
        <v>0</v>
      </c>
      <c r="AE13" s="89">
        <f t="shared" si="5"/>
        <v>0</v>
      </c>
    </row>
    <row r="14" spans="1:31" ht="35.1" customHeight="1" x14ac:dyDescent="0.3">
      <c r="A14" s="76">
        <v>12</v>
      </c>
      <c r="B14" s="76">
        <v>78010</v>
      </c>
      <c r="C14" s="77" t="s">
        <v>385</v>
      </c>
      <c r="D14" s="78" t="s">
        <v>40</v>
      </c>
      <c r="E14" s="78" t="s">
        <v>41</v>
      </c>
      <c r="F14" s="76" t="s">
        <v>12</v>
      </c>
      <c r="G14" s="76" t="s">
        <v>13</v>
      </c>
      <c r="H14" s="76">
        <v>820</v>
      </c>
      <c r="I14" s="79" t="s">
        <v>505</v>
      </c>
      <c r="J14" s="80" t="s">
        <v>506</v>
      </c>
      <c r="K14" s="81"/>
      <c r="L14" s="82">
        <v>36.31</v>
      </c>
      <c r="M14" s="82">
        <v>40.130000000000003</v>
      </c>
      <c r="N14" s="83"/>
      <c r="O14" s="84"/>
      <c r="P14" s="84">
        <v>36.31</v>
      </c>
      <c r="Q14" s="84">
        <f t="shared" si="0"/>
        <v>29774.2</v>
      </c>
      <c r="R14" s="84">
        <f t="shared" si="1"/>
        <v>40.130000000000003</v>
      </c>
      <c r="S14" s="84">
        <f t="shared" si="2"/>
        <v>32906.6</v>
      </c>
      <c r="U14" s="78" t="s">
        <v>508</v>
      </c>
      <c r="V14" s="78" t="s">
        <v>509</v>
      </c>
      <c r="W14" s="85">
        <v>0.11899999999999999</v>
      </c>
      <c r="X14" s="86">
        <v>33.200000000000003</v>
      </c>
      <c r="Y14" s="86">
        <v>34.53</v>
      </c>
      <c r="Z14" s="87"/>
      <c r="AA14" s="88"/>
      <c r="AB14" s="89">
        <v>33.200000000000003</v>
      </c>
      <c r="AC14" s="90">
        <f t="shared" si="3"/>
        <v>27224.000000000004</v>
      </c>
      <c r="AD14" s="89">
        <f t="shared" si="4"/>
        <v>34.53</v>
      </c>
      <c r="AE14" s="89">
        <f t="shared" si="5"/>
        <v>28314.600000000002</v>
      </c>
    </row>
    <row r="15" spans="1:31" ht="35.1" customHeight="1" x14ac:dyDescent="0.3">
      <c r="A15" s="76">
        <v>13</v>
      </c>
      <c r="B15" s="76">
        <v>94040</v>
      </c>
      <c r="C15" s="77" t="s">
        <v>386</v>
      </c>
      <c r="D15" s="78" t="s">
        <v>40</v>
      </c>
      <c r="E15" s="78" t="s">
        <v>42</v>
      </c>
      <c r="F15" s="76" t="s">
        <v>12</v>
      </c>
      <c r="G15" s="76" t="s">
        <v>13</v>
      </c>
      <c r="H15" s="76">
        <v>200</v>
      </c>
      <c r="I15" s="79" t="s">
        <v>505</v>
      </c>
      <c r="J15" s="80" t="s">
        <v>506</v>
      </c>
      <c r="K15" s="81">
        <v>0.14994425863991082</v>
      </c>
      <c r="L15" s="82">
        <v>53.82</v>
      </c>
      <c r="M15" s="82">
        <v>56.48</v>
      </c>
      <c r="N15" s="83">
        <v>1.33</v>
      </c>
      <c r="O15" s="84"/>
      <c r="P15" s="84">
        <v>52.49</v>
      </c>
      <c r="Q15" s="84">
        <f t="shared" si="0"/>
        <v>10498</v>
      </c>
      <c r="R15" s="84">
        <f t="shared" si="1"/>
        <v>55.15</v>
      </c>
      <c r="S15" s="84">
        <f t="shared" si="2"/>
        <v>11030</v>
      </c>
      <c r="U15" s="78" t="s">
        <v>508</v>
      </c>
      <c r="V15" s="78" t="s">
        <v>509</v>
      </c>
      <c r="W15" s="85">
        <v>0.11840000000000001</v>
      </c>
      <c r="X15" s="86">
        <v>51.33</v>
      </c>
      <c r="Y15" s="86">
        <v>53.38</v>
      </c>
      <c r="Z15" s="87">
        <v>1.33</v>
      </c>
      <c r="AA15" s="88"/>
      <c r="AB15" s="89">
        <v>50</v>
      </c>
      <c r="AC15" s="90">
        <f t="shared" si="3"/>
        <v>10000</v>
      </c>
      <c r="AD15" s="89">
        <f t="shared" si="4"/>
        <v>52.050000000000004</v>
      </c>
      <c r="AE15" s="89">
        <f t="shared" si="5"/>
        <v>10410</v>
      </c>
    </row>
    <row r="16" spans="1:31" ht="35.1" customHeight="1" x14ac:dyDescent="0.3">
      <c r="A16" s="76">
        <v>14</v>
      </c>
      <c r="B16" s="76">
        <v>90040</v>
      </c>
      <c r="C16" s="77" t="s">
        <v>387</v>
      </c>
      <c r="D16" s="78" t="s">
        <v>40</v>
      </c>
      <c r="E16" s="78" t="s">
        <v>44</v>
      </c>
      <c r="F16" s="76" t="s">
        <v>12</v>
      </c>
      <c r="G16" s="76" t="s">
        <v>13</v>
      </c>
      <c r="H16" s="76">
        <v>100</v>
      </c>
      <c r="I16" s="79" t="s">
        <v>505</v>
      </c>
      <c r="J16" s="80" t="s">
        <v>506</v>
      </c>
      <c r="K16" s="81">
        <v>0.1500728508984944</v>
      </c>
      <c r="L16" s="82">
        <v>41.18</v>
      </c>
      <c r="M16" s="82">
        <v>43.21</v>
      </c>
      <c r="N16" s="83">
        <v>1.71</v>
      </c>
      <c r="O16" s="84"/>
      <c r="P16" s="84">
        <v>39.47</v>
      </c>
      <c r="Q16" s="84">
        <f t="shared" si="0"/>
        <v>3947</v>
      </c>
      <c r="R16" s="84">
        <f t="shared" si="1"/>
        <v>41.5</v>
      </c>
      <c r="S16" s="84">
        <f t="shared" si="2"/>
        <v>4150</v>
      </c>
      <c r="U16" s="78" t="s">
        <v>508</v>
      </c>
      <c r="V16" s="78" t="s">
        <v>509</v>
      </c>
      <c r="W16" s="85">
        <v>0.1608</v>
      </c>
      <c r="X16" s="86">
        <v>41.71</v>
      </c>
      <c r="Y16" s="86">
        <v>43.38</v>
      </c>
      <c r="Z16" s="87">
        <v>1.71</v>
      </c>
      <c r="AA16" s="88"/>
      <c r="AB16" s="89">
        <v>40</v>
      </c>
      <c r="AC16" s="90">
        <f t="shared" si="3"/>
        <v>4000</v>
      </c>
      <c r="AD16" s="89">
        <f t="shared" si="4"/>
        <v>41.67</v>
      </c>
      <c r="AE16" s="89">
        <f t="shared" si="5"/>
        <v>4167</v>
      </c>
    </row>
    <row r="17" spans="1:31" ht="35.1" customHeight="1" x14ac:dyDescent="0.3">
      <c r="A17" s="76">
        <v>15</v>
      </c>
      <c r="B17" s="76">
        <v>79015</v>
      </c>
      <c r="C17" s="77" t="s">
        <v>388</v>
      </c>
      <c r="D17" s="78" t="s">
        <v>46</v>
      </c>
      <c r="E17" s="78" t="s">
        <v>47</v>
      </c>
      <c r="F17" s="76" t="s">
        <v>12</v>
      </c>
      <c r="G17" s="76" t="s">
        <v>13</v>
      </c>
      <c r="H17" s="76">
        <v>100</v>
      </c>
      <c r="I17" s="79" t="s">
        <v>505</v>
      </c>
      <c r="J17" s="80" t="s">
        <v>506</v>
      </c>
      <c r="K17" s="81"/>
      <c r="L17" s="82">
        <v>36.61</v>
      </c>
      <c r="M17" s="82">
        <v>40.46</v>
      </c>
      <c r="N17" s="83"/>
      <c r="O17" s="84"/>
      <c r="P17" s="84">
        <v>36.61</v>
      </c>
      <c r="Q17" s="84">
        <f t="shared" si="0"/>
        <v>3661</v>
      </c>
      <c r="R17" s="84">
        <f t="shared" si="1"/>
        <v>40.46</v>
      </c>
      <c r="S17" s="84">
        <f t="shared" si="2"/>
        <v>4046</v>
      </c>
      <c r="U17" s="78" t="s">
        <v>508</v>
      </c>
      <c r="V17" s="78" t="s">
        <v>509</v>
      </c>
      <c r="W17" s="85">
        <v>0.1198</v>
      </c>
      <c r="X17" s="86">
        <v>33.799999999999997</v>
      </c>
      <c r="Y17" s="86">
        <v>35.15</v>
      </c>
      <c r="Z17" s="87"/>
      <c r="AA17" s="88"/>
      <c r="AB17" s="89">
        <v>33.799999999999997</v>
      </c>
      <c r="AC17" s="90">
        <f t="shared" si="3"/>
        <v>3379.9999999999995</v>
      </c>
      <c r="AD17" s="89">
        <f t="shared" si="4"/>
        <v>35.15</v>
      </c>
      <c r="AE17" s="89">
        <f t="shared" si="5"/>
        <v>3515</v>
      </c>
    </row>
    <row r="18" spans="1:31" ht="35.1" customHeight="1" x14ac:dyDescent="0.3">
      <c r="A18" s="76">
        <v>16</v>
      </c>
      <c r="B18" s="76">
        <v>470490</v>
      </c>
      <c r="C18" s="77" t="s">
        <v>389</v>
      </c>
      <c r="D18" s="78" t="s">
        <v>49</v>
      </c>
      <c r="E18" s="78" t="s">
        <v>50</v>
      </c>
      <c r="F18" s="76" t="s">
        <v>12</v>
      </c>
      <c r="G18" s="76" t="s">
        <v>51</v>
      </c>
      <c r="H18" s="76">
        <v>100</v>
      </c>
      <c r="I18" s="79" t="s">
        <v>505</v>
      </c>
      <c r="J18" s="80" t="s">
        <v>506</v>
      </c>
      <c r="K18" s="81">
        <v>0.14999405257523493</v>
      </c>
      <c r="L18" s="82">
        <v>168.14</v>
      </c>
      <c r="M18" s="82">
        <v>176.44</v>
      </c>
      <c r="N18" s="83">
        <v>49.11</v>
      </c>
      <c r="O18" s="84"/>
      <c r="P18" s="84">
        <v>119.02999999999999</v>
      </c>
      <c r="Q18" s="84">
        <f t="shared" si="0"/>
        <v>11902.999999999998</v>
      </c>
      <c r="R18" s="84">
        <f t="shared" si="1"/>
        <v>127.33</v>
      </c>
      <c r="S18" s="84">
        <f t="shared" si="2"/>
        <v>12733</v>
      </c>
      <c r="U18" s="78" t="s">
        <v>510</v>
      </c>
      <c r="V18" s="78"/>
      <c r="W18" s="85"/>
      <c r="X18" s="86"/>
      <c r="Y18" s="86"/>
      <c r="Z18" s="87"/>
      <c r="AA18" s="88"/>
      <c r="AB18" s="89"/>
      <c r="AC18" s="90">
        <f t="shared" si="3"/>
        <v>0</v>
      </c>
      <c r="AD18" s="89">
        <f t="shared" si="4"/>
        <v>0</v>
      </c>
      <c r="AE18" s="89">
        <f t="shared" si="5"/>
        <v>0</v>
      </c>
    </row>
    <row r="19" spans="1:31" ht="35.1" customHeight="1" x14ac:dyDescent="0.3">
      <c r="A19" s="76">
        <v>17</v>
      </c>
      <c r="B19" s="76">
        <v>470495</v>
      </c>
      <c r="C19" s="77" t="s">
        <v>390</v>
      </c>
      <c r="D19" s="78" t="s">
        <v>49</v>
      </c>
      <c r="E19" s="78" t="s">
        <v>53</v>
      </c>
      <c r="F19" s="76" t="s">
        <v>12</v>
      </c>
      <c r="G19" s="76" t="s">
        <v>51</v>
      </c>
      <c r="H19" s="76">
        <v>50</v>
      </c>
      <c r="I19" s="79" t="s">
        <v>505</v>
      </c>
      <c r="J19" s="80" t="s">
        <v>506</v>
      </c>
      <c r="K19" s="81">
        <v>0.13045960605195547</v>
      </c>
      <c r="L19" s="82">
        <v>60.92</v>
      </c>
      <c r="M19" s="82">
        <v>60.92</v>
      </c>
      <c r="N19" s="83"/>
      <c r="O19" s="84">
        <v>9.14</v>
      </c>
      <c r="P19" s="84">
        <v>70.06</v>
      </c>
      <c r="Q19" s="84">
        <f t="shared" si="0"/>
        <v>3503</v>
      </c>
      <c r="R19" s="84">
        <f t="shared" si="1"/>
        <v>60.92</v>
      </c>
      <c r="S19" s="84">
        <f t="shared" si="2"/>
        <v>3046</v>
      </c>
      <c r="U19" s="78" t="s">
        <v>510</v>
      </c>
      <c r="V19" s="78"/>
      <c r="W19" s="85"/>
      <c r="X19" s="86"/>
      <c r="Y19" s="86"/>
      <c r="Z19" s="87"/>
      <c r="AA19" s="88"/>
      <c r="AB19" s="89"/>
      <c r="AC19" s="90">
        <f t="shared" si="3"/>
        <v>0</v>
      </c>
      <c r="AD19" s="89">
        <f t="shared" si="4"/>
        <v>0</v>
      </c>
      <c r="AE19" s="89">
        <f t="shared" si="5"/>
        <v>0</v>
      </c>
    </row>
    <row r="20" spans="1:31" ht="35.1" customHeight="1" x14ac:dyDescent="0.3">
      <c r="A20" s="76">
        <v>18</v>
      </c>
      <c r="B20" s="76" t="s">
        <v>312</v>
      </c>
      <c r="C20" s="77" t="s">
        <v>391</v>
      </c>
      <c r="D20" s="78" t="s">
        <v>55</v>
      </c>
      <c r="E20" s="78" t="s">
        <v>56</v>
      </c>
      <c r="F20" s="76" t="s">
        <v>12</v>
      </c>
      <c r="G20" s="76" t="s">
        <v>13</v>
      </c>
      <c r="H20" s="76">
        <v>3000</v>
      </c>
      <c r="I20" s="79" t="s">
        <v>505</v>
      </c>
      <c r="J20" s="80" t="s">
        <v>506</v>
      </c>
      <c r="K20" s="81"/>
      <c r="L20" s="82">
        <v>27.98</v>
      </c>
      <c r="M20" s="82">
        <v>30.92</v>
      </c>
      <c r="N20" s="83"/>
      <c r="O20" s="84"/>
      <c r="P20" s="84">
        <v>27.98</v>
      </c>
      <c r="Q20" s="84">
        <f t="shared" si="0"/>
        <v>83940</v>
      </c>
      <c r="R20" s="84">
        <f t="shared" si="1"/>
        <v>30.92</v>
      </c>
      <c r="S20" s="84">
        <f t="shared" si="2"/>
        <v>92760</v>
      </c>
      <c r="U20" s="78" t="s">
        <v>508</v>
      </c>
      <c r="V20" s="78" t="s">
        <v>509</v>
      </c>
      <c r="W20" s="85">
        <v>0.1124</v>
      </c>
      <c r="X20" s="86">
        <v>25.35</v>
      </c>
      <c r="Y20" s="86">
        <v>26.36</v>
      </c>
      <c r="Z20" s="87"/>
      <c r="AA20" s="88"/>
      <c r="AB20" s="89">
        <v>25.35</v>
      </c>
      <c r="AC20" s="90">
        <f t="shared" si="3"/>
        <v>76050</v>
      </c>
      <c r="AD20" s="89">
        <f t="shared" si="4"/>
        <v>26.36</v>
      </c>
      <c r="AE20" s="89">
        <f t="shared" si="5"/>
        <v>79080</v>
      </c>
    </row>
    <row r="21" spans="1:31" ht="35.1" customHeight="1" x14ac:dyDescent="0.3">
      <c r="A21" s="76">
        <v>19</v>
      </c>
      <c r="B21" s="76" t="s">
        <v>314</v>
      </c>
      <c r="C21" s="77" t="s">
        <v>392</v>
      </c>
      <c r="D21" s="78" t="s">
        <v>55</v>
      </c>
      <c r="E21" s="78" t="s">
        <v>58</v>
      </c>
      <c r="F21" s="76" t="s">
        <v>12</v>
      </c>
      <c r="G21" s="76" t="s">
        <v>13</v>
      </c>
      <c r="H21" s="76">
        <v>200</v>
      </c>
      <c r="I21" s="79" t="s">
        <v>505</v>
      </c>
      <c r="J21" s="80" t="s">
        <v>506</v>
      </c>
      <c r="K21" s="81"/>
      <c r="L21" s="82">
        <v>26.9</v>
      </c>
      <c r="M21" s="82">
        <v>29.74</v>
      </c>
      <c r="N21" s="83"/>
      <c r="O21" s="84"/>
      <c r="P21" s="84">
        <v>26.9</v>
      </c>
      <c r="Q21" s="84">
        <f t="shared" si="0"/>
        <v>5380</v>
      </c>
      <c r="R21" s="84">
        <f t="shared" si="1"/>
        <v>29.74</v>
      </c>
      <c r="S21" s="84">
        <f t="shared" si="2"/>
        <v>5948</v>
      </c>
      <c r="U21" s="78" t="s">
        <v>508</v>
      </c>
      <c r="V21" s="78" t="s">
        <v>509</v>
      </c>
      <c r="W21" s="85">
        <v>0.1202</v>
      </c>
      <c r="X21" s="86">
        <v>24.55</v>
      </c>
      <c r="Y21" s="86">
        <v>25.53</v>
      </c>
      <c r="Z21" s="87"/>
      <c r="AA21" s="88"/>
      <c r="AB21" s="89">
        <v>24.55</v>
      </c>
      <c r="AC21" s="90">
        <f t="shared" si="3"/>
        <v>4910</v>
      </c>
      <c r="AD21" s="89">
        <f t="shared" si="4"/>
        <v>25.53</v>
      </c>
      <c r="AE21" s="89">
        <f t="shared" si="5"/>
        <v>5106</v>
      </c>
    </row>
    <row r="22" spans="1:31" ht="35.1" customHeight="1" x14ac:dyDescent="0.3">
      <c r="A22" s="76">
        <v>20</v>
      </c>
      <c r="B22" s="76" t="s">
        <v>315</v>
      </c>
      <c r="C22" s="77" t="s">
        <v>393</v>
      </c>
      <c r="D22" s="78" t="s">
        <v>55</v>
      </c>
      <c r="E22" s="78" t="s">
        <v>58</v>
      </c>
      <c r="F22" s="76" t="s">
        <v>12</v>
      </c>
      <c r="G22" s="76" t="s">
        <v>13</v>
      </c>
      <c r="H22" s="76">
        <v>250</v>
      </c>
      <c r="I22" s="79" t="s">
        <v>505</v>
      </c>
      <c r="J22" s="80" t="s">
        <v>506</v>
      </c>
      <c r="K22" s="81"/>
      <c r="L22" s="82">
        <v>26.9</v>
      </c>
      <c r="M22" s="82">
        <v>29.74</v>
      </c>
      <c r="N22" s="83"/>
      <c r="O22" s="84"/>
      <c r="P22" s="84">
        <v>26.9</v>
      </c>
      <c r="Q22" s="84">
        <f t="shared" si="0"/>
        <v>6725</v>
      </c>
      <c r="R22" s="84">
        <f t="shared" si="1"/>
        <v>29.74</v>
      </c>
      <c r="S22" s="84">
        <f t="shared" si="2"/>
        <v>7435</v>
      </c>
      <c r="U22" s="78" t="s">
        <v>508</v>
      </c>
      <c r="V22" s="78" t="s">
        <v>509</v>
      </c>
      <c r="W22" s="85">
        <v>0.1202</v>
      </c>
      <c r="X22" s="86">
        <v>24.55</v>
      </c>
      <c r="Y22" s="86">
        <v>25.53</v>
      </c>
      <c r="Z22" s="87"/>
      <c r="AA22" s="88"/>
      <c r="AB22" s="89">
        <v>24.55</v>
      </c>
      <c r="AC22" s="90">
        <f t="shared" si="3"/>
        <v>6137.5</v>
      </c>
      <c r="AD22" s="89">
        <f t="shared" si="4"/>
        <v>25.53</v>
      </c>
      <c r="AE22" s="89">
        <f t="shared" si="5"/>
        <v>6382.5</v>
      </c>
    </row>
    <row r="23" spans="1:31" ht="35.1" customHeight="1" x14ac:dyDescent="0.3">
      <c r="A23" s="76">
        <v>21</v>
      </c>
      <c r="B23" s="76" t="s">
        <v>316</v>
      </c>
      <c r="C23" s="77" t="s">
        <v>394</v>
      </c>
      <c r="D23" s="78" t="s">
        <v>55</v>
      </c>
      <c r="E23" s="78" t="s">
        <v>58</v>
      </c>
      <c r="F23" s="76" t="s">
        <v>12</v>
      </c>
      <c r="G23" s="76" t="s">
        <v>13</v>
      </c>
      <c r="H23" s="76">
        <v>800</v>
      </c>
      <c r="I23" s="79" t="s">
        <v>505</v>
      </c>
      <c r="J23" s="80" t="s">
        <v>506</v>
      </c>
      <c r="K23" s="81"/>
      <c r="L23" s="82">
        <v>24.76</v>
      </c>
      <c r="M23" s="82">
        <v>27.37</v>
      </c>
      <c r="N23" s="83"/>
      <c r="O23" s="84"/>
      <c r="P23" s="84">
        <v>24.76</v>
      </c>
      <c r="Q23" s="84">
        <f t="shared" si="0"/>
        <v>19808</v>
      </c>
      <c r="R23" s="84">
        <f t="shared" si="1"/>
        <v>27.37</v>
      </c>
      <c r="S23" s="84">
        <f t="shared" si="2"/>
        <v>21896</v>
      </c>
      <c r="U23" s="78" t="s">
        <v>508</v>
      </c>
      <c r="V23" s="78" t="s">
        <v>509</v>
      </c>
      <c r="W23" s="85">
        <v>0.12</v>
      </c>
      <c r="X23" s="86">
        <v>22.5</v>
      </c>
      <c r="Y23" s="86">
        <v>23.4</v>
      </c>
      <c r="Z23" s="87"/>
      <c r="AA23" s="88"/>
      <c r="AB23" s="89">
        <v>22.5</v>
      </c>
      <c r="AC23" s="90">
        <f t="shared" si="3"/>
        <v>18000</v>
      </c>
      <c r="AD23" s="89">
        <f t="shared" si="4"/>
        <v>23.4</v>
      </c>
      <c r="AE23" s="89">
        <f t="shared" si="5"/>
        <v>18720</v>
      </c>
    </row>
    <row r="24" spans="1:31" ht="35.1" customHeight="1" x14ac:dyDescent="0.3">
      <c r="A24" s="76">
        <v>22</v>
      </c>
      <c r="B24" s="76" t="s">
        <v>317</v>
      </c>
      <c r="C24" s="77" t="s">
        <v>395</v>
      </c>
      <c r="D24" s="78" t="s">
        <v>55</v>
      </c>
      <c r="E24" s="78" t="s">
        <v>62</v>
      </c>
      <c r="F24" s="76" t="s">
        <v>12</v>
      </c>
      <c r="G24" s="76" t="s">
        <v>13</v>
      </c>
      <c r="H24" s="76">
        <v>50</v>
      </c>
      <c r="I24" s="79" t="s">
        <v>505</v>
      </c>
      <c r="J24" s="80" t="s">
        <v>506</v>
      </c>
      <c r="K24" s="81"/>
      <c r="L24" s="82">
        <v>27.8</v>
      </c>
      <c r="M24" s="82">
        <v>30.72</v>
      </c>
      <c r="N24" s="83"/>
      <c r="O24" s="84"/>
      <c r="P24" s="84">
        <v>27.8</v>
      </c>
      <c r="Q24" s="84">
        <f t="shared" si="0"/>
        <v>1390</v>
      </c>
      <c r="R24" s="84">
        <f t="shared" si="1"/>
        <v>30.72</v>
      </c>
      <c r="S24" s="84">
        <f t="shared" si="2"/>
        <v>1536</v>
      </c>
      <c r="U24" s="78" t="s">
        <v>508</v>
      </c>
      <c r="V24" s="78" t="s">
        <v>509</v>
      </c>
      <c r="W24" s="85">
        <v>0.1249</v>
      </c>
      <c r="X24" s="86">
        <v>25.54</v>
      </c>
      <c r="Y24" s="86">
        <v>26.56</v>
      </c>
      <c r="Z24" s="87"/>
      <c r="AA24" s="88"/>
      <c r="AB24" s="89">
        <v>25.54</v>
      </c>
      <c r="AC24" s="90">
        <f t="shared" si="3"/>
        <v>1277</v>
      </c>
      <c r="AD24" s="89">
        <f t="shared" si="4"/>
        <v>26.56</v>
      </c>
      <c r="AE24" s="89">
        <f t="shared" si="5"/>
        <v>1328</v>
      </c>
    </row>
    <row r="25" spans="1:31" ht="35.1" customHeight="1" x14ac:dyDescent="0.3">
      <c r="A25" s="76">
        <v>23</v>
      </c>
      <c r="B25" s="76" t="s">
        <v>318</v>
      </c>
      <c r="C25" s="77" t="s">
        <v>396</v>
      </c>
      <c r="D25" s="78" t="s">
        <v>55</v>
      </c>
      <c r="E25" s="78" t="s">
        <v>58</v>
      </c>
      <c r="F25" s="76" t="s">
        <v>12</v>
      </c>
      <c r="G25" s="76" t="s">
        <v>13</v>
      </c>
      <c r="H25" s="76">
        <v>300</v>
      </c>
      <c r="I25" s="79" t="s">
        <v>505</v>
      </c>
      <c r="J25" s="80" t="s">
        <v>506</v>
      </c>
      <c r="K25" s="81"/>
      <c r="L25" s="82">
        <v>26.9</v>
      </c>
      <c r="M25" s="82">
        <v>29.74</v>
      </c>
      <c r="N25" s="83"/>
      <c r="O25" s="84"/>
      <c r="P25" s="84">
        <v>26.9</v>
      </c>
      <c r="Q25" s="84">
        <f t="shared" si="0"/>
        <v>8070</v>
      </c>
      <c r="R25" s="84">
        <f t="shared" si="1"/>
        <v>29.74</v>
      </c>
      <c r="S25" s="84">
        <f t="shared" si="2"/>
        <v>8922</v>
      </c>
      <c r="U25" s="78" t="s">
        <v>508</v>
      </c>
      <c r="V25" s="78" t="s">
        <v>509</v>
      </c>
      <c r="W25" s="85">
        <v>0.1202</v>
      </c>
      <c r="X25" s="86">
        <v>24.55</v>
      </c>
      <c r="Y25" s="86">
        <v>25.53</v>
      </c>
      <c r="Z25" s="87"/>
      <c r="AA25" s="88"/>
      <c r="AB25" s="89">
        <v>24.55</v>
      </c>
      <c r="AC25" s="90">
        <f t="shared" si="3"/>
        <v>7365</v>
      </c>
      <c r="AD25" s="89">
        <f t="shared" si="4"/>
        <v>25.53</v>
      </c>
      <c r="AE25" s="89">
        <f t="shared" si="5"/>
        <v>7659</v>
      </c>
    </row>
    <row r="26" spans="1:31" ht="35.1" customHeight="1" x14ac:dyDescent="0.3">
      <c r="A26" s="76">
        <v>24</v>
      </c>
      <c r="B26" s="76">
        <v>767</v>
      </c>
      <c r="C26" s="77" t="s">
        <v>397</v>
      </c>
      <c r="D26" s="78" t="s">
        <v>65</v>
      </c>
      <c r="E26" s="78" t="s">
        <v>66</v>
      </c>
      <c r="F26" s="76" t="s">
        <v>12</v>
      </c>
      <c r="G26" s="76" t="s">
        <v>13</v>
      </c>
      <c r="H26" s="76">
        <v>968</v>
      </c>
      <c r="I26" s="79" t="s">
        <v>505</v>
      </c>
      <c r="J26" s="80" t="s">
        <v>506</v>
      </c>
      <c r="K26" s="81"/>
      <c r="L26" s="82">
        <v>45.51</v>
      </c>
      <c r="M26" s="82">
        <v>50.3</v>
      </c>
      <c r="N26" s="83"/>
      <c r="O26" s="84"/>
      <c r="P26" s="84">
        <v>45.51</v>
      </c>
      <c r="Q26" s="84">
        <f t="shared" si="0"/>
        <v>44053.68</v>
      </c>
      <c r="R26" s="84">
        <f t="shared" si="1"/>
        <v>50.3</v>
      </c>
      <c r="S26" s="84">
        <f t="shared" si="2"/>
        <v>48690.399999999994</v>
      </c>
      <c r="U26" s="78" t="s">
        <v>510</v>
      </c>
      <c r="V26" s="78"/>
      <c r="W26" s="85"/>
      <c r="X26" s="86"/>
      <c r="Y26" s="86"/>
      <c r="Z26" s="87"/>
      <c r="AA26" s="88"/>
      <c r="AB26" s="89"/>
      <c r="AC26" s="90">
        <f t="shared" si="3"/>
        <v>0</v>
      </c>
      <c r="AD26" s="89">
        <f t="shared" si="4"/>
        <v>0</v>
      </c>
      <c r="AE26" s="89">
        <f t="shared" si="5"/>
        <v>0</v>
      </c>
    </row>
    <row r="27" spans="1:31" ht="35.1" customHeight="1" x14ac:dyDescent="0.3">
      <c r="A27" s="76">
        <v>25</v>
      </c>
      <c r="B27" s="76" t="s">
        <v>319</v>
      </c>
      <c r="C27" s="77" t="s">
        <v>398</v>
      </c>
      <c r="D27" s="78" t="s">
        <v>65</v>
      </c>
      <c r="E27" s="78" t="s">
        <v>68</v>
      </c>
      <c r="F27" s="76" t="s">
        <v>12</v>
      </c>
      <c r="G27" s="76" t="s">
        <v>13</v>
      </c>
      <c r="H27" s="76">
        <v>160</v>
      </c>
      <c r="I27" s="79" t="s">
        <v>505</v>
      </c>
      <c r="J27" s="80" t="s">
        <v>506</v>
      </c>
      <c r="K27" s="81"/>
      <c r="L27" s="82">
        <v>21.51</v>
      </c>
      <c r="M27" s="82">
        <v>23.78</v>
      </c>
      <c r="N27" s="83"/>
      <c r="O27" s="84"/>
      <c r="P27" s="84">
        <v>21.51</v>
      </c>
      <c r="Q27" s="84">
        <f t="shared" si="0"/>
        <v>3441.6000000000004</v>
      </c>
      <c r="R27" s="84">
        <f t="shared" si="1"/>
        <v>23.78</v>
      </c>
      <c r="S27" s="84">
        <f t="shared" si="2"/>
        <v>3804.8</v>
      </c>
      <c r="U27" s="78" t="s">
        <v>510</v>
      </c>
      <c r="V27" s="78"/>
      <c r="W27" s="85"/>
      <c r="X27" s="86"/>
      <c r="Y27" s="86"/>
      <c r="Z27" s="87"/>
      <c r="AA27" s="88"/>
      <c r="AB27" s="89"/>
      <c r="AC27" s="90">
        <f t="shared" si="3"/>
        <v>0</v>
      </c>
      <c r="AD27" s="89">
        <f t="shared" si="4"/>
        <v>0</v>
      </c>
      <c r="AE27" s="89">
        <f t="shared" si="5"/>
        <v>0</v>
      </c>
    </row>
    <row r="28" spans="1:31" ht="35.1" customHeight="1" x14ac:dyDescent="0.3">
      <c r="A28" s="76">
        <v>26</v>
      </c>
      <c r="B28" s="76">
        <v>625</v>
      </c>
      <c r="C28" s="77" t="s">
        <v>399</v>
      </c>
      <c r="D28" s="78" t="s">
        <v>70</v>
      </c>
      <c r="E28" s="78" t="s">
        <v>71</v>
      </c>
      <c r="F28" s="76" t="s">
        <v>12</v>
      </c>
      <c r="G28" s="76" t="s">
        <v>13</v>
      </c>
      <c r="H28" s="76">
        <v>415</v>
      </c>
      <c r="I28" s="79" t="s">
        <v>505</v>
      </c>
      <c r="J28" s="80" t="s">
        <v>506</v>
      </c>
      <c r="K28" s="81"/>
      <c r="L28" s="82">
        <v>31.43</v>
      </c>
      <c r="M28" s="82">
        <v>34.74</v>
      </c>
      <c r="N28" s="83"/>
      <c r="O28" s="84"/>
      <c r="P28" s="84">
        <v>31.43</v>
      </c>
      <c r="Q28" s="84">
        <f t="shared" si="0"/>
        <v>13043.45</v>
      </c>
      <c r="R28" s="84">
        <f t="shared" si="1"/>
        <v>34.74</v>
      </c>
      <c r="S28" s="84">
        <f t="shared" si="2"/>
        <v>14417.1</v>
      </c>
      <c r="U28" s="78" t="s">
        <v>508</v>
      </c>
      <c r="V28" s="78" t="s">
        <v>509</v>
      </c>
      <c r="W28" s="85">
        <v>8.8999999999999996E-2</v>
      </c>
      <c r="X28" s="86">
        <v>28.98</v>
      </c>
      <c r="Y28" s="86">
        <v>30.14</v>
      </c>
      <c r="Z28" s="87"/>
      <c r="AA28" s="88"/>
      <c r="AB28" s="89">
        <v>28.98</v>
      </c>
      <c r="AC28" s="90">
        <f t="shared" si="3"/>
        <v>12026.7</v>
      </c>
      <c r="AD28" s="89">
        <f t="shared" si="4"/>
        <v>30.14</v>
      </c>
      <c r="AE28" s="89">
        <f t="shared" si="5"/>
        <v>12508.1</v>
      </c>
    </row>
    <row r="29" spans="1:31" ht="35.1" customHeight="1" x14ac:dyDescent="0.3">
      <c r="A29" s="76">
        <v>27</v>
      </c>
      <c r="B29" s="76">
        <v>633</v>
      </c>
      <c r="C29" s="77" t="s">
        <v>400</v>
      </c>
      <c r="D29" s="78" t="s">
        <v>70</v>
      </c>
      <c r="E29" s="78" t="s">
        <v>71</v>
      </c>
      <c r="F29" s="76" t="s">
        <v>12</v>
      </c>
      <c r="G29" s="76" t="s">
        <v>13</v>
      </c>
      <c r="H29" s="76">
        <v>300</v>
      </c>
      <c r="I29" s="79" t="s">
        <v>505</v>
      </c>
      <c r="J29" s="80" t="s">
        <v>506</v>
      </c>
      <c r="K29" s="81"/>
      <c r="L29" s="82">
        <v>31.43</v>
      </c>
      <c r="M29" s="82">
        <v>34.74</v>
      </c>
      <c r="N29" s="83"/>
      <c r="O29" s="84"/>
      <c r="P29" s="84">
        <v>31.43</v>
      </c>
      <c r="Q29" s="84">
        <f t="shared" si="0"/>
        <v>9429</v>
      </c>
      <c r="R29" s="84">
        <f t="shared" si="1"/>
        <v>34.74</v>
      </c>
      <c r="S29" s="84">
        <f t="shared" si="2"/>
        <v>10422</v>
      </c>
      <c r="U29" s="78" t="s">
        <v>508</v>
      </c>
      <c r="V29" s="78" t="s">
        <v>509</v>
      </c>
      <c r="W29" s="85">
        <v>8.8999999999999996E-2</v>
      </c>
      <c r="X29" s="86">
        <v>28.98</v>
      </c>
      <c r="Y29" s="86">
        <v>30.14</v>
      </c>
      <c r="Z29" s="87"/>
      <c r="AA29" s="88"/>
      <c r="AB29" s="89">
        <v>28.98</v>
      </c>
      <c r="AC29" s="90">
        <f t="shared" si="3"/>
        <v>8694</v>
      </c>
      <c r="AD29" s="89">
        <f t="shared" si="4"/>
        <v>30.14</v>
      </c>
      <c r="AE29" s="89">
        <f t="shared" si="5"/>
        <v>9042</v>
      </c>
    </row>
    <row r="30" spans="1:31" ht="35.1" customHeight="1" x14ac:dyDescent="0.3">
      <c r="A30" s="76">
        <v>28</v>
      </c>
      <c r="B30" s="76">
        <v>27601</v>
      </c>
      <c r="C30" s="77" t="s">
        <v>401</v>
      </c>
      <c r="D30" s="78" t="s">
        <v>74</v>
      </c>
      <c r="E30" s="78" t="s">
        <v>75</v>
      </c>
      <c r="F30" s="76" t="s">
        <v>12</v>
      </c>
      <c r="G30" s="76" t="s">
        <v>13</v>
      </c>
      <c r="H30" s="76">
        <v>300</v>
      </c>
      <c r="I30" s="79" t="s">
        <v>505</v>
      </c>
      <c r="J30" s="80" t="s">
        <v>506</v>
      </c>
      <c r="K30" s="81"/>
      <c r="L30" s="82">
        <v>35.36</v>
      </c>
      <c r="M30" s="82">
        <v>39.08</v>
      </c>
      <c r="N30" s="83"/>
      <c r="O30" s="84"/>
      <c r="P30" s="84">
        <v>35.36</v>
      </c>
      <c r="Q30" s="84">
        <f t="shared" si="0"/>
        <v>10608</v>
      </c>
      <c r="R30" s="84">
        <f t="shared" si="1"/>
        <v>39.08</v>
      </c>
      <c r="S30" s="84">
        <f t="shared" si="2"/>
        <v>11724</v>
      </c>
      <c r="U30" s="78" t="s">
        <v>510</v>
      </c>
      <c r="V30" s="78"/>
      <c r="W30" s="85"/>
      <c r="X30" s="86"/>
      <c r="Y30" s="86"/>
      <c r="Z30" s="87"/>
      <c r="AA30" s="88"/>
      <c r="AB30" s="89"/>
      <c r="AC30" s="90">
        <f t="shared" si="3"/>
        <v>0</v>
      </c>
      <c r="AD30" s="89">
        <f t="shared" si="4"/>
        <v>0</v>
      </c>
      <c r="AE30" s="89">
        <f t="shared" si="5"/>
        <v>0</v>
      </c>
    </row>
    <row r="31" spans="1:31" ht="35.1" customHeight="1" x14ac:dyDescent="0.3">
      <c r="A31" s="76">
        <v>29</v>
      </c>
      <c r="B31" s="76">
        <v>10502</v>
      </c>
      <c r="C31" s="77" t="s">
        <v>402</v>
      </c>
      <c r="D31" s="78" t="s">
        <v>74</v>
      </c>
      <c r="E31" s="78" t="s">
        <v>75</v>
      </c>
      <c r="F31" s="76" t="s">
        <v>12</v>
      </c>
      <c r="G31" s="76" t="s">
        <v>13</v>
      </c>
      <c r="H31" s="76">
        <v>300</v>
      </c>
      <c r="I31" s="79" t="s">
        <v>505</v>
      </c>
      <c r="J31" s="80" t="s">
        <v>506</v>
      </c>
      <c r="K31" s="81"/>
      <c r="L31" s="82">
        <v>41.07</v>
      </c>
      <c r="M31" s="82">
        <v>45.39</v>
      </c>
      <c r="N31" s="83"/>
      <c r="O31" s="84"/>
      <c r="P31" s="84">
        <v>41.07</v>
      </c>
      <c r="Q31" s="84">
        <f t="shared" si="0"/>
        <v>12321</v>
      </c>
      <c r="R31" s="84">
        <f t="shared" si="1"/>
        <v>45.39</v>
      </c>
      <c r="S31" s="84">
        <f t="shared" si="2"/>
        <v>13617</v>
      </c>
      <c r="U31" s="78" t="s">
        <v>510</v>
      </c>
      <c r="V31" s="78"/>
      <c r="W31" s="85"/>
      <c r="X31" s="86"/>
      <c r="Y31" s="86"/>
      <c r="Z31" s="87"/>
      <c r="AA31" s="88"/>
      <c r="AB31" s="89"/>
      <c r="AC31" s="90">
        <f t="shared" si="3"/>
        <v>0</v>
      </c>
      <c r="AD31" s="89">
        <f t="shared" si="4"/>
        <v>0</v>
      </c>
      <c r="AE31" s="89">
        <f t="shared" si="5"/>
        <v>0</v>
      </c>
    </row>
    <row r="32" spans="1:31" ht="35.1" customHeight="1" x14ac:dyDescent="0.3">
      <c r="A32" s="76">
        <v>30</v>
      </c>
      <c r="B32" s="76">
        <v>17139</v>
      </c>
      <c r="C32" s="77" t="s">
        <v>403</v>
      </c>
      <c r="D32" s="78" t="s">
        <v>74</v>
      </c>
      <c r="E32" s="78" t="s">
        <v>75</v>
      </c>
      <c r="F32" s="76" t="s">
        <v>12</v>
      </c>
      <c r="G32" s="76" t="s">
        <v>13</v>
      </c>
      <c r="H32" s="76">
        <v>100</v>
      </c>
      <c r="I32" s="79" t="s">
        <v>505</v>
      </c>
      <c r="J32" s="80" t="s">
        <v>506</v>
      </c>
      <c r="K32" s="81"/>
      <c r="L32" s="82">
        <v>35.36</v>
      </c>
      <c r="M32" s="82">
        <v>39.08</v>
      </c>
      <c r="N32" s="83"/>
      <c r="O32" s="84"/>
      <c r="P32" s="84">
        <v>35.36</v>
      </c>
      <c r="Q32" s="84">
        <f t="shared" si="0"/>
        <v>3536</v>
      </c>
      <c r="R32" s="84">
        <f t="shared" si="1"/>
        <v>39.08</v>
      </c>
      <c r="S32" s="84">
        <f t="shared" si="2"/>
        <v>3908</v>
      </c>
      <c r="U32" s="78" t="s">
        <v>510</v>
      </c>
      <c r="V32" s="78"/>
      <c r="W32" s="85"/>
      <c r="X32" s="86"/>
      <c r="Y32" s="86"/>
      <c r="Z32" s="87"/>
      <c r="AA32" s="88"/>
      <c r="AB32" s="89"/>
      <c r="AC32" s="90">
        <f t="shared" si="3"/>
        <v>0</v>
      </c>
      <c r="AD32" s="89">
        <f t="shared" si="4"/>
        <v>0</v>
      </c>
      <c r="AE32" s="89">
        <f t="shared" si="5"/>
        <v>0</v>
      </c>
    </row>
    <row r="33" spans="1:31" ht="35.1" customHeight="1" x14ac:dyDescent="0.3">
      <c r="A33" s="76">
        <v>31</v>
      </c>
      <c r="B33" s="76">
        <v>18714</v>
      </c>
      <c r="C33" s="77" t="s">
        <v>404</v>
      </c>
      <c r="D33" s="78" t="s">
        <v>74</v>
      </c>
      <c r="E33" s="78" t="s">
        <v>75</v>
      </c>
      <c r="F33" s="76" t="s">
        <v>12</v>
      </c>
      <c r="G33" s="76" t="s">
        <v>13</v>
      </c>
      <c r="H33" s="76">
        <v>100</v>
      </c>
      <c r="I33" s="79" t="s">
        <v>505</v>
      </c>
      <c r="J33" s="80" t="s">
        <v>506</v>
      </c>
      <c r="K33" s="81"/>
      <c r="L33" s="82">
        <v>46.79</v>
      </c>
      <c r="M33" s="82">
        <v>51.71</v>
      </c>
      <c r="N33" s="83"/>
      <c r="O33" s="84"/>
      <c r="P33" s="84">
        <v>46.79</v>
      </c>
      <c r="Q33" s="84">
        <f t="shared" si="0"/>
        <v>4679</v>
      </c>
      <c r="R33" s="84">
        <f t="shared" si="1"/>
        <v>51.71</v>
      </c>
      <c r="S33" s="84">
        <f t="shared" si="2"/>
        <v>5171</v>
      </c>
      <c r="U33" s="78" t="s">
        <v>510</v>
      </c>
      <c r="V33" s="78"/>
      <c r="W33" s="85"/>
      <c r="X33" s="86"/>
      <c r="Y33" s="86"/>
      <c r="Z33" s="87"/>
      <c r="AA33" s="88"/>
      <c r="AB33" s="89"/>
      <c r="AC33" s="90">
        <f t="shared" si="3"/>
        <v>0</v>
      </c>
      <c r="AD33" s="89">
        <f t="shared" si="4"/>
        <v>0</v>
      </c>
      <c r="AE33" s="89">
        <f t="shared" si="5"/>
        <v>0</v>
      </c>
    </row>
    <row r="34" spans="1:31" ht="35.1" customHeight="1" x14ac:dyDescent="0.3">
      <c r="A34" s="76">
        <v>32</v>
      </c>
      <c r="B34" s="76" t="s">
        <v>320</v>
      </c>
      <c r="C34" s="77" t="s">
        <v>405</v>
      </c>
      <c r="D34" s="78" t="s">
        <v>80</v>
      </c>
      <c r="E34" s="78" t="s">
        <v>81</v>
      </c>
      <c r="F34" s="76" t="s">
        <v>12</v>
      </c>
      <c r="G34" s="76" t="s">
        <v>13</v>
      </c>
      <c r="H34" s="76">
        <v>260</v>
      </c>
      <c r="I34" s="79" t="s">
        <v>505</v>
      </c>
      <c r="J34" s="80" t="s">
        <v>506</v>
      </c>
      <c r="K34" s="81">
        <v>0.13049990638457215</v>
      </c>
      <c r="L34" s="82">
        <v>46.44</v>
      </c>
      <c r="M34" s="82">
        <v>46.44</v>
      </c>
      <c r="N34" s="83"/>
      <c r="O34" s="84">
        <v>6.97</v>
      </c>
      <c r="P34" s="84">
        <v>53.41</v>
      </c>
      <c r="Q34" s="84">
        <f t="shared" si="0"/>
        <v>13886.599999999999</v>
      </c>
      <c r="R34" s="84">
        <f t="shared" si="1"/>
        <v>46.44</v>
      </c>
      <c r="S34" s="84">
        <f t="shared" si="2"/>
        <v>12074.4</v>
      </c>
      <c r="U34" s="78" t="s">
        <v>508</v>
      </c>
      <c r="V34" s="78" t="s">
        <v>509</v>
      </c>
      <c r="W34" s="85">
        <v>0.1045</v>
      </c>
      <c r="X34" s="86">
        <v>49.45</v>
      </c>
      <c r="Y34" s="86">
        <v>51.43</v>
      </c>
      <c r="Z34" s="87"/>
      <c r="AA34" s="88" t="s">
        <v>511</v>
      </c>
      <c r="AB34" s="89">
        <v>49.45</v>
      </c>
      <c r="AC34" s="90">
        <f t="shared" si="3"/>
        <v>12857</v>
      </c>
      <c r="AD34" s="89">
        <f t="shared" si="4"/>
        <v>51.43</v>
      </c>
      <c r="AE34" s="89">
        <f t="shared" si="5"/>
        <v>13371.8</v>
      </c>
    </row>
    <row r="35" spans="1:31" ht="35.1" customHeight="1" x14ac:dyDescent="0.3">
      <c r="A35" s="76">
        <v>33</v>
      </c>
      <c r="B35" s="76" t="s">
        <v>321</v>
      </c>
      <c r="C35" s="77" t="s">
        <v>406</v>
      </c>
      <c r="D35" s="78" t="s">
        <v>80</v>
      </c>
      <c r="E35" s="78" t="s">
        <v>83</v>
      </c>
      <c r="F35" s="76" t="s">
        <v>12</v>
      </c>
      <c r="G35" s="76" t="s">
        <v>13</v>
      </c>
      <c r="H35" s="76">
        <v>775</v>
      </c>
      <c r="I35" s="79" t="s">
        <v>505</v>
      </c>
      <c r="J35" s="80" t="s">
        <v>506</v>
      </c>
      <c r="K35" s="81">
        <v>0.13039291217257323</v>
      </c>
      <c r="L35" s="82">
        <v>45.15</v>
      </c>
      <c r="M35" s="82">
        <v>45.15</v>
      </c>
      <c r="N35" s="83"/>
      <c r="O35" s="84">
        <v>6.77</v>
      </c>
      <c r="P35" s="84">
        <v>51.92</v>
      </c>
      <c r="Q35" s="84">
        <f t="shared" si="0"/>
        <v>40238</v>
      </c>
      <c r="R35" s="84">
        <f t="shared" si="1"/>
        <v>45.15</v>
      </c>
      <c r="S35" s="84">
        <f t="shared" si="2"/>
        <v>34991.25</v>
      </c>
      <c r="U35" s="78" t="s">
        <v>508</v>
      </c>
      <c r="V35" s="78" t="s">
        <v>509</v>
      </c>
      <c r="W35" s="85">
        <v>0.1047</v>
      </c>
      <c r="X35" s="86">
        <v>48.6</v>
      </c>
      <c r="Y35" s="86">
        <v>50.54</v>
      </c>
      <c r="Z35" s="87"/>
      <c r="AA35" s="88" t="s">
        <v>511</v>
      </c>
      <c r="AB35" s="89">
        <v>48.6</v>
      </c>
      <c r="AC35" s="90">
        <f t="shared" si="3"/>
        <v>37665</v>
      </c>
      <c r="AD35" s="89">
        <f t="shared" si="4"/>
        <v>50.54</v>
      </c>
      <c r="AE35" s="89">
        <f t="shared" si="5"/>
        <v>39168.5</v>
      </c>
    </row>
    <row r="36" spans="1:31" ht="35.1" customHeight="1" x14ac:dyDescent="0.3">
      <c r="A36" s="76">
        <v>34</v>
      </c>
      <c r="B36" s="76" t="s">
        <v>322</v>
      </c>
      <c r="C36" s="77" t="s">
        <v>407</v>
      </c>
      <c r="D36" s="78" t="s">
        <v>80</v>
      </c>
      <c r="E36" s="78" t="s">
        <v>85</v>
      </c>
      <c r="F36" s="76" t="s">
        <v>12</v>
      </c>
      <c r="G36" s="76" t="s">
        <v>13</v>
      </c>
      <c r="H36" s="76">
        <v>525</v>
      </c>
      <c r="I36" s="79" t="s">
        <v>505</v>
      </c>
      <c r="J36" s="80" t="s">
        <v>506</v>
      </c>
      <c r="K36" s="81">
        <v>0.13046561096667461</v>
      </c>
      <c r="L36" s="82">
        <v>36.79</v>
      </c>
      <c r="M36" s="82">
        <v>36.79</v>
      </c>
      <c r="N36" s="83"/>
      <c r="O36" s="84">
        <v>5.52</v>
      </c>
      <c r="P36" s="84">
        <v>42.31</v>
      </c>
      <c r="Q36" s="84">
        <f t="shared" si="0"/>
        <v>22212.75</v>
      </c>
      <c r="R36" s="84">
        <f t="shared" si="1"/>
        <v>36.79</v>
      </c>
      <c r="S36" s="84">
        <f t="shared" si="2"/>
        <v>19314.75</v>
      </c>
      <c r="U36" s="78" t="s">
        <v>508</v>
      </c>
      <c r="V36" s="78" t="s">
        <v>509</v>
      </c>
      <c r="W36" s="85">
        <v>0.1048</v>
      </c>
      <c r="X36" s="86">
        <v>38.08</v>
      </c>
      <c r="Y36" s="86">
        <v>39.6</v>
      </c>
      <c r="Z36" s="87"/>
      <c r="AA36" s="88" t="s">
        <v>511</v>
      </c>
      <c r="AB36" s="89">
        <v>38.08</v>
      </c>
      <c r="AC36" s="90">
        <f t="shared" si="3"/>
        <v>19992</v>
      </c>
      <c r="AD36" s="89">
        <f t="shared" si="4"/>
        <v>39.6</v>
      </c>
      <c r="AE36" s="89">
        <f t="shared" si="5"/>
        <v>20790</v>
      </c>
    </row>
    <row r="37" spans="1:31" ht="35.1" customHeight="1" x14ac:dyDescent="0.3">
      <c r="A37" s="76">
        <v>35</v>
      </c>
      <c r="B37" s="76" t="s">
        <v>323</v>
      </c>
      <c r="C37" s="77" t="s">
        <v>408</v>
      </c>
      <c r="D37" s="78" t="s">
        <v>80</v>
      </c>
      <c r="E37" s="78" t="s">
        <v>87</v>
      </c>
      <c r="F37" s="76" t="s">
        <v>12</v>
      </c>
      <c r="G37" s="76" t="s">
        <v>88</v>
      </c>
      <c r="H37" s="76">
        <v>150</v>
      </c>
      <c r="I37" s="79" t="s">
        <v>505</v>
      </c>
      <c r="J37" s="80" t="s">
        <v>506</v>
      </c>
      <c r="K37" s="81">
        <v>0.13043478260869559</v>
      </c>
      <c r="L37" s="82">
        <v>42</v>
      </c>
      <c r="M37" s="82">
        <v>42</v>
      </c>
      <c r="N37" s="83"/>
      <c r="O37" s="84">
        <v>6.3</v>
      </c>
      <c r="P37" s="84">
        <v>48.3</v>
      </c>
      <c r="Q37" s="84">
        <f t="shared" si="0"/>
        <v>7245</v>
      </c>
      <c r="R37" s="84">
        <f t="shared" si="1"/>
        <v>42</v>
      </c>
      <c r="S37" s="84">
        <f t="shared" si="2"/>
        <v>6300</v>
      </c>
      <c r="U37" s="78" t="s">
        <v>508</v>
      </c>
      <c r="V37" s="78" t="s">
        <v>509</v>
      </c>
      <c r="W37" s="85">
        <v>0.10489999999999999</v>
      </c>
      <c r="X37" s="86">
        <v>44.24</v>
      </c>
      <c r="Y37" s="86">
        <v>46.01</v>
      </c>
      <c r="Z37" s="87"/>
      <c r="AA37" s="88" t="s">
        <v>511</v>
      </c>
      <c r="AB37" s="89">
        <v>44.24</v>
      </c>
      <c r="AC37" s="90">
        <f t="shared" si="3"/>
        <v>6636</v>
      </c>
      <c r="AD37" s="89">
        <f t="shared" si="4"/>
        <v>46.01</v>
      </c>
      <c r="AE37" s="89">
        <f t="shared" si="5"/>
        <v>6901.5</v>
      </c>
    </row>
    <row r="38" spans="1:31" ht="35.1" customHeight="1" x14ac:dyDescent="0.3">
      <c r="A38" s="76">
        <v>36</v>
      </c>
      <c r="B38" s="76" t="s">
        <v>324</v>
      </c>
      <c r="C38" s="77" t="s">
        <v>409</v>
      </c>
      <c r="D38" s="78" t="s">
        <v>90</v>
      </c>
      <c r="E38" s="78" t="s">
        <v>91</v>
      </c>
      <c r="F38" s="76" t="s">
        <v>12</v>
      </c>
      <c r="G38" s="76" t="s">
        <v>13</v>
      </c>
      <c r="H38" s="76">
        <v>400</v>
      </c>
      <c r="I38" s="79" t="s">
        <v>505</v>
      </c>
      <c r="J38" s="80" t="s">
        <v>506</v>
      </c>
      <c r="K38" s="81"/>
      <c r="L38" s="82">
        <v>41.24</v>
      </c>
      <c r="M38" s="82">
        <v>45.58</v>
      </c>
      <c r="N38" s="83"/>
      <c r="O38" s="84"/>
      <c r="P38" s="84">
        <v>41.24</v>
      </c>
      <c r="Q38" s="84">
        <f t="shared" si="0"/>
        <v>16496</v>
      </c>
      <c r="R38" s="84">
        <f t="shared" si="1"/>
        <v>45.58</v>
      </c>
      <c r="S38" s="84">
        <f t="shared" si="2"/>
        <v>18232</v>
      </c>
      <c r="U38" s="78" t="s">
        <v>508</v>
      </c>
      <c r="V38" s="78" t="s">
        <v>509</v>
      </c>
      <c r="W38" s="85">
        <v>0.1188</v>
      </c>
      <c r="X38" s="86">
        <v>37.04</v>
      </c>
      <c r="Y38" s="86">
        <v>38.520000000000003</v>
      </c>
      <c r="Z38" s="87"/>
      <c r="AA38" s="88"/>
      <c r="AB38" s="89">
        <v>37.04</v>
      </c>
      <c r="AC38" s="90">
        <f t="shared" si="3"/>
        <v>14816</v>
      </c>
      <c r="AD38" s="89">
        <f t="shared" si="4"/>
        <v>38.520000000000003</v>
      </c>
      <c r="AE38" s="89">
        <f t="shared" si="5"/>
        <v>15408.000000000002</v>
      </c>
    </row>
    <row r="39" spans="1:31" ht="35.1" customHeight="1" x14ac:dyDescent="0.3">
      <c r="A39" s="76">
        <v>37</v>
      </c>
      <c r="B39" s="76" t="s">
        <v>325</v>
      </c>
      <c r="C39" s="77" t="s">
        <v>410</v>
      </c>
      <c r="D39" s="78" t="s">
        <v>90</v>
      </c>
      <c r="E39" s="78" t="s">
        <v>93</v>
      </c>
      <c r="F39" s="76" t="s">
        <v>12</v>
      </c>
      <c r="G39" s="76" t="s">
        <v>13</v>
      </c>
      <c r="H39" s="76">
        <v>1100</v>
      </c>
      <c r="I39" s="79" t="s">
        <v>505</v>
      </c>
      <c r="J39" s="80" t="s">
        <v>506</v>
      </c>
      <c r="K39" s="81"/>
      <c r="L39" s="82">
        <v>40.71</v>
      </c>
      <c r="M39" s="82">
        <v>45</v>
      </c>
      <c r="N39" s="83"/>
      <c r="O39" s="84"/>
      <c r="P39" s="84">
        <v>40.71</v>
      </c>
      <c r="Q39" s="84">
        <f t="shared" si="0"/>
        <v>44781</v>
      </c>
      <c r="R39" s="84">
        <f t="shared" si="1"/>
        <v>45</v>
      </c>
      <c r="S39" s="84">
        <f t="shared" si="2"/>
        <v>49500</v>
      </c>
      <c r="U39" s="78" t="s">
        <v>508</v>
      </c>
      <c r="V39" s="78" t="s">
        <v>509</v>
      </c>
      <c r="W39" s="85">
        <v>0.1188</v>
      </c>
      <c r="X39" s="86">
        <v>36.54</v>
      </c>
      <c r="Y39" s="86">
        <v>38</v>
      </c>
      <c r="Z39" s="87"/>
      <c r="AA39" s="88"/>
      <c r="AB39" s="89">
        <v>36.54</v>
      </c>
      <c r="AC39" s="90">
        <f t="shared" si="3"/>
        <v>40194</v>
      </c>
      <c r="AD39" s="89">
        <f t="shared" si="4"/>
        <v>38</v>
      </c>
      <c r="AE39" s="89">
        <f t="shared" si="5"/>
        <v>41800</v>
      </c>
    </row>
    <row r="40" spans="1:31" ht="35.1" customHeight="1" x14ac:dyDescent="0.3">
      <c r="A40" s="76">
        <v>38</v>
      </c>
      <c r="B40" s="76" t="e">
        <v>#N/A</v>
      </c>
      <c r="C40" s="77" t="s">
        <v>411</v>
      </c>
      <c r="D40" s="78" t="s">
        <v>94</v>
      </c>
      <c r="E40" s="78" t="s">
        <v>95</v>
      </c>
      <c r="F40" s="76" t="s">
        <v>12</v>
      </c>
      <c r="G40" s="76" t="s">
        <v>13</v>
      </c>
      <c r="H40" s="76">
        <v>400</v>
      </c>
      <c r="I40" s="79" t="s">
        <v>505</v>
      </c>
      <c r="J40" s="80" t="s">
        <v>506</v>
      </c>
      <c r="K40" s="81"/>
      <c r="L40" s="82">
        <v>31.93</v>
      </c>
      <c r="M40" s="82">
        <v>35.29</v>
      </c>
      <c r="N40" s="83"/>
      <c r="O40" s="84"/>
      <c r="P40" s="84">
        <v>31.93</v>
      </c>
      <c r="Q40" s="84">
        <f t="shared" si="0"/>
        <v>12772</v>
      </c>
      <c r="R40" s="84">
        <f t="shared" si="1"/>
        <v>35.29</v>
      </c>
      <c r="S40" s="84">
        <f t="shared" si="2"/>
        <v>14116</v>
      </c>
      <c r="U40" s="78" t="s">
        <v>510</v>
      </c>
      <c r="V40" s="78"/>
      <c r="W40" s="85"/>
      <c r="X40" s="86"/>
      <c r="Y40" s="86"/>
      <c r="Z40" s="87"/>
      <c r="AA40" s="88"/>
      <c r="AB40" s="89"/>
      <c r="AC40" s="90">
        <f t="shared" si="3"/>
        <v>0</v>
      </c>
      <c r="AD40" s="89">
        <f t="shared" si="4"/>
        <v>0</v>
      </c>
      <c r="AE40" s="89">
        <f t="shared" si="5"/>
        <v>0</v>
      </c>
    </row>
    <row r="41" spans="1:31" ht="35.1" customHeight="1" x14ac:dyDescent="0.3">
      <c r="A41" s="76">
        <v>39</v>
      </c>
      <c r="B41" s="76">
        <v>7803</v>
      </c>
      <c r="C41" s="77" t="s">
        <v>412</v>
      </c>
      <c r="D41" s="78" t="s">
        <v>97</v>
      </c>
      <c r="E41" s="78" t="s">
        <v>98</v>
      </c>
      <c r="F41" s="76" t="s">
        <v>12</v>
      </c>
      <c r="G41" s="76" t="s">
        <v>13</v>
      </c>
      <c r="H41" s="76">
        <v>500</v>
      </c>
      <c r="I41" s="79" t="s">
        <v>505</v>
      </c>
      <c r="J41" s="80" t="s">
        <v>506</v>
      </c>
      <c r="K41" s="81">
        <v>0.14998900373872884</v>
      </c>
      <c r="L41" s="82">
        <v>90.94</v>
      </c>
      <c r="M41" s="82">
        <v>95.43</v>
      </c>
      <c r="N41" s="83">
        <v>22.17</v>
      </c>
      <c r="O41" s="84"/>
      <c r="P41" s="84">
        <v>68.77</v>
      </c>
      <c r="Q41" s="84">
        <f t="shared" si="0"/>
        <v>34385</v>
      </c>
      <c r="R41" s="84">
        <f t="shared" si="1"/>
        <v>73.260000000000005</v>
      </c>
      <c r="S41" s="84">
        <f t="shared" si="2"/>
        <v>36630</v>
      </c>
      <c r="U41" s="78" t="s">
        <v>508</v>
      </c>
      <c r="V41" s="78" t="s">
        <v>509</v>
      </c>
      <c r="W41" s="85">
        <v>6.9000000000000006E-2</v>
      </c>
      <c r="X41" s="86">
        <v>94.1</v>
      </c>
      <c r="Y41" s="86">
        <v>97.86</v>
      </c>
      <c r="Z41" s="87">
        <v>22.51</v>
      </c>
      <c r="AA41" s="88"/>
      <c r="AB41" s="89">
        <v>71.59</v>
      </c>
      <c r="AC41" s="90">
        <f t="shared" si="3"/>
        <v>35795</v>
      </c>
      <c r="AD41" s="89">
        <f t="shared" si="4"/>
        <v>75.349999999999994</v>
      </c>
      <c r="AE41" s="89">
        <f t="shared" si="5"/>
        <v>37675</v>
      </c>
    </row>
    <row r="42" spans="1:31" ht="35.1" customHeight="1" x14ac:dyDescent="0.3">
      <c r="A42" s="76">
        <v>40</v>
      </c>
      <c r="B42" s="76">
        <v>7812</v>
      </c>
      <c r="C42" s="77" t="s">
        <v>413</v>
      </c>
      <c r="D42" s="78" t="s">
        <v>97</v>
      </c>
      <c r="E42" s="78" t="s">
        <v>100</v>
      </c>
      <c r="F42" s="76" t="s">
        <v>12</v>
      </c>
      <c r="G42" s="76" t="s">
        <v>13</v>
      </c>
      <c r="H42" s="76">
        <v>100</v>
      </c>
      <c r="I42" s="79" t="s">
        <v>505</v>
      </c>
      <c r="J42" s="80" t="s">
        <v>506</v>
      </c>
      <c r="K42" s="81">
        <v>0.14996564922956129</v>
      </c>
      <c r="L42" s="82">
        <v>101.89</v>
      </c>
      <c r="M42" s="82">
        <v>106.93</v>
      </c>
      <c r="N42" s="83">
        <v>32.54</v>
      </c>
      <c r="O42" s="84"/>
      <c r="P42" s="84">
        <v>69.349999999999994</v>
      </c>
      <c r="Q42" s="84">
        <f t="shared" si="0"/>
        <v>6934.9999999999991</v>
      </c>
      <c r="R42" s="84">
        <f t="shared" si="1"/>
        <v>74.390000000000015</v>
      </c>
      <c r="S42" s="84">
        <f t="shared" si="2"/>
        <v>7439.0000000000018</v>
      </c>
      <c r="U42" s="78" t="s">
        <v>508</v>
      </c>
      <c r="V42" s="78" t="s">
        <v>509</v>
      </c>
      <c r="W42" s="85">
        <v>7.9000000000000001E-2</v>
      </c>
      <c r="X42" s="86">
        <v>94.04</v>
      </c>
      <c r="Y42" s="86">
        <v>97.8</v>
      </c>
      <c r="Z42" s="87">
        <v>32.54</v>
      </c>
      <c r="AA42" s="88"/>
      <c r="AB42" s="89">
        <v>61.5</v>
      </c>
      <c r="AC42" s="90">
        <f t="shared" si="3"/>
        <v>6150</v>
      </c>
      <c r="AD42" s="89">
        <f t="shared" si="4"/>
        <v>65.259999999999991</v>
      </c>
      <c r="AE42" s="89">
        <f t="shared" si="5"/>
        <v>6525.9999999999991</v>
      </c>
    </row>
    <row r="43" spans="1:31" ht="35.1" customHeight="1" x14ac:dyDescent="0.3">
      <c r="A43" s="76">
        <v>41</v>
      </c>
      <c r="B43" s="76">
        <v>6216</v>
      </c>
      <c r="C43" s="77" t="s">
        <v>414</v>
      </c>
      <c r="D43" s="78" t="s">
        <v>102</v>
      </c>
      <c r="E43" s="78" t="s">
        <v>103</v>
      </c>
      <c r="F43" s="76" t="s">
        <v>12</v>
      </c>
      <c r="G43" s="76" t="s">
        <v>13</v>
      </c>
      <c r="H43" s="76">
        <v>775</v>
      </c>
      <c r="I43" s="79" t="s">
        <v>505</v>
      </c>
      <c r="J43" s="80" t="s">
        <v>506</v>
      </c>
      <c r="K43" s="81">
        <v>0.14996849401386253</v>
      </c>
      <c r="L43" s="82">
        <v>79.349999999999994</v>
      </c>
      <c r="M43" s="82">
        <v>83.27</v>
      </c>
      <c r="N43" s="83">
        <v>29.2</v>
      </c>
      <c r="O43" s="84"/>
      <c r="P43" s="84">
        <v>50.149999999999991</v>
      </c>
      <c r="Q43" s="84">
        <f t="shared" si="0"/>
        <v>38866.249999999993</v>
      </c>
      <c r="R43" s="84">
        <f t="shared" si="1"/>
        <v>54.069999999999993</v>
      </c>
      <c r="S43" s="84">
        <f t="shared" si="2"/>
        <v>41904.249999999993</v>
      </c>
      <c r="U43" s="78" t="s">
        <v>508</v>
      </c>
      <c r="V43" s="78" t="s">
        <v>509</v>
      </c>
      <c r="W43" s="85">
        <v>6.9000000000000006E-2</v>
      </c>
      <c r="X43" s="86">
        <v>75.5</v>
      </c>
      <c r="Y43" s="86">
        <v>78.52</v>
      </c>
      <c r="Z43" s="87">
        <v>29.2</v>
      </c>
      <c r="AA43" s="88"/>
      <c r="AB43" s="89">
        <v>46.3</v>
      </c>
      <c r="AC43" s="90">
        <f t="shared" si="3"/>
        <v>35882.5</v>
      </c>
      <c r="AD43" s="89">
        <f t="shared" si="4"/>
        <v>49.319999999999993</v>
      </c>
      <c r="AE43" s="89">
        <f t="shared" si="5"/>
        <v>38222.999999999993</v>
      </c>
    </row>
    <row r="44" spans="1:31" ht="35.1" customHeight="1" x14ac:dyDescent="0.3">
      <c r="A44" s="76">
        <v>42</v>
      </c>
      <c r="B44" s="76">
        <v>7516</v>
      </c>
      <c r="C44" s="77" t="s">
        <v>415</v>
      </c>
      <c r="D44" s="78" t="s">
        <v>102</v>
      </c>
      <c r="E44" s="78" t="s">
        <v>104</v>
      </c>
      <c r="F44" s="76" t="s">
        <v>12</v>
      </c>
      <c r="G44" s="76" t="s">
        <v>13</v>
      </c>
      <c r="H44" s="76">
        <v>820</v>
      </c>
      <c r="I44" s="79" t="s">
        <v>505</v>
      </c>
      <c r="J44" s="80" t="s">
        <v>506</v>
      </c>
      <c r="K44" s="81">
        <v>0.15001860119047616</v>
      </c>
      <c r="L44" s="82">
        <v>107.52</v>
      </c>
      <c r="M44" s="82">
        <v>112.83</v>
      </c>
      <c r="N44" s="83">
        <v>23.14</v>
      </c>
      <c r="O44" s="84"/>
      <c r="P44" s="84">
        <v>84.38</v>
      </c>
      <c r="Q44" s="84">
        <f t="shared" si="0"/>
        <v>69191.599999999991</v>
      </c>
      <c r="R44" s="84">
        <f t="shared" si="1"/>
        <v>89.69</v>
      </c>
      <c r="S44" s="84">
        <f t="shared" si="2"/>
        <v>73545.8</v>
      </c>
      <c r="U44" s="78" t="s">
        <v>508</v>
      </c>
      <c r="V44" s="78" t="s">
        <v>509</v>
      </c>
      <c r="W44" s="85">
        <v>6.9000000000000006E-2</v>
      </c>
      <c r="X44" s="86">
        <v>102.83</v>
      </c>
      <c r="Y44" s="86">
        <v>106.94</v>
      </c>
      <c r="Z44" s="87">
        <v>23.14</v>
      </c>
      <c r="AA44" s="88"/>
      <c r="AB44" s="89">
        <v>79.69</v>
      </c>
      <c r="AC44" s="90">
        <f t="shared" si="3"/>
        <v>65345.799999999996</v>
      </c>
      <c r="AD44" s="89">
        <f t="shared" si="4"/>
        <v>83.8</v>
      </c>
      <c r="AE44" s="89">
        <f t="shared" si="5"/>
        <v>68716</v>
      </c>
    </row>
    <row r="45" spans="1:31" ht="35.1" customHeight="1" x14ac:dyDescent="0.3">
      <c r="A45" s="76">
        <v>43</v>
      </c>
      <c r="B45" s="76">
        <v>7517</v>
      </c>
      <c r="C45" s="77" t="s">
        <v>416</v>
      </c>
      <c r="D45" s="78" t="s">
        <v>102</v>
      </c>
      <c r="E45" s="78" t="s">
        <v>104</v>
      </c>
      <c r="F45" s="76" t="s">
        <v>12</v>
      </c>
      <c r="G45" s="76" t="s">
        <v>13</v>
      </c>
      <c r="H45" s="76">
        <v>510</v>
      </c>
      <c r="I45" s="79" t="s">
        <v>505</v>
      </c>
      <c r="J45" s="80" t="s">
        <v>506</v>
      </c>
      <c r="K45" s="81">
        <v>0.15001860119047616</v>
      </c>
      <c r="L45" s="82">
        <v>107.52</v>
      </c>
      <c r="M45" s="82">
        <v>112.83</v>
      </c>
      <c r="N45" s="83">
        <v>23.14</v>
      </c>
      <c r="O45" s="84"/>
      <c r="P45" s="84">
        <v>84.38</v>
      </c>
      <c r="Q45" s="84">
        <f t="shared" si="0"/>
        <v>43033.799999999996</v>
      </c>
      <c r="R45" s="84">
        <f t="shared" si="1"/>
        <v>89.69</v>
      </c>
      <c r="S45" s="84">
        <f t="shared" si="2"/>
        <v>45741.9</v>
      </c>
      <c r="U45" s="78" t="s">
        <v>508</v>
      </c>
      <c r="V45" s="78" t="s">
        <v>509</v>
      </c>
      <c r="W45" s="85">
        <v>6.9000000000000006E-2</v>
      </c>
      <c r="X45" s="86">
        <v>102.83</v>
      </c>
      <c r="Y45" s="86">
        <v>106.94</v>
      </c>
      <c r="Z45" s="87">
        <v>23.14</v>
      </c>
      <c r="AA45" s="88"/>
      <c r="AB45" s="89">
        <v>79.69</v>
      </c>
      <c r="AC45" s="90">
        <f t="shared" si="3"/>
        <v>40641.9</v>
      </c>
      <c r="AD45" s="89">
        <f t="shared" si="4"/>
        <v>83.8</v>
      </c>
      <c r="AE45" s="89">
        <f t="shared" si="5"/>
        <v>42738</v>
      </c>
    </row>
    <row r="46" spans="1:31" ht="35.1" customHeight="1" x14ac:dyDescent="0.3">
      <c r="A46" s="76">
        <v>44</v>
      </c>
      <c r="B46" s="76">
        <v>110458</v>
      </c>
      <c r="C46" s="77" t="s">
        <v>417</v>
      </c>
      <c r="D46" s="78" t="s">
        <v>102</v>
      </c>
      <c r="E46" s="78" t="s">
        <v>104</v>
      </c>
      <c r="F46" s="76" t="s">
        <v>12</v>
      </c>
      <c r="G46" s="76" t="s">
        <v>13</v>
      </c>
      <c r="H46" s="76">
        <v>300</v>
      </c>
      <c r="I46" s="79" t="s">
        <v>505</v>
      </c>
      <c r="J46" s="80" t="s">
        <v>506</v>
      </c>
      <c r="K46" s="81">
        <v>0.14998401023345068</v>
      </c>
      <c r="L46" s="82">
        <v>93.81</v>
      </c>
      <c r="M46" s="82">
        <v>98.44</v>
      </c>
      <c r="N46" s="83">
        <v>37.89</v>
      </c>
      <c r="O46" s="84"/>
      <c r="P46" s="84">
        <v>55.92</v>
      </c>
      <c r="Q46" s="84">
        <f t="shared" si="0"/>
        <v>16776</v>
      </c>
      <c r="R46" s="84">
        <f t="shared" si="1"/>
        <v>60.55</v>
      </c>
      <c r="S46" s="84">
        <f t="shared" si="2"/>
        <v>18165</v>
      </c>
      <c r="U46" s="78" t="s">
        <v>508</v>
      </c>
      <c r="V46" s="78" t="s">
        <v>509</v>
      </c>
      <c r="W46" s="85">
        <v>6.9000000000000006E-2</v>
      </c>
      <c r="X46" s="86">
        <v>75.84</v>
      </c>
      <c r="Y46" s="86">
        <v>78.87</v>
      </c>
      <c r="Z46" s="87">
        <v>28.01</v>
      </c>
      <c r="AA46" s="88"/>
      <c r="AB46" s="89">
        <v>47.83</v>
      </c>
      <c r="AC46" s="90">
        <f t="shared" si="3"/>
        <v>14349</v>
      </c>
      <c r="AD46" s="89">
        <f t="shared" si="4"/>
        <v>50.86</v>
      </c>
      <c r="AE46" s="89">
        <f t="shared" si="5"/>
        <v>15258</v>
      </c>
    </row>
    <row r="47" spans="1:31" ht="35.1" customHeight="1" x14ac:dyDescent="0.3">
      <c r="A47" s="76">
        <v>45</v>
      </c>
      <c r="B47" s="76">
        <v>6616</v>
      </c>
      <c r="C47" s="77" t="s">
        <v>418</v>
      </c>
      <c r="D47" s="78" t="s">
        <v>102</v>
      </c>
      <c r="E47" s="78" t="s">
        <v>106</v>
      </c>
      <c r="F47" s="76" t="s">
        <v>12</v>
      </c>
      <c r="G47" s="76" t="s">
        <v>13</v>
      </c>
      <c r="H47" s="76">
        <v>265</v>
      </c>
      <c r="I47" s="79" t="s">
        <v>505</v>
      </c>
      <c r="J47" s="80" t="s">
        <v>506</v>
      </c>
      <c r="K47" s="81">
        <v>0.14996849401386253</v>
      </c>
      <c r="L47" s="82">
        <v>79.349999999999994</v>
      </c>
      <c r="M47" s="82">
        <v>83.27</v>
      </c>
      <c r="N47" s="83">
        <v>29.2</v>
      </c>
      <c r="O47" s="84"/>
      <c r="P47" s="84">
        <v>50.149999999999991</v>
      </c>
      <c r="Q47" s="84">
        <f t="shared" si="0"/>
        <v>13289.749999999998</v>
      </c>
      <c r="R47" s="84">
        <f t="shared" si="1"/>
        <v>54.069999999999993</v>
      </c>
      <c r="S47" s="84">
        <f t="shared" si="2"/>
        <v>14328.549999999997</v>
      </c>
      <c r="U47" s="78" t="s">
        <v>508</v>
      </c>
      <c r="V47" s="78" t="s">
        <v>509</v>
      </c>
      <c r="W47" s="85">
        <v>6.9000000000000006E-2</v>
      </c>
      <c r="X47" s="86">
        <v>75.510000000000005</v>
      </c>
      <c r="Y47" s="86">
        <v>78.53</v>
      </c>
      <c r="Z47" s="87">
        <v>29.2</v>
      </c>
      <c r="AA47" s="88"/>
      <c r="AB47" s="89">
        <v>46.31</v>
      </c>
      <c r="AC47" s="90">
        <f t="shared" si="3"/>
        <v>12272.150000000001</v>
      </c>
      <c r="AD47" s="89">
        <f t="shared" si="4"/>
        <v>49.33</v>
      </c>
      <c r="AE47" s="89">
        <f t="shared" si="5"/>
        <v>13072.449999999999</v>
      </c>
    </row>
    <row r="48" spans="1:31" ht="35.1" customHeight="1" x14ac:dyDescent="0.3">
      <c r="A48" s="76">
        <v>46</v>
      </c>
      <c r="B48" s="76">
        <v>6116</v>
      </c>
      <c r="C48" s="77" t="s">
        <v>419</v>
      </c>
      <c r="D48" s="78" t="s">
        <v>102</v>
      </c>
      <c r="E48" s="78" t="s">
        <v>107</v>
      </c>
      <c r="F48" s="76" t="s">
        <v>12</v>
      </c>
      <c r="G48" s="76" t="s">
        <v>13</v>
      </c>
      <c r="H48" s="76">
        <v>650</v>
      </c>
      <c r="I48" s="79" t="s">
        <v>505</v>
      </c>
      <c r="J48" s="80" t="s">
        <v>506</v>
      </c>
      <c r="K48" s="81">
        <v>0.14996849401386253</v>
      </c>
      <c r="L48" s="82">
        <v>79.349999999999994</v>
      </c>
      <c r="M48" s="82">
        <v>83.27</v>
      </c>
      <c r="N48" s="83">
        <v>29.2</v>
      </c>
      <c r="O48" s="84"/>
      <c r="P48" s="84">
        <v>50.149999999999991</v>
      </c>
      <c r="Q48" s="84">
        <f t="shared" si="0"/>
        <v>32597.499999999993</v>
      </c>
      <c r="R48" s="84">
        <f t="shared" si="1"/>
        <v>54.069999999999993</v>
      </c>
      <c r="S48" s="84">
        <f t="shared" si="2"/>
        <v>35145.499999999993</v>
      </c>
      <c r="U48" s="78" t="s">
        <v>508</v>
      </c>
      <c r="V48" s="78" t="s">
        <v>509</v>
      </c>
      <c r="W48" s="85">
        <v>6.9000000000000006E-2</v>
      </c>
      <c r="X48" s="86">
        <v>75.510000000000005</v>
      </c>
      <c r="Y48" s="86">
        <v>78.53</v>
      </c>
      <c r="Z48" s="87">
        <v>29.2</v>
      </c>
      <c r="AA48" s="88"/>
      <c r="AB48" s="89">
        <v>46.31</v>
      </c>
      <c r="AC48" s="90">
        <f t="shared" si="3"/>
        <v>30101.5</v>
      </c>
      <c r="AD48" s="89">
        <f t="shared" si="4"/>
        <v>49.33</v>
      </c>
      <c r="AE48" s="89">
        <f t="shared" si="5"/>
        <v>32064.5</v>
      </c>
    </row>
    <row r="49" spans="1:31" ht="35.1" customHeight="1" x14ac:dyDescent="0.3">
      <c r="A49" s="76">
        <v>47</v>
      </c>
      <c r="B49" s="76">
        <v>7520</v>
      </c>
      <c r="C49" s="77" t="s">
        <v>420</v>
      </c>
      <c r="D49" s="78" t="s">
        <v>102</v>
      </c>
      <c r="E49" s="78" t="s">
        <v>109</v>
      </c>
      <c r="F49" s="76" t="s">
        <v>12</v>
      </c>
      <c r="G49" s="76" t="s">
        <v>13</v>
      </c>
      <c r="H49" s="76">
        <v>296</v>
      </c>
      <c r="I49" s="79" t="s">
        <v>505</v>
      </c>
      <c r="J49" s="80" t="s">
        <v>506</v>
      </c>
      <c r="K49" s="81">
        <v>0.15001685582649729</v>
      </c>
      <c r="L49" s="82">
        <v>88.99</v>
      </c>
      <c r="M49" s="82">
        <v>93.38</v>
      </c>
      <c r="N49" s="83">
        <v>21.24</v>
      </c>
      <c r="O49" s="84"/>
      <c r="P49" s="84">
        <v>67.75</v>
      </c>
      <c r="Q49" s="84">
        <f t="shared" si="0"/>
        <v>20054</v>
      </c>
      <c r="R49" s="84">
        <f t="shared" si="1"/>
        <v>72.14</v>
      </c>
      <c r="S49" s="84">
        <f t="shared" si="2"/>
        <v>21353.439999999999</v>
      </c>
      <c r="U49" s="78" t="s">
        <v>508</v>
      </c>
      <c r="V49" s="78" t="s">
        <v>509</v>
      </c>
      <c r="W49" s="85">
        <v>6.9000000000000006E-2</v>
      </c>
      <c r="X49" s="86">
        <v>81.239999999999995</v>
      </c>
      <c r="Y49" s="86">
        <v>84.49</v>
      </c>
      <c r="Z49" s="87">
        <v>21.21</v>
      </c>
      <c r="AA49" s="88"/>
      <c r="AB49" s="89">
        <v>60</v>
      </c>
      <c r="AC49" s="90">
        <f t="shared" si="3"/>
        <v>17760</v>
      </c>
      <c r="AD49" s="89">
        <f t="shared" si="4"/>
        <v>63.279999999999994</v>
      </c>
      <c r="AE49" s="89">
        <f t="shared" si="5"/>
        <v>18730.879999999997</v>
      </c>
    </row>
    <row r="50" spans="1:31" ht="35.1" customHeight="1" x14ac:dyDescent="0.3">
      <c r="A50" s="76">
        <v>48</v>
      </c>
      <c r="B50" s="76" t="s">
        <v>331</v>
      </c>
      <c r="C50" s="77" t="s">
        <v>421</v>
      </c>
      <c r="D50" s="78" t="s">
        <v>111</v>
      </c>
      <c r="E50" s="78" t="s">
        <v>112</v>
      </c>
      <c r="F50" s="76" t="s">
        <v>12</v>
      </c>
      <c r="G50" s="76" t="s">
        <v>13</v>
      </c>
      <c r="H50" s="76">
        <v>400</v>
      </c>
      <c r="I50" s="79" t="s">
        <v>505</v>
      </c>
      <c r="J50" s="80" t="s">
        <v>506</v>
      </c>
      <c r="K50" s="81">
        <v>0.14997378080755108</v>
      </c>
      <c r="L50" s="82">
        <v>57.21</v>
      </c>
      <c r="M50" s="82">
        <v>60.04</v>
      </c>
      <c r="N50" s="83">
        <v>14.45</v>
      </c>
      <c r="O50" s="84"/>
      <c r="P50" s="84">
        <v>42.760000000000005</v>
      </c>
      <c r="Q50" s="84">
        <f t="shared" si="0"/>
        <v>17104.000000000004</v>
      </c>
      <c r="R50" s="84">
        <f t="shared" si="1"/>
        <v>45.59</v>
      </c>
      <c r="S50" s="84">
        <f t="shared" si="2"/>
        <v>18236</v>
      </c>
      <c r="U50" s="78" t="s">
        <v>508</v>
      </c>
      <c r="V50" s="78" t="s">
        <v>509</v>
      </c>
      <c r="W50" s="85">
        <v>0.1094</v>
      </c>
      <c r="X50" s="86">
        <v>38.380000000000003</v>
      </c>
      <c r="Y50" s="86">
        <v>39.909999999999997</v>
      </c>
      <c r="Z50" s="87"/>
      <c r="AA50" s="88" t="s">
        <v>511</v>
      </c>
      <c r="AB50" s="89">
        <v>38.380000000000003</v>
      </c>
      <c r="AC50" s="90">
        <f t="shared" si="3"/>
        <v>15352.000000000002</v>
      </c>
      <c r="AD50" s="89">
        <f t="shared" si="4"/>
        <v>39.909999999999997</v>
      </c>
      <c r="AE50" s="89">
        <f t="shared" si="5"/>
        <v>15963.999999999998</v>
      </c>
    </row>
    <row r="51" spans="1:31" ht="35.1" customHeight="1" x14ac:dyDescent="0.3">
      <c r="A51" s="76">
        <v>49</v>
      </c>
      <c r="B51" s="76" t="s">
        <v>332</v>
      </c>
      <c r="C51" s="77" t="s">
        <v>422</v>
      </c>
      <c r="D51" s="78" t="s">
        <v>111</v>
      </c>
      <c r="E51" s="78" t="s">
        <v>114</v>
      </c>
      <c r="F51" s="76" t="s">
        <v>12</v>
      </c>
      <c r="G51" s="76" t="s">
        <v>13</v>
      </c>
      <c r="H51" s="76">
        <v>200</v>
      </c>
      <c r="I51" s="79" t="s">
        <v>505</v>
      </c>
      <c r="J51" s="80" t="s">
        <v>506</v>
      </c>
      <c r="K51" s="81">
        <v>0.130451415455241</v>
      </c>
      <c r="L51" s="82">
        <v>45.46</v>
      </c>
      <c r="M51" s="82">
        <v>45.46</v>
      </c>
      <c r="N51" s="83"/>
      <c r="O51" s="84">
        <v>6.82</v>
      </c>
      <c r="P51" s="84">
        <v>52.28</v>
      </c>
      <c r="Q51" s="84">
        <f t="shared" si="0"/>
        <v>10456</v>
      </c>
      <c r="R51" s="84">
        <f t="shared" si="1"/>
        <v>45.46</v>
      </c>
      <c r="S51" s="84">
        <f t="shared" si="2"/>
        <v>9092</v>
      </c>
      <c r="U51" s="78" t="s">
        <v>508</v>
      </c>
      <c r="V51" s="78" t="s">
        <v>509</v>
      </c>
      <c r="W51" s="85">
        <v>0.109</v>
      </c>
      <c r="X51" s="86">
        <v>38.72</v>
      </c>
      <c r="Y51" s="86">
        <v>40.270000000000003</v>
      </c>
      <c r="Z51" s="87"/>
      <c r="AA51" s="88" t="s">
        <v>511</v>
      </c>
      <c r="AB51" s="89">
        <v>38.72</v>
      </c>
      <c r="AC51" s="90">
        <f t="shared" si="3"/>
        <v>7744</v>
      </c>
      <c r="AD51" s="89">
        <f t="shared" si="4"/>
        <v>40.270000000000003</v>
      </c>
      <c r="AE51" s="89">
        <f t="shared" si="5"/>
        <v>8054.0000000000009</v>
      </c>
    </row>
    <row r="52" spans="1:31" ht="35.1" customHeight="1" x14ac:dyDescent="0.3">
      <c r="A52" s="76">
        <v>50</v>
      </c>
      <c r="B52" s="76" t="s">
        <v>333</v>
      </c>
      <c r="C52" s="77" t="s">
        <v>423</v>
      </c>
      <c r="D52" s="78" t="s">
        <v>111</v>
      </c>
      <c r="E52" s="78" t="s">
        <v>116</v>
      </c>
      <c r="F52" s="76" t="s">
        <v>12</v>
      </c>
      <c r="G52" s="76"/>
      <c r="H52" s="76">
        <v>100</v>
      </c>
      <c r="I52" s="79"/>
      <c r="J52" s="80" t="s">
        <v>506</v>
      </c>
      <c r="K52" s="81"/>
      <c r="L52" s="82" t="s">
        <v>507</v>
      </c>
      <c r="M52" s="82">
        <v>0</v>
      </c>
      <c r="N52" s="83"/>
      <c r="O52" s="84"/>
      <c r="P52" s="84">
        <v>0</v>
      </c>
      <c r="Q52" s="84">
        <f t="shared" si="0"/>
        <v>0</v>
      </c>
      <c r="R52" s="84">
        <f t="shared" si="1"/>
        <v>0</v>
      </c>
      <c r="S52" s="84">
        <f t="shared" si="2"/>
        <v>0</v>
      </c>
      <c r="U52" s="78" t="s">
        <v>510</v>
      </c>
      <c r="V52" s="78" t="s">
        <v>512</v>
      </c>
      <c r="W52" s="85"/>
      <c r="X52" s="86"/>
      <c r="Y52" s="86"/>
      <c r="Z52" s="87"/>
      <c r="AA52" s="88"/>
      <c r="AB52" s="89"/>
      <c r="AC52" s="90">
        <f t="shared" si="3"/>
        <v>0</v>
      </c>
      <c r="AD52" s="89">
        <f t="shared" si="4"/>
        <v>0</v>
      </c>
      <c r="AE52" s="89">
        <f t="shared" si="5"/>
        <v>0</v>
      </c>
    </row>
    <row r="53" spans="1:31" ht="35.1" customHeight="1" x14ac:dyDescent="0.3">
      <c r="A53" s="76">
        <v>51</v>
      </c>
      <c r="B53" s="76" t="s">
        <v>334</v>
      </c>
      <c r="C53" s="77" t="s">
        <v>424</v>
      </c>
      <c r="D53" s="78" t="s">
        <v>118</v>
      </c>
      <c r="E53" s="78" t="s">
        <v>119</v>
      </c>
      <c r="F53" s="76" t="s">
        <v>12</v>
      </c>
      <c r="G53" s="76" t="s">
        <v>13</v>
      </c>
      <c r="H53" s="76">
        <v>325</v>
      </c>
      <c r="I53" s="79" t="s">
        <v>505</v>
      </c>
      <c r="J53" s="80" t="s">
        <v>506</v>
      </c>
      <c r="K53" s="81">
        <v>0.14993804213135078</v>
      </c>
      <c r="L53" s="82">
        <v>48.42</v>
      </c>
      <c r="M53" s="82">
        <v>50.81</v>
      </c>
      <c r="N53" s="83">
        <v>12.72</v>
      </c>
      <c r="O53" s="84"/>
      <c r="P53" s="84">
        <v>35.700000000000003</v>
      </c>
      <c r="Q53" s="84">
        <f t="shared" si="0"/>
        <v>11602.500000000002</v>
      </c>
      <c r="R53" s="84">
        <f t="shared" si="1"/>
        <v>38.090000000000003</v>
      </c>
      <c r="S53" s="84">
        <f t="shared" si="2"/>
        <v>12379.250000000002</v>
      </c>
      <c r="U53" s="78" t="s">
        <v>510</v>
      </c>
      <c r="V53" s="78"/>
      <c r="W53" s="85"/>
      <c r="X53" s="86"/>
      <c r="Y53" s="86"/>
      <c r="Z53" s="87"/>
      <c r="AA53" s="88"/>
      <c r="AB53" s="89"/>
      <c r="AC53" s="90">
        <f t="shared" si="3"/>
        <v>0</v>
      </c>
      <c r="AD53" s="89">
        <f t="shared" si="4"/>
        <v>0</v>
      </c>
      <c r="AE53" s="89">
        <f t="shared" si="5"/>
        <v>0</v>
      </c>
    </row>
    <row r="54" spans="1:31" ht="35.1" customHeight="1" x14ac:dyDescent="0.3">
      <c r="A54" s="76">
        <v>52</v>
      </c>
      <c r="B54" s="76">
        <v>2565</v>
      </c>
      <c r="C54" s="77" t="s">
        <v>425</v>
      </c>
      <c r="D54" s="78" t="s">
        <v>121</v>
      </c>
      <c r="E54" s="78" t="s">
        <v>119</v>
      </c>
      <c r="F54" s="76" t="s">
        <v>12</v>
      </c>
      <c r="G54" s="76" t="s">
        <v>13</v>
      </c>
      <c r="H54" s="76">
        <v>230</v>
      </c>
      <c r="I54" s="79" t="s">
        <v>505</v>
      </c>
      <c r="J54" s="80" t="s">
        <v>506</v>
      </c>
      <c r="K54" s="81">
        <v>0.1500419111483654</v>
      </c>
      <c r="L54" s="82">
        <v>47.72</v>
      </c>
      <c r="M54" s="82">
        <v>50.07</v>
      </c>
      <c r="N54" s="83">
        <v>16.920000000000002</v>
      </c>
      <c r="O54" s="84"/>
      <c r="P54" s="84">
        <v>30.799999999999997</v>
      </c>
      <c r="Q54" s="84">
        <f t="shared" si="0"/>
        <v>7083.9999999999991</v>
      </c>
      <c r="R54" s="84">
        <f t="shared" si="1"/>
        <v>33.15</v>
      </c>
      <c r="S54" s="84">
        <f t="shared" si="2"/>
        <v>7624.5</v>
      </c>
      <c r="U54" s="78" t="s">
        <v>510</v>
      </c>
      <c r="V54" s="78"/>
      <c r="W54" s="85"/>
      <c r="X54" s="86"/>
      <c r="Y54" s="86"/>
      <c r="Z54" s="87"/>
      <c r="AA54" s="88"/>
      <c r="AB54" s="89"/>
      <c r="AC54" s="90">
        <f t="shared" si="3"/>
        <v>0</v>
      </c>
      <c r="AD54" s="89">
        <f t="shared" si="4"/>
        <v>0</v>
      </c>
      <c r="AE54" s="89">
        <f t="shared" si="5"/>
        <v>0</v>
      </c>
    </row>
    <row r="55" spans="1:31" ht="35.1" customHeight="1" x14ac:dyDescent="0.3">
      <c r="A55" s="76">
        <v>53</v>
      </c>
      <c r="B55" s="76" t="s">
        <v>335</v>
      </c>
      <c r="C55" s="77" t="s">
        <v>426</v>
      </c>
      <c r="D55" s="78" t="s">
        <v>121</v>
      </c>
      <c r="E55" s="78" t="s">
        <v>123</v>
      </c>
      <c r="F55" s="76" t="s">
        <v>12</v>
      </c>
      <c r="G55" s="76" t="s">
        <v>13</v>
      </c>
      <c r="H55" s="76">
        <v>370</v>
      </c>
      <c r="I55" s="79" t="s">
        <v>505</v>
      </c>
      <c r="J55" s="80" t="s">
        <v>506</v>
      </c>
      <c r="K55" s="81">
        <v>0.14997935590421141</v>
      </c>
      <c r="L55" s="82">
        <v>96.88</v>
      </c>
      <c r="M55" s="82">
        <v>101.67</v>
      </c>
      <c r="N55" s="83">
        <v>8.6999999999999993</v>
      </c>
      <c r="O55" s="84"/>
      <c r="P55" s="84">
        <v>88.179999999999993</v>
      </c>
      <c r="Q55" s="84">
        <f t="shared" si="0"/>
        <v>32626.6</v>
      </c>
      <c r="R55" s="84">
        <f t="shared" si="1"/>
        <v>92.97</v>
      </c>
      <c r="S55" s="84">
        <f t="shared" si="2"/>
        <v>34398.9</v>
      </c>
      <c r="U55" s="78" t="s">
        <v>510</v>
      </c>
      <c r="V55" s="78"/>
      <c r="W55" s="85"/>
      <c r="X55" s="86"/>
      <c r="Y55" s="86"/>
      <c r="Z55" s="87"/>
      <c r="AA55" s="88"/>
      <c r="AB55" s="89"/>
      <c r="AC55" s="90">
        <f t="shared" si="3"/>
        <v>0</v>
      </c>
      <c r="AD55" s="89">
        <f t="shared" si="4"/>
        <v>0</v>
      </c>
      <c r="AE55" s="89">
        <f t="shared" si="5"/>
        <v>0</v>
      </c>
    </row>
    <row r="56" spans="1:31" ht="35.1" customHeight="1" x14ac:dyDescent="0.3">
      <c r="A56" s="76">
        <v>54</v>
      </c>
      <c r="B56" s="76" t="s">
        <v>336</v>
      </c>
      <c r="C56" s="77" t="s">
        <v>427</v>
      </c>
      <c r="D56" s="78" t="s">
        <v>121</v>
      </c>
      <c r="E56" s="78" t="s">
        <v>125</v>
      </c>
      <c r="F56" s="76" t="s">
        <v>12</v>
      </c>
      <c r="G56" s="76" t="s">
        <v>13</v>
      </c>
      <c r="H56" s="76">
        <v>300</v>
      </c>
      <c r="I56" s="79" t="s">
        <v>505</v>
      </c>
      <c r="J56" s="80" t="s">
        <v>506</v>
      </c>
      <c r="K56" s="81">
        <v>0.14997557401074735</v>
      </c>
      <c r="L56" s="82">
        <v>61.41</v>
      </c>
      <c r="M56" s="82">
        <v>64.44</v>
      </c>
      <c r="N56" s="83">
        <v>19.440000000000001</v>
      </c>
      <c r="O56" s="84"/>
      <c r="P56" s="84">
        <v>41.97</v>
      </c>
      <c r="Q56" s="84">
        <f t="shared" si="0"/>
        <v>12591</v>
      </c>
      <c r="R56" s="84">
        <f t="shared" si="1"/>
        <v>45</v>
      </c>
      <c r="S56" s="84">
        <f t="shared" si="2"/>
        <v>13500</v>
      </c>
      <c r="U56" s="78" t="s">
        <v>510</v>
      </c>
      <c r="V56" s="78"/>
      <c r="W56" s="85"/>
      <c r="X56" s="86"/>
      <c r="Y56" s="86"/>
      <c r="Z56" s="87"/>
      <c r="AA56" s="88"/>
      <c r="AB56" s="89"/>
      <c r="AC56" s="90">
        <f t="shared" si="3"/>
        <v>0</v>
      </c>
      <c r="AD56" s="89">
        <f t="shared" si="4"/>
        <v>0</v>
      </c>
      <c r="AE56" s="89">
        <f t="shared" si="5"/>
        <v>0</v>
      </c>
    </row>
    <row r="57" spans="1:31" ht="35.1" customHeight="1" x14ac:dyDescent="0.3">
      <c r="A57" s="76">
        <v>55</v>
      </c>
      <c r="B57" s="76">
        <v>5768</v>
      </c>
      <c r="C57" s="77" t="s">
        <v>428</v>
      </c>
      <c r="D57" s="78" t="s">
        <v>127</v>
      </c>
      <c r="E57" s="78" t="s">
        <v>128</v>
      </c>
      <c r="F57" s="76" t="s">
        <v>12</v>
      </c>
      <c r="G57" s="76" t="s">
        <v>13</v>
      </c>
      <c r="H57" s="76">
        <v>765</v>
      </c>
      <c r="I57" s="79" t="s">
        <v>505</v>
      </c>
      <c r="J57" s="80" t="s">
        <v>506</v>
      </c>
      <c r="K57" s="81">
        <v>0.15002918855808525</v>
      </c>
      <c r="L57" s="82">
        <v>51.39</v>
      </c>
      <c r="M57" s="82">
        <v>53.93</v>
      </c>
      <c r="N57" s="83">
        <v>11.55</v>
      </c>
      <c r="O57" s="84"/>
      <c r="P57" s="84">
        <v>39.840000000000003</v>
      </c>
      <c r="Q57" s="84">
        <f t="shared" si="0"/>
        <v>30477.600000000002</v>
      </c>
      <c r="R57" s="84">
        <f t="shared" si="1"/>
        <v>42.379999999999995</v>
      </c>
      <c r="S57" s="84">
        <f t="shared" si="2"/>
        <v>32420.699999999997</v>
      </c>
      <c r="U57" s="78" t="s">
        <v>508</v>
      </c>
      <c r="V57" s="78" t="s">
        <v>509</v>
      </c>
      <c r="W57" s="85">
        <v>8.3699999999999997E-2</v>
      </c>
      <c r="X57" s="86">
        <v>47.67</v>
      </c>
      <c r="Y57" s="86">
        <v>49.58</v>
      </c>
      <c r="Z57" s="87">
        <v>11.55</v>
      </c>
      <c r="AA57" s="88"/>
      <c r="AB57" s="89">
        <v>36.119999999999997</v>
      </c>
      <c r="AC57" s="90">
        <f t="shared" si="3"/>
        <v>27631.8</v>
      </c>
      <c r="AD57" s="89">
        <f t="shared" si="4"/>
        <v>38.03</v>
      </c>
      <c r="AE57" s="89">
        <f t="shared" si="5"/>
        <v>29092.95</v>
      </c>
    </row>
    <row r="58" spans="1:31" ht="35.1" customHeight="1" x14ac:dyDescent="0.3">
      <c r="A58" s="76">
        <v>56</v>
      </c>
      <c r="B58" s="76" t="s">
        <v>337</v>
      </c>
      <c r="C58" s="77" t="s">
        <v>429</v>
      </c>
      <c r="D58" s="78" t="s">
        <v>127</v>
      </c>
      <c r="E58" s="78" t="s">
        <v>128</v>
      </c>
      <c r="F58" s="76" t="s">
        <v>12</v>
      </c>
      <c r="G58" s="76" t="s">
        <v>13</v>
      </c>
      <c r="H58" s="76">
        <v>575</v>
      </c>
      <c r="I58" s="79" t="s">
        <v>505</v>
      </c>
      <c r="J58" s="80" t="s">
        <v>506</v>
      </c>
      <c r="K58" s="81">
        <v>0.13037634408602147</v>
      </c>
      <c r="L58" s="82">
        <v>25.88</v>
      </c>
      <c r="M58" s="82">
        <v>25.88</v>
      </c>
      <c r="N58" s="83"/>
      <c r="O58" s="84">
        <v>3.88</v>
      </c>
      <c r="P58" s="84">
        <v>29.759999999999998</v>
      </c>
      <c r="Q58" s="84">
        <f t="shared" si="0"/>
        <v>17112</v>
      </c>
      <c r="R58" s="84">
        <f t="shared" si="1"/>
        <v>25.88</v>
      </c>
      <c r="S58" s="84">
        <f t="shared" si="2"/>
        <v>14881</v>
      </c>
      <c r="U58" s="78" t="s">
        <v>508</v>
      </c>
      <c r="V58" s="78" t="s">
        <v>509</v>
      </c>
      <c r="W58" s="85">
        <v>9.4500000000000001E-2</v>
      </c>
      <c r="X58" s="86">
        <v>28.58</v>
      </c>
      <c r="Y58" s="86">
        <v>29.72</v>
      </c>
      <c r="Z58" s="87"/>
      <c r="AA58" s="88" t="s">
        <v>511</v>
      </c>
      <c r="AB58" s="89">
        <v>28.58</v>
      </c>
      <c r="AC58" s="90">
        <f t="shared" si="3"/>
        <v>16433.5</v>
      </c>
      <c r="AD58" s="89">
        <f t="shared" si="4"/>
        <v>29.72</v>
      </c>
      <c r="AE58" s="89">
        <f t="shared" si="5"/>
        <v>17089</v>
      </c>
    </row>
    <row r="59" spans="1:31" ht="35.1" customHeight="1" x14ac:dyDescent="0.3">
      <c r="A59" s="76">
        <v>57</v>
      </c>
      <c r="B59" s="76" t="s">
        <v>338</v>
      </c>
      <c r="C59" s="77" t="s">
        <v>430</v>
      </c>
      <c r="D59" s="78" t="s">
        <v>127</v>
      </c>
      <c r="E59" s="78" t="s">
        <v>128</v>
      </c>
      <c r="F59" s="76" t="s">
        <v>12</v>
      </c>
      <c r="G59" s="76" t="s">
        <v>13</v>
      </c>
      <c r="H59" s="76">
        <v>25</v>
      </c>
      <c r="I59" s="79" t="s">
        <v>505</v>
      </c>
      <c r="J59" s="80" t="s">
        <v>506</v>
      </c>
      <c r="K59" s="81">
        <v>0.13047842087654732</v>
      </c>
      <c r="L59" s="82">
        <v>25.99</v>
      </c>
      <c r="M59" s="82">
        <v>25.99</v>
      </c>
      <c r="N59" s="83"/>
      <c r="O59" s="84">
        <v>3.9</v>
      </c>
      <c r="P59" s="84">
        <v>29.889999999999997</v>
      </c>
      <c r="Q59" s="84">
        <f t="shared" si="0"/>
        <v>747.24999999999989</v>
      </c>
      <c r="R59" s="84">
        <f t="shared" si="1"/>
        <v>25.99</v>
      </c>
      <c r="S59" s="84">
        <f t="shared" si="2"/>
        <v>649.75</v>
      </c>
      <c r="U59" s="78" t="s">
        <v>508</v>
      </c>
      <c r="V59" s="78" t="s">
        <v>509</v>
      </c>
      <c r="W59" s="85">
        <v>0.14899999999999999</v>
      </c>
      <c r="X59" s="86">
        <v>30.54</v>
      </c>
      <c r="Y59" s="86">
        <v>31.76</v>
      </c>
      <c r="Z59" s="87"/>
      <c r="AA59" s="88" t="s">
        <v>511</v>
      </c>
      <c r="AB59" s="89">
        <v>30.54</v>
      </c>
      <c r="AC59" s="90">
        <f t="shared" si="3"/>
        <v>763.5</v>
      </c>
      <c r="AD59" s="89">
        <f t="shared" si="4"/>
        <v>31.76</v>
      </c>
      <c r="AE59" s="89">
        <f t="shared" si="5"/>
        <v>794</v>
      </c>
    </row>
    <row r="60" spans="1:31" ht="35.1" customHeight="1" x14ac:dyDescent="0.3">
      <c r="A60" s="76">
        <v>58</v>
      </c>
      <c r="B60" s="76" t="s">
        <v>339</v>
      </c>
      <c r="C60" s="77" t="s">
        <v>431</v>
      </c>
      <c r="D60" s="78" t="s">
        <v>127</v>
      </c>
      <c r="E60" s="78" t="s">
        <v>128</v>
      </c>
      <c r="F60" s="76" t="s">
        <v>12</v>
      </c>
      <c r="G60" s="76" t="s">
        <v>13</v>
      </c>
      <c r="H60" s="76">
        <v>50</v>
      </c>
      <c r="I60" s="79" t="s">
        <v>505</v>
      </c>
      <c r="J60" s="80" t="s">
        <v>506</v>
      </c>
      <c r="K60" s="81">
        <v>0.13050895649701461</v>
      </c>
      <c r="L60" s="82">
        <v>30.58</v>
      </c>
      <c r="M60" s="82">
        <v>30.58</v>
      </c>
      <c r="N60" s="83"/>
      <c r="O60" s="84">
        <v>4.59</v>
      </c>
      <c r="P60" s="84">
        <v>35.17</v>
      </c>
      <c r="Q60" s="84">
        <f t="shared" si="0"/>
        <v>1758.5</v>
      </c>
      <c r="R60" s="84">
        <f t="shared" si="1"/>
        <v>30.58</v>
      </c>
      <c r="S60" s="84">
        <f t="shared" si="2"/>
        <v>1529</v>
      </c>
      <c r="U60" s="78" t="s">
        <v>508</v>
      </c>
      <c r="V60" s="78" t="s">
        <v>509</v>
      </c>
      <c r="W60" s="85">
        <v>0.14899999999999999</v>
      </c>
      <c r="X60" s="86">
        <v>35.93</v>
      </c>
      <c r="Y60" s="86">
        <v>37.369999999999997</v>
      </c>
      <c r="Z60" s="87"/>
      <c r="AA60" s="88" t="s">
        <v>511</v>
      </c>
      <c r="AB60" s="89">
        <v>35.93</v>
      </c>
      <c r="AC60" s="90">
        <f t="shared" si="3"/>
        <v>1796.5</v>
      </c>
      <c r="AD60" s="89">
        <f t="shared" si="4"/>
        <v>37.369999999999997</v>
      </c>
      <c r="AE60" s="89">
        <f t="shared" si="5"/>
        <v>1868.4999999999998</v>
      </c>
    </row>
    <row r="61" spans="1:31" ht="35.1" customHeight="1" x14ac:dyDescent="0.3">
      <c r="A61" s="76">
        <v>59</v>
      </c>
      <c r="B61" s="76">
        <v>61300</v>
      </c>
      <c r="C61" s="77" t="s">
        <v>432</v>
      </c>
      <c r="D61" s="78" t="s">
        <v>133</v>
      </c>
      <c r="E61" s="78" t="s">
        <v>134</v>
      </c>
      <c r="F61" s="76" t="s">
        <v>12</v>
      </c>
      <c r="G61" s="76" t="s">
        <v>13</v>
      </c>
      <c r="H61" s="76">
        <v>450</v>
      </c>
      <c r="I61" s="79" t="s">
        <v>505</v>
      </c>
      <c r="J61" s="80" t="s">
        <v>506</v>
      </c>
      <c r="K61" s="81">
        <v>0.15000742611020351</v>
      </c>
      <c r="L61" s="82">
        <v>67.33</v>
      </c>
      <c r="M61" s="82">
        <v>70.650000000000006</v>
      </c>
      <c r="N61" s="83">
        <v>4.57</v>
      </c>
      <c r="O61" s="84"/>
      <c r="P61" s="84">
        <v>62.76</v>
      </c>
      <c r="Q61" s="84">
        <f t="shared" si="0"/>
        <v>28242</v>
      </c>
      <c r="R61" s="84">
        <f t="shared" si="1"/>
        <v>66.080000000000013</v>
      </c>
      <c r="S61" s="84">
        <f t="shared" si="2"/>
        <v>29736.000000000007</v>
      </c>
      <c r="U61" s="78" t="s">
        <v>508</v>
      </c>
      <c r="V61" s="78" t="s">
        <v>509</v>
      </c>
      <c r="W61" s="85">
        <v>0.10489999999999999</v>
      </c>
      <c r="X61" s="86">
        <v>62.47</v>
      </c>
      <c r="Y61" s="86">
        <v>64.97</v>
      </c>
      <c r="Z61" s="87">
        <v>4.57</v>
      </c>
      <c r="AA61" s="88"/>
      <c r="AB61" s="89">
        <v>57.9</v>
      </c>
      <c r="AC61" s="90">
        <f t="shared" si="3"/>
        <v>26055</v>
      </c>
      <c r="AD61" s="89">
        <f t="shared" si="4"/>
        <v>60.4</v>
      </c>
      <c r="AE61" s="89">
        <f t="shared" si="5"/>
        <v>27180</v>
      </c>
    </row>
    <row r="62" spans="1:31" ht="35.1" customHeight="1" x14ac:dyDescent="0.3">
      <c r="A62" s="76">
        <v>60</v>
      </c>
      <c r="B62" s="76">
        <v>61300</v>
      </c>
      <c r="C62" s="77" t="s">
        <v>433</v>
      </c>
      <c r="D62" s="78" t="s">
        <v>133</v>
      </c>
      <c r="E62" s="78" t="s">
        <v>136</v>
      </c>
      <c r="F62" s="76" t="s">
        <v>12</v>
      </c>
      <c r="G62" s="76"/>
      <c r="H62" s="76">
        <v>350</v>
      </c>
      <c r="I62" s="79" t="s">
        <v>505</v>
      </c>
      <c r="J62" s="80" t="s">
        <v>506</v>
      </c>
      <c r="K62" s="81">
        <v>0.15000742611020351</v>
      </c>
      <c r="L62" s="82">
        <v>67.33</v>
      </c>
      <c r="M62" s="82">
        <v>70.650000000000006</v>
      </c>
      <c r="N62" s="83">
        <v>4.57</v>
      </c>
      <c r="O62" s="84"/>
      <c r="P62" s="84">
        <v>62.76</v>
      </c>
      <c r="Q62" s="84">
        <f t="shared" si="0"/>
        <v>21966</v>
      </c>
      <c r="R62" s="84">
        <f t="shared" si="1"/>
        <v>66.080000000000013</v>
      </c>
      <c r="S62" s="84">
        <f t="shared" si="2"/>
        <v>23128.000000000004</v>
      </c>
      <c r="U62" s="78" t="s">
        <v>508</v>
      </c>
      <c r="V62" s="78" t="s">
        <v>509</v>
      </c>
      <c r="W62" s="85">
        <v>0.10489999999999999</v>
      </c>
      <c r="X62" s="86">
        <v>62.47</v>
      </c>
      <c r="Y62" s="86">
        <v>64.97</v>
      </c>
      <c r="Z62" s="87">
        <v>4.57</v>
      </c>
      <c r="AA62" s="88"/>
      <c r="AB62" s="89">
        <v>57.9</v>
      </c>
      <c r="AC62" s="90">
        <f t="shared" si="3"/>
        <v>20265</v>
      </c>
      <c r="AD62" s="89">
        <f t="shared" si="4"/>
        <v>60.4</v>
      </c>
      <c r="AE62" s="89">
        <f t="shared" si="5"/>
        <v>21140</v>
      </c>
    </row>
    <row r="63" spans="1:31" ht="35.1" customHeight="1" x14ac:dyDescent="0.3">
      <c r="A63" s="76">
        <v>61</v>
      </c>
      <c r="B63" s="76">
        <v>1450</v>
      </c>
      <c r="C63" s="77" t="s">
        <v>434</v>
      </c>
      <c r="D63" s="78" t="s">
        <v>138</v>
      </c>
      <c r="E63" s="78" t="s">
        <v>139</v>
      </c>
      <c r="F63" s="76" t="s">
        <v>12</v>
      </c>
      <c r="G63" s="76" t="s">
        <v>13</v>
      </c>
      <c r="H63" s="76">
        <v>1200</v>
      </c>
      <c r="I63" s="79" t="s">
        <v>505</v>
      </c>
      <c r="J63" s="80" t="s">
        <v>506</v>
      </c>
      <c r="K63" s="81"/>
      <c r="L63" s="82">
        <v>40.19</v>
      </c>
      <c r="M63" s="82">
        <v>44.42</v>
      </c>
      <c r="N63" s="83"/>
      <c r="O63" s="84"/>
      <c r="P63" s="84">
        <v>40.19</v>
      </c>
      <c r="Q63" s="84">
        <f t="shared" si="0"/>
        <v>48228</v>
      </c>
      <c r="R63" s="84">
        <f t="shared" si="1"/>
        <v>44.42</v>
      </c>
      <c r="S63" s="84">
        <f t="shared" si="2"/>
        <v>53304</v>
      </c>
      <c r="U63" s="78" t="s">
        <v>508</v>
      </c>
      <c r="V63" s="78" t="s">
        <v>509</v>
      </c>
      <c r="W63" s="85">
        <v>0.10879999999999999</v>
      </c>
      <c r="X63" s="86">
        <v>36.76</v>
      </c>
      <c r="Y63" s="86">
        <v>38.229999999999997</v>
      </c>
      <c r="Z63" s="87"/>
      <c r="AA63" s="88"/>
      <c r="AB63" s="89">
        <v>36.76</v>
      </c>
      <c r="AC63" s="90">
        <f t="shared" si="3"/>
        <v>44112</v>
      </c>
      <c r="AD63" s="89">
        <f t="shared" si="4"/>
        <v>38.229999999999997</v>
      </c>
      <c r="AE63" s="89">
        <f t="shared" si="5"/>
        <v>45875.999999999993</v>
      </c>
    </row>
    <row r="64" spans="1:31" ht="35.1" customHeight="1" x14ac:dyDescent="0.3">
      <c r="A64" s="76">
        <v>62</v>
      </c>
      <c r="B64" s="76" t="s">
        <v>340</v>
      </c>
      <c r="C64" s="77" t="s">
        <v>435</v>
      </c>
      <c r="D64" s="78" t="s">
        <v>141</v>
      </c>
      <c r="E64" s="78" t="s">
        <v>128</v>
      </c>
      <c r="F64" s="76" t="s">
        <v>12</v>
      </c>
      <c r="G64" s="76" t="s">
        <v>13</v>
      </c>
      <c r="H64" s="76">
        <v>500</v>
      </c>
      <c r="I64" s="79" t="s">
        <v>505</v>
      </c>
      <c r="J64" s="80" t="s">
        <v>506</v>
      </c>
      <c r="K64" s="81">
        <v>0.14988290398126464</v>
      </c>
      <c r="L64" s="82">
        <v>25.62</v>
      </c>
      <c r="M64" s="82">
        <v>26.89</v>
      </c>
      <c r="N64" s="83">
        <v>7.6</v>
      </c>
      <c r="O64" s="84"/>
      <c r="P64" s="84">
        <v>18.020000000000003</v>
      </c>
      <c r="Q64" s="84">
        <f t="shared" si="0"/>
        <v>9010.0000000000018</v>
      </c>
      <c r="R64" s="84">
        <f t="shared" si="1"/>
        <v>19.29</v>
      </c>
      <c r="S64" s="84">
        <f t="shared" si="2"/>
        <v>9645</v>
      </c>
      <c r="U64" s="78" t="s">
        <v>510</v>
      </c>
      <c r="V64" s="78"/>
      <c r="W64" s="85"/>
      <c r="X64" s="86"/>
      <c r="Y64" s="86"/>
      <c r="Z64" s="87"/>
      <c r="AA64" s="88"/>
      <c r="AB64" s="89"/>
      <c r="AC64" s="90">
        <f t="shared" si="3"/>
        <v>0</v>
      </c>
      <c r="AD64" s="89">
        <f t="shared" si="4"/>
        <v>0</v>
      </c>
      <c r="AE64" s="89">
        <f t="shared" si="5"/>
        <v>0</v>
      </c>
    </row>
    <row r="65" spans="1:31" ht="35.1" customHeight="1" x14ac:dyDescent="0.3">
      <c r="A65" s="76">
        <v>63</v>
      </c>
      <c r="B65" s="76" t="s">
        <v>341</v>
      </c>
      <c r="C65" s="77" t="s">
        <v>436</v>
      </c>
      <c r="D65" s="78" t="s">
        <v>141</v>
      </c>
      <c r="E65" s="78" t="s">
        <v>128</v>
      </c>
      <c r="F65" s="76" t="s">
        <v>12</v>
      </c>
      <c r="G65" s="76" t="s">
        <v>13</v>
      </c>
      <c r="H65" s="76">
        <v>177</v>
      </c>
      <c r="I65" s="79" t="s">
        <v>505</v>
      </c>
      <c r="J65" s="80" t="s">
        <v>506</v>
      </c>
      <c r="K65" s="81">
        <v>0.15004413062665484</v>
      </c>
      <c r="L65" s="82">
        <v>22.66</v>
      </c>
      <c r="M65" s="82">
        <v>23.78</v>
      </c>
      <c r="N65" s="83">
        <v>7.6</v>
      </c>
      <c r="O65" s="84"/>
      <c r="P65" s="84">
        <v>15.06</v>
      </c>
      <c r="Q65" s="84">
        <f t="shared" si="0"/>
        <v>2665.62</v>
      </c>
      <c r="R65" s="84">
        <f t="shared" si="1"/>
        <v>16.18</v>
      </c>
      <c r="S65" s="84">
        <f t="shared" si="2"/>
        <v>2863.86</v>
      </c>
      <c r="U65" s="78" t="s">
        <v>510</v>
      </c>
      <c r="V65" s="78"/>
      <c r="W65" s="85"/>
      <c r="X65" s="86"/>
      <c r="Y65" s="86"/>
      <c r="Z65" s="87"/>
      <c r="AA65" s="88"/>
      <c r="AB65" s="89"/>
      <c r="AC65" s="90">
        <f t="shared" si="3"/>
        <v>0</v>
      </c>
      <c r="AD65" s="89">
        <f t="shared" si="4"/>
        <v>0</v>
      </c>
      <c r="AE65" s="89">
        <f t="shared" si="5"/>
        <v>0</v>
      </c>
    </row>
    <row r="66" spans="1:31" ht="35.1" customHeight="1" x14ac:dyDescent="0.3">
      <c r="A66" s="76">
        <v>64</v>
      </c>
      <c r="B66" s="76" t="s">
        <v>342</v>
      </c>
      <c r="C66" s="77" t="s">
        <v>437</v>
      </c>
      <c r="D66" s="78" t="s">
        <v>141</v>
      </c>
      <c r="E66" s="78" t="s">
        <v>144</v>
      </c>
      <c r="F66" s="76" t="s">
        <v>12</v>
      </c>
      <c r="G66" s="76" t="s">
        <v>13</v>
      </c>
      <c r="H66" s="76">
        <v>250</v>
      </c>
      <c r="I66" s="79" t="s">
        <v>505</v>
      </c>
      <c r="J66" s="80" t="s">
        <v>506</v>
      </c>
      <c r="K66" s="81">
        <v>0.15005641218503191</v>
      </c>
      <c r="L66" s="82">
        <v>26.59</v>
      </c>
      <c r="M66" s="82">
        <v>27.9</v>
      </c>
      <c r="N66" s="83">
        <v>6.84</v>
      </c>
      <c r="O66" s="84"/>
      <c r="P66" s="84">
        <v>19.75</v>
      </c>
      <c r="Q66" s="84">
        <f t="shared" si="0"/>
        <v>4937.5</v>
      </c>
      <c r="R66" s="84">
        <f t="shared" si="1"/>
        <v>21.06</v>
      </c>
      <c r="S66" s="84">
        <f t="shared" si="2"/>
        <v>5265</v>
      </c>
      <c r="U66" s="78" t="s">
        <v>510</v>
      </c>
      <c r="V66" s="78"/>
      <c r="W66" s="85"/>
      <c r="X66" s="86"/>
      <c r="Y66" s="86"/>
      <c r="Z66" s="87"/>
      <c r="AA66" s="88"/>
      <c r="AB66" s="89"/>
      <c r="AC66" s="90">
        <f t="shared" si="3"/>
        <v>0</v>
      </c>
      <c r="AD66" s="89">
        <f t="shared" si="4"/>
        <v>0</v>
      </c>
      <c r="AE66" s="89">
        <f t="shared" si="5"/>
        <v>0</v>
      </c>
    </row>
    <row r="67" spans="1:31" ht="35.1" customHeight="1" x14ac:dyDescent="0.3">
      <c r="A67" s="76">
        <v>65</v>
      </c>
      <c r="B67" s="76" t="s">
        <v>343</v>
      </c>
      <c r="C67" s="77" t="s">
        <v>438</v>
      </c>
      <c r="D67" s="78" t="s">
        <v>146</v>
      </c>
      <c r="E67" s="91">
        <v>60</v>
      </c>
      <c r="F67" s="76" t="s">
        <v>12</v>
      </c>
      <c r="G67" s="76" t="s">
        <v>13</v>
      </c>
      <c r="H67" s="76">
        <v>150</v>
      </c>
      <c r="I67" s="79" t="s">
        <v>505</v>
      </c>
      <c r="J67" s="80" t="s">
        <v>506</v>
      </c>
      <c r="K67" s="81"/>
      <c r="L67" s="82">
        <v>51.96</v>
      </c>
      <c r="M67" s="82">
        <v>57.43</v>
      </c>
      <c r="N67" s="83"/>
      <c r="O67" s="84"/>
      <c r="P67" s="84">
        <v>51.96</v>
      </c>
      <c r="Q67" s="84">
        <f t="shared" si="0"/>
        <v>7794</v>
      </c>
      <c r="R67" s="84">
        <f t="shared" si="1"/>
        <v>57.43</v>
      </c>
      <c r="S67" s="84">
        <f t="shared" si="2"/>
        <v>8614.5</v>
      </c>
      <c r="U67" s="78" t="s">
        <v>508</v>
      </c>
      <c r="V67" s="78" t="s">
        <v>509</v>
      </c>
      <c r="W67" s="85">
        <v>0.1087</v>
      </c>
      <c r="X67" s="86">
        <v>47.85</v>
      </c>
      <c r="Y67" s="86">
        <v>49.76</v>
      </c>
      <c r="Z67" s="87"/>
      <c r="AA67" s="88"/>
      <c r="AB67" s="89">
        <v>47.85</v>
      </c>
      <c r="AC67" s="90">
        <f t="shared" si="3"/>
        <v>7177.5</v>
      </c>
      <c r="AD67" s="89">
        <f t="shared" si="4"/>
        <v>49.76</v>
      </c>
      <c r="AE67" s="89">
        <f t="shared" si="5"/>
        <v>7464</v>
      </c>
    </row>
    <row r="68" spans="1:31" ht="35.1" customHeight="1" x14ac:dyDescent="0.3">
      <c r="A68" s="76">
        <v>66</v>
      </c>
      <c r="B68" s="76">
        <v>30101</v>
      </c>
      <c r="C68" s="77" t="s">
        <v>439</v>
      </c>
      <c r="D68" s="78" t="s">
        <v>148</v>
      </c>
      <c r="E68" s="78" t="s">
        <v>149</v>
      </c>
      <c r="F68" s="76" t="s">
        <v>12</v>
      </c>
      <c r="G68" s="76" t="s">
        <v>13</v>
      </c>
      <c r="H68" s="76">
        <v>362</v>
      </c>
      <c r="I68" s="79" t="s">
        <v>505</v>
      </c>
      <c r="J68" s="80" t="s">
        <v>506</v>
      </c>
      <c r="K68" s="81">
        <v>0.15018656716417922</v>
      </c>
      <c r="L68" s="82">
        <v>21.44</v>
      </c>
      <c r="M68" s="82">
        <v>22.49</v>
      </c>
      <c r="N68" s="83">
        <v>4.38</v>
      </c>
      <c r="O68" s="84"/>
      <c r="P68" s="84">
        <v>17.060000000000002</v>
      </c>
      <c r="Q68" s="84">
        <f t="shared" ref="Q68:Q130" si="6">P68*H68</f>
        <v>6175.7200000000012</v>
      </c>
      <c r="R68" s="84">
        <f t="shared" ref="R68:R131" si="7">M68-N68</f>
        <v>18.11</v>
      </c>
      <c r="S68" s="84">
        <f t="shared" ref="S68:S131" si="8">R68*H68</f>
        <v>6555.82</v>
      </c>
      <c r="U68" s="78" t="s">
        <v>510</v>
      </c>
      <c r="V68" s="78"/>
      <c r="W68" s="85"/>
      <c r="X68" s="86"/>
      <c r="Y68" s="86"/>
      <c r="Z68" s="87"/>
      <c r="AA68" s="88"/>
      <c r="AB68" s="89"/>
      <c r="AC68" s="90">
        <f t="shared" ref="AC68:AC130" si="9">AB68*H68</f>
        <v>0</v>
      </c>
      <c r="AD68" s="89">
        <f t="shared" ref="AD68:AD131" si="10">Y68-Z68</f>
        <v>0</v>
      </c>
      <c r="AE68" s="89">
        <f t="shared" ref="AE68:AE131" si="11">AD68*H68</f>
        <v>0</v>
      </c>
    </row>
    <row r="69" spans="1:31" ht="35.1" customHeight="1" x14ac:dyDescent="0.3">
      <c r="A69" s="76">
        <v>67</v>
      </c>
      <c r="B69" s="76">
        <v>69074</v>
      </c>
      <c r="C69" s="77" t="s">
        <v>440</v>
      </c>
      <c r="D69" s="78" t="s">
        <v>151</v>
      </c>
      <c r="E69" s="78" t="s">
        <v>152</v>
      </c>
      <c r="F69" s="76" t="s">
        <v>12</v>
      </c>
      <c r="G69" s="76" t="s">
        <v>13</v>
      </c>
      <c r="H69" s="76">
        <v>256</v>
      </c>
      <c r="I69" s="79" t="s">
        <v>505</v>
      </c>
      <c r="J69" s="80" t="s">
        <v>506</v>
      </c>
      <c r="K69" s="81"/>
      <c r="L69" s="82">
        <v>55.64</v>
      </c>
      <c r="M69" s="82">
        <v>61.5</v>
      </c>
      <c r="N69" s="83"/>
      <c r="O69" s="84"/>
      <c r="P69" s="84">
        <v>55.64</v>
      </c>
      <c r="Q69" s="84">
        <f t="shared" si="6"/>
        <v>14243.84</v>
      </c>
      <c r="R69" s="84">
        <f t="shared" si="7"/>
        <v>61.5</v>
      </c>
      <c r="S69" s="84">
        <f t="shared" si="8"/>
        <v>15744</v>
      </c>
      <c r="U69" s="78" t="s">
        <v>508</v>
      </c>
      <c r="V69" s="78" t="s">
        <v>509</v>
      </c>
      <c r="W69" s="85">
        <v>0.10829999999999999</v>
      </c>
      <c r="X69" s="86">
        <v>55.6</v>
      </c>
      <c r="Y69" s="86">
        <v>57.82</v>
      </c>
      <c r="Z69" s="87"/>
      <c r="AA69" s="88"/>
      <c r="AB69" s="89">
        <v>55.6</v>
      </c>
      <c r="AC69" s="90">
        <f t="shared" si="9"/>
        <v>14233.6</v>
      </c>
      <c r="AD69" s="89">
        <f t="shared" si="10"/>
        <v>57.82</v>
      </c>
      <c r="AE69" s="89">
        <f t="shared" si="11"/>
        <v>14801.92</v>
      </c>
    </row>
    <row r="70" spans="1:31" ht="35.1" customHeight="1" x14ac:dyDescent="0.3">
      <c r="A70" s="76">
        <v>68</v>
      </c>
      <c r="B70" s="76" t="s">
        <v>344</v>
      </c>
      <c r="C70" s="77" t="s">
        <v>441</v>
      </c>
      <c r="D70" s="78" t="s">
        <v>154</v>
      </c>
      <c r="E70" s="78" t="s">
        <v>155</v>
      </c>
      <c r="F70" s="76" t="s">
        <v>12</v>
      </c>
      <c r="G70" s="76" t="s">
        <v>13</v>
      </c>
      <c r="H70" s="76">
        <v>200</v>
      </c>
      <c r="I70" s="79" t="s">
        <v>505</v>
      </c>
      <c r="J70" s="80" t="s">
        <v>506</v>
      </c>
      <c r="K70" s="81"/>
      <c r="L70" s="82">
        <v>47.58</v>
      </c>
      <c r="M70" s="82">
        <v>52.59</v>
      </c>
      <c r="N70" s="83"/>
      <c r="O70" s="84"/>
      <c r="P70" s="84">
        <v>47.58</v>
      </c>
      <c r="Q70" s="84">
        <f t="shared" si="6"/>
        <v>9516</v>
      </c>
      <c r="R70" s="84">
        <f t="shared" si="7"/>
        <v>52.59</v>
      </c>
      <c r="S70" s="84">
        <f t="shared" si="8"/>
        <v>10518</v>
      </c>
      <c r="U70" s="78" t="s">
        <v>508</v>
      </c>
      <c r="V70" s="78" t="s">
        <v>509</v>
      </c>
      <c r="W70" s="85">
        <v>6.7699999999999996E-2</v>
      </c>
      <c r="X70" s="86">
        <v>42.83</v>
      </c>
      <c r="Y70" s="86">
        <v>44.54</v>
      </c>
      <c r="Z70" s="87"/>
      <c r="AA70" s="88"/>
      <c r="AB70" s="89">
        <v>42.83</v>
      </c>
      <c r="AC70" s="90">
        <f t="shared" si="9"/>
        <v>8566</v>
      </c>
      <c r="AD70" s="89">
        <f t="shared" si="10"/>
        <v>44.54</v>
      </c>
      <c r="AE70" s="89">
        <f t="shared" si="11"/>
        <v>8908</v>
      </c>
    </row>
    <row r="71" spans="1:31" ht="35.1" customHeight="1" x14ac:dyDescent="0.3">
      <c r="A71" s="76">
        <v>69</v>
      </c>
      <c r="B71" s="76" t="s">
        <v>345</v>
      </c>
      <c r="C71" s="77" t="s">
        <v>442</v>
      </c>
      <c r="D71" s="78" t="s">
        <v>157</v>
      </c>
      <c r="E71" s="78" t="s">
        <v>158</v>
      </c>
      <c r="F71" s="76" t="s">
        <v>12</v>
      </c>
      <c r="G71" s="76" t="s">
        <v>13</v>
      </c>
      <c r="H71" s="76">
        <v>35</v>
      </c>
      <c r="I71" s="79" t="s">
        <v>505</v>
      </c>
      <c r="J71" s="80" t="s">
        <v>506</v>
      </c>
      <c r="K71" s="81"/>
      <c r="L71" s="82">
        <v>52.35</v>
      </c>
      <c r="M71" s="82">
        <v>57.86</v>
      </c>
      <c r="N71" s="83"/>
      <c r="O71" s="84"/>
      <c r="P71" s="84">
        <v>52.35</v>
      </c>
      <c r="Q71" s="84">
        <f t="shared" si="6"/>
        <v>1832.25</v>
      </c>
      <c r="R71" s="84">
        <f t="shared" si="7"/>
        <v>57.86</v>
      </c>
      <c r="S71" s="84">
        <f t="shared" si="8"/>
        <v>2025.1</v>
      </c>
      <c r="U71" s="78" t="s">
        <v>508</v>
      </c>
      <c r="V71" s="78" t="s">
        <v>509</v>
      </c>
      <c r="W71" s="85">
        <v>0.1089</v>
      </c>
      <c r="X71" s="86">
        <v>50.05</v>
      </c>
      <c r="Y71" s="86">
        <v>52.05</v>
      </c>
      <c r="Z71" s="87"/>
      <c r="AA71" s="88"/>
      <c r="AB71" s="89">
        <v>50.05</v>
      </c>
      <c r="AC71" s="90">
        <f t="shared" si="9"/>
        <v>1751.75</v>
      </c>
      <c r="AD71" s="89">
        <f t="shared" si="10"/>
        <v>52.05</v>
      </c>
      <c r="AE71" s="89">
        <f t="shared" si="11"/>
        <v>1821.75</v>
      </c>
    </row>
    <row r="72" spans="1:31" ht="35.1" customHeight="1" x14ac:dyDescent="0.3">
      <c r="A72" s="76">
        <v>70</v>
      </c>
      <c r="B72" s="76" t="s">
        <v>346</v>
      </c>
      <c r="C72" s="77" t="s">
        <v>443</v>
      </c>
      <c r="D72" s="78" t="s">
        <v>157</v>
      </c>
      <c r="E72" s="78" t="s">
        <v>160</v>
      </c>
      <c r="F72" s="76" t="s">
        <v>12</v>
      </c>
      <c r="G72" s="76" t="s">
        <v>13</v>
      </c>
      <c r="H72" s="76">
        <v>30</v>
      </c>
      <c r="I72" s="79" t="s">
        <v>505</v>
      </c>
      <c r="J72" s="80" t="s">
        <v>506</v>
      </c>
      <c r="K72" s="81"/>
      <c r="L72" s="82">
        <v>25.5</v>
      </c>
      <c r="M72" s="82">
        <v>28.18</v>
      </c>
      <c r="N72" s="83"/>
      <c r="O72" s="84"/>
      <c r="P72" s="84">
        <v>25.5</v>
      </c>
      <c r="Q72" s="84">
        <f t="shared" si="6"/>
        <v>765</v>
      </c>
      <c r="R72" s="84">
        <f t="shared" si="7"/>
        <v>28.18</v>
      </c>
      <c r="S72" s="84">
        <f t="shared" si="8"/>
        <v>845.4</v>
      </c>
      <c r="U72" s="78" t="s">
        <v>508</v>
      </c>
      <c r="V72" s="78" t="s">
        <v>509</v>
      </c>
      <c r="W72" s="85">
        <v>0.1089</v>
      </c>
      <c r="X72" s="86">
        <v>24.44</v>
      </c>
      <c r="Y72" s="86">
        <v>25.42</v>
      </c>
      <c r="Z72" s="87"/>
      <c r="AA72" s="88"/>
      <c r="AB72" s="89">
        <v>24.44</v>
      </c>
      <c r="AC72" s="90">
        <f t="shared" si="9"/>
        <v>733.2</v>
      </c>
      <c r="AD72" s="89">
        <f t="shared" si="10"/>
        <v>25.42</v>
      </c>
      <c r="AE72" s="89">
        <f t="shared" si="11"/>
        <v>762.6</v>
      </c>
    </row>
    <row r="73" spans="1:31" ht="35.1" customHeight="1" x14ac:dyDescent="0.3">
      <c r="A73" s="76">
        <v>71</v>
      </c>
      <c r="B73" s="76" t="s">
        <v>347</v>
      </c>
      <c r="C73" s="77" t="s">
        <v>444</v>
      </c>
      <c r="D73" s="78" t="s">
        <v>157</v>
      </c>
      <c r="E73" s="78" t="s">
        <v>162</v>
      </c>
      <c r="F73" s="76" t="s">
        <v>12</v>
      </c>
      <c r="G73" s="76" t="s">
        <v>13</v>
      </c>
      <c r="H73" s="76">
        <v>25</v>
      </c>
      <c r="I73" s="79" t="s">
        <v>505</v>
      </c>
      <c r="J73" s="80" t="s">
        <v>506</v>
      </c>
      <c r="K73" s="81"/>
      <c r="L73" s="82">
        <v>25.43</v>
      </c>
      <c r="M73" s="82">
        <v>28.11</v>
      </c>
      <c r="N73" s="83"/>
      <c r="O73" s="84"/>
      <c r="P73" s="84">
        <v>25.43</v>
      </c>
      <c r="Q73" s="84">
        <f t="shared" si="6"/>
        <v>635.75</v>
      </c>
      <c r="R73" s="84">
        <f t="shared" si="7"/>
        <v>28.11</v>
      </c>
      <c r="S73" s="84">
        <f t="shared" si="8"/>
        <v>702.75</v>
      </c>
      <c r="U73" s="78" t="s">
        <v>508</v>
      </c>
      <c r="V73" s="78" t="s">
        <v>509</v>
      </c>
      <c r="W73" s="85">
        <v>0.1089</v>
      </c>
      <c r="X73" s="86">
        <v>24.32</v>
      </c>
      <c r="Y73" s="86">
        <v>25.29</v>
      </c>
      <c r="Z73" s="87"/>
      <c r="AA73" s="88"/>
      <c r="AB73" s="89">
        <v>24.32</v>
      </c>
      <c r="AC73" s="90">
        <f t="shared" si="9"/>
        <v>608</v>
      </c>
      <c r="AD73" s="89">
        <f t="shared" si="10"/>
        <v>25.29</v>
      </c>
      <c r="AE73" s="89">
        <f t="shared" si="11"/>
        <v>632.25</v>
      </c>
    </row>
    <row r="74" spans="1:31" ht="35.1" customHeight="1" x14ac:dyDescent="0.3">
      <c r="A74" s="76">
        <v>72</v>
      </c>
      <c r="B74" s="76" t="s">
        <v>348</v>
      </c>
      <c r="C74" s="77" t="s">
        <v>445</v>
      </c>
      <c r="D74" s="78" t="s">
        <v>157</v>
      </c>
      <c r="E74" s="78" t="s">
        <v>164</v>
      </c>
      <c r="F74" s="76" t="s">
        <v>12</v>
      </c>
      <c r="G74" s="76" t="s">
        <v>13</v>
      </c>
      <c r="H74" s="76">
        <v>25</v>
      </c>
      <c r="I74" s="79" t="s">
        <v>505</v>
      </c>
      <c r="J74" s="80" t="s">
        <v>506</v>
      </c>
      <c r="K74" s="81"/>
      <c r="L74" s="82">
        <v>28.95</v>
      </c>
      <c r="M74" s="82">
        <v>32</v>
      </c>
      <c r="N74" s="83"/>
      <c r="O74" s="84"/>
      <c r="P74" s="84">
        <v>28.95</v>
      </c>
      <c r="Q74" s="84">
        <f t="shared" si="6"/>
        <v>723.75</v>
      </c>
      <c r="R74" s="84">
        <f t="shared" si="7"/>
        <v>32</v>
      </c>
      <c r="S74" s="84">
        <f t="shared" si="8"/>
        <v>800</v>
      </c>
      <c r="U74" s="78" t="s">
        <v>508</v>
      </c>
      <c r="V74" s="78" t="s">
        <v>509</v>
      </c>
      <c r="W74" s="85">
        <v>0.1089</v>
      </c>
      <c r="X74" s="86">
        <v>27.69</v>
      </c>
      <c r="Y74" s="86">
        <v>28.8</v>
      </c>
      <c r="Z74" s="87"/>
      <c r="AA74" s="88"/>
      <c r="AB74" s="89">
        <v>27.69</v>
      </c>
      <c r="AC74" s="90">
        <f t="shared" si="9"/>
        <v>692.25</v>
      </c>
      <c r="AD74" s="89">
        <f t="shared" si="10"/>
        <v>28.8</v>
      </c>
      <c r="AE74" s="89">
        <f t="shared" si="11"/>
        <v>720</v>
      </c>
    </row>
    <row r="75" spans="1:31" ht="35.1" customHeight="1" x14ac:dyDescent="0.3">
      <c r="A75" s="76">
        <v>73</v>
      </c>
      <c r="B75" s="76" t="s">
        <v>349</v>
      </c>
      <c r="C75" s="77" t="s">
        <v>446</v>
      </c>
      <c r="D75" s="78" t="s">
        <v>157</v>
      </c>
      <c r="E75" s="78" t="s">
        <v>166</v>
      </c>
      <c r="F75" s="76" t="s">
        <v>12</v>
      </c>
      <c r="G75" s="76" t="s">
        <v>13</v>
      </c>
      <c r="H75" s="76">
        <v>56</v>
      </c>
      <c r="I75" s="79" t="s">
        <v>505</v>
      </c>
      <c r="J75" s="80" t="s">
        <v>506</v>
      </c>
      <c r="K75" s="81"/>
      <c r="L75" s="82">
        <v>34.17</v>
      </c>
      <c r="M75" s="82">
        <v>37.76</v>
      </c>
      <c r="N75" s="83"/>
      <c r="O75" s="84"/>
      <c r="P75" s="84">
        <v>34.17</v>
      </c>
      <c r="Q75" s="84">
        <f t="shared" si="6"/>
        <v>1913.52</v>
      </c>
      <c r="R75" s="84">
        <f t="shared" si="7"/>
        <v>37.76</v>
      </c>
      <c r="S75" s="84">
        <f t="shared" si="8"/>
        <v>2114.56</v>
      </c>
      <c r="U75" s="78" t="s">
        <v>508</v>
      </c>
      <c r="V75" s="78" t="s">
        <v>509</v>
      </c>
      <c r="W75" s="85">
        <v>0.1089</v>
      </c>
      <c r="X75" s="86">
        <v>32.56</v>
      </c>
      <c r="Y75" s="86">
        <v>33.86</v>
      </c>
      <c r="Z75" s="87"/>
      <c r="AA75" s="88"/>
      <c r="AB75" s="89">
        <v>32.56</v>
      </c>
      <c r="AC75" s="90">
        <f t="shared" si="9"/>
        <v>1823.3600000000001</v>
      </c>
      <c r="AD75" s="89">
        <f t="shared" si="10"/>
        <v>33.86</v>
      </c>
      <c r="AE75" s="89">
        <f t="shared" si="11"/>
        <v>1896.1599999999999</v>
      </c>
    </row>
    <row r="76" spans="1:31" ht="35.1" customHeight="1" x14ac:dyDescent="0.3">
      <c r="A76" s="76">
        <v>74</v>
      </c>
      <c r="B76" s="76" t="s">
        <v>350</v>
      </c>
      <c r="C76" s="77" t="s">
        <v>447</v>
      </c>
      <c r="D76" s="78" t="s">
        <v>157</v>
      </c>
      <c r="E76" s="78" t="s">
        <v>168</v>
      </c>
      <c r="F76" s="76" t="s">
        <v>12</v>
      </c>
      <c r="G76" s="76" t="s">
        <v>13</v>
      </c>
      <c r="H76" s="76">
        <v>10</v>
      </c>
      <c r="I76" s="79" t="s">
        <v>505</v>
      </c>
      <c r="J76" s="80" t="s">
        <v>506</v>
      </c>
      <c r="K76" s="81"/>
      <c r="L76" s="82">
        <v>11.51</v>
      </c>
      <c r="M76" s="82">
        <v>12.72</v>
      </c>
      <c r="N76" s="83"/>
      <c r="O76" s="84"/>
      <c r="P76" s="84">
        <v>11.51</v>
      </c>
      <c r="Q76" s="84">
        <f t="shared" si="6"/>
        <v>115.1</v>
      </c>
      <c r="R76" s="84">
        <f t="shared" si="7"/>
        <v>12.72</v>
      </c>
      <c r="S76" s="84">
        <f t="shared" si="8"/>
        <v>127.2</v>
      </c>
      <c r="U76" s="78" t="s">
        <v>508</v>
      </c>
      <c r="V76" s="78" t="s">
        <v>509</v>
      </c>
      <c r="W76" s="85">
        <v>0.16250000000000001</v>
      </c>
      <c r="X76" s="86">
        <v>11.69</v>
      </c>
      <c r="Y76" s="86">
        <v>12.16</v>
      </c>
      <c r="Z76" s="87"/>
      <c r="AA76" s="88"/>
      <c r="AB76" s="89">
        <v>11.69</v>
      </c>
      <c r="AC76" s="90">
        <f t="shared" si="9"/>
        <v>116.89999999999999</v>
      </c>
      <c r="AD76" s="89">
        <f t="shared" si="10"/>
        <v>12.16</v>
      </c>
      <c r="AE76" s="89">
        <f t="shared" si="11"/>
        <v>121.6</v>
      </c>
    </row>
    <row r="77" spans="1:31" ht="35.1" customHeight="1" x14ac:dyDescent="0.3">
      <c r="A77" s="76">
        <v>75</v>
      </c>
      <c r="B77" s="76" t="s">
        <v>351</v>
      </c>
      <c r="C77" s="77" t="s">
        <v>448</v>
      </c>
      <c r="D77" s="78" t="s">
        <v>157</v>
      </c>
      <c r="E77" s="78" t="s">
        <v>170</v>
      </c>
      <c r="F77" s="76" t="s">
        <v>12</v>
      </c>
      <c r="G77" s="76" t="s">
        <v>13</v>
      </c>
      <c r="H77" s="76">
        <v>25</v>
      </c>
      <c r="I77" s="79" t="s">
        <v>505</v>
      </c>
      <c r="J77" s="80" t="s">
        <v>506</v>
      </c>
      <c r="K77" s="81"/>
      <c r="L77" s="82">
        <v>47.79</v>
      </c>
      <c r="M77" s="82">
        <v>52.82</v>
      </c>
      <c r="N77" s="83"/>
      <c r="O77" s="84"/>
      <c r="P77" s="84">
        <v>47.79</v>
      </c>
      <c r="Q77" s="84">
        <f t="shared" si="6"/>
        <v>1194.75</v>
      </c>
      <c r="R77" s="84">
        <f t="shared" si="7"/>
        <v>52.82</v>
      </c>
      <c r="S77" s="84">
        <f t="shared" si="8"/>
        <v>1320.5</v>
      </c>
      <c r="U77" s="78" t="s">
        <v>508</v>
      </c>
      <c r="V77" s="78" t="s">
        <v>509</v>
      </c>
      <c r="W77" s="85">
        <v>0.1089</v>
      </c>
      <c r="X77" s="86">
        <v>45.75</v>
      </c>
      <c r="Y77" s="86">
        <v>47.59</v>
      </c>
      <c r="Z77" s="87"/>
      <c r="AA77" s="88"/>
      <c r="AB77" s="89">
        <v>45.75</v>
      </c>
      <c r="AC77" s="90">
        <f t="shared" si="9"/>
        <v>1143.75</v>
      </c>
      <c r="AD77" s="89">
        <f t="shared" si="10"/>
        <v>47.59</v>
      </c>
      <c r="AE77" s="89">
        <f t="shared" si="11"/>
        <v>1189.75</v>
      </c>
    </row>
    <row r="78" spans="1:31" ht="35.1" customHeight="1" x14ac:dyDescent="0.3">
      <c r="A78" s="76">
        <v>76</v>
      </c>
      <c r="B78" s="76" t="s">
        <v>352</v>
      </c>
      <c r="C78" s="77" t="s">
        <v>449</v>
      </c>
      <c r="D78" s="78" t="s">
        <v>157</v>
      </c>
      <c r="E78" s="78" t="s">
        <v>158</v>
      </c>
      <c r="F78" s="76" t="s">
        <v>12</v>
      </c>
      <c r="G78" s="76" t="s">
        <v>13</v>
      </c>
      <c r="H78" s="76">
        <v>10</v>
      </c>
      <c r="I78" s="79" t="s">
        <v>505</v>
      </c>
      <c r="J78" s="80" t="s">
        <v>506</v>
      </c>
      <c r="K78" s="81"/>
      <c r="L78" s="82">
        <v>45.75</v>
      </c>
      <c r="M78" s="82">
        <v>50.57</v>
      </c>
      <c r="N78" s="83"/>
      <c r="O78" s="84"/>
      <c r="P78" s="84">
        <v>45.75</v>
      </c>
      <c r="Q78" s="84">
        <f t="shared" si="6"/>
        <v>457.5</v>
      </c>
      <c r="R78" s="84">
        <f t="shared" si="7"/>
        <v>50.57</v>
      </c>
      <c r="S78" s="84">
        <f t="shared" si="8"/>
        <v>505.7</v>
      </c>
      <c r="U78" s="78" t="s">
        <v>508</v>
      </c>
      <c r="V78" s="78" t="s">
        <v>509</v>
      </c>
      <c r="W78" s="85">
        <v>0.1089</v>
      </c>
      <c r="X78" s="86">
        <v>43.41</v>
      </c>
      <c r="Y78" s="86">
        <v>45.15</v>
      </c>
      <c r="Z78" s="87"/>
      <c r="AA78" s="88"/>
      <c r="AB78" s="89">
        <v>43.41</v>
      </c>
      <c r="AC78" s="90">
        <f t="shared" si="9"/>
        <v>434.09999999999997</v>
      </c>
      <c r="AD78" s="89">
        <f t="shared" si="10"/>
        <v>45.15</v>
      </c>
      <c r="AE78" s="89">
        <f t="shared" si="11"/>
        <v>451.5</v>
      </c>
    </row>
    <row r="79" spans="1:31" ht="35.1" customHeight="1" x14ac:dyDescent="0.3">
      <c r="A79" s="76">
        <v>77</v>
      </c>
      <c r="B79" s="76" t="s">
        <v>353</v>
      </c>
      <c r="C79" s="77" t="s">
        <v>450</v>
      </c>
      <c r="D79" s="78" t="s">
        <v>173</v>
      </c>
      <c r="E79" s="78" t="s">
        <v>174</v>
      </c>
      <c r="F79" s="76" t="s">
        <v>12</v>
      </c>
      <c r="G79" s="76" t="s">
        <v>13</v>
      </c>
      <c r="H79" s="76">
        <v>1400</v>
      </c>
      <c r="I79" s="79" t="s">
        <v>505</v>
      </c>
      <c r="J79" s="80" t="s">
        <v>506</v>
      </c>
      <c r="K79" s="81">
        <v>0.14994899693981639</v>
      </c>
      <c r="L79" s="82">
        <v>58.82</v>
      </c>
      <c r="M79" s="82">
        <v>61.73</v>
      </c>
      <c r="N79" s="83">
        <v>19.45</v>
      </c>
      <c r="O79" s="84"/>
      <c r="P79" s="84">
        <v>39.370000000000005</v>
      </c>
      <c r="Q79" s="84">
        <f t="shared" si="6"/>
        <v>55118.000000000007</v>
      </c>
      <c r="R79" s="84">
        <f t="shared" si="7"/>
        <v>42.28</v>
      </c>
      <c r="S79" s="84">
        <f t="shared" si="8"/>
        <v>59192</v>
      </c>
      <c r="U79" s="78" t="s">
        <v>510</v>
      </c>
      <c r="V79" s="78"/>
      <c r="W79" s="85"/>
      <c r="X79" s="86"/>
      <c r="Y79" s="86"/>
      <c r="Z79" s="87"/>
      <c r="AA79" s="88"/>
      <c r="AB79" s="89"/>
      <c r="AC79" s="90">
        <f t="shared" si="9"/>
        <v>0</v>
      </c>
      <c r="AD79" s="89">
        <f t="shared" si="10"/>
        <v>0</v>
      </c>
      <c r="AE79" s="89">
        <f t="shared" si="11"/>
        <v>0</v>
      </c>
    </row>
    <row r="80" spans="1:31" ht="35.1" customHeight="1" x14ac:dyDescent="0.3">
      <c r="A80" s="76">
        <v>78</v>
      </c>
      <c r="B80" s="76" t="s">
        <v>354</v>
      </c>
      <c r="C80" s="77" t="s">
        <v>451</v>
      </c>
      <c r="D80" s="78" t="s">
        <v>173</v>
      </c>
      <c r="E80" s="78" t="s">
        <v>174</v>
      </c>
      <c r="F80" s="76" t="s">
        <v>12</v>
      </c>
      <c r="G80" s="76" t="s">
        <v>13</v>
      </c>
      <c r="H80" s="76">
        <v>340</v>
      </c>
      <c r="I80" s="79" t="s">
        <v>505</v>
      </c>
      <c r="J80" s="80" t="s">
        <v>506</v>
      </c>
      <c r="K80" s="81"/>
      <c r="L80" s="82">
        <v>59.52</v>
      </c>
      <c r="M80" s="82">
        <v>65.790000000000006</v>
      </c>
      <c r="N80" s="83">
        <v>14.59</v>
      </c>
      <c r="O80" s="84"/>
      <c r="P80" s="84">
        <v>44.930000000000007</v>
      </c>
      <c r="Q80" s="84">
        <f t="shared" si="6"/>
        <v>15276.200000000003</v>
      </c>
      <c r="R80" s="84">
        <f t="shared" si="7"/>
        <v>51.2</v>
      </c>
      <c r="S80" s="84">
        <f t="shared" si="8"/>
        <v>17408</v>
      </c>
      <c r="U80" s="78" t="s">
        <v>510</v>
      </c>
      <c r="V80" s="78"/>
      <c r="W80" s="85"/>
      <c r="X80" s="86"/>
      <c r="Y80" s="86"/>
      <c r="Z80" s="87"/>
      <c r="AA80" s="88"/>
      <c r="AB80" s="89"/>
      <c r="AC80" s="90">
        <f t="shared" si="9"/>
        <v>0</v>
      </c>
      <c r="AD80" s="89">
        <f t="shared" si="10"/>
        <v>0</v>
      </c>
      <c r="AE80" s="89">
        <f t="shared" si="11"/>
        <v>0</v>
      </c>
    </row>
    <row r="81" spans="1:31" ht="35.1" customHeight="1" x14ac:dyDescent="0.3">
      <c r="A81" s="76">
        <v>79</v>
      </c>
      <c r="B81" s="76" t="s">
        <v>355</v>
      </c>
      <c r="C81" s="77" t="s">
        <v>452</v>
      </c>
      <c r="D81" s="78" t="s">
        <v>173</v>
      </c>
      <c r="E81" s="78" t="s">
        <v>177</v>
      </c>
      <c r="F81" s="76" t="s">
        <v>12</v>
      </c>
      <c r="G81" s="76" t="s">
        <v>13</v>
      </c>
      <c r="H81" s="76">
        <v>75</v>
      </c>
      <c r="I81" s="79" t="s">
        <v>505</v>
      </c>
      <c r="J81" s="80" t="s">
        <v>506</v>
      </c>
      <c r="K81" s="81">
        <v>0.14990082176253894</v>
      </c>
      <c r="L81" s="82">
        <v>35.29</v>
      </c>
      <c r="M81" s="82">
        <v>37.04</v>
      </c>
      <c r="N81" s="83">
        <v>2.64</v>
      </c>
      <c r="O81" s="84"/>
      <c r="P81" s="84">
        <v>32.65</v>
      </c>
      <c r="Q81" s="84">
        <f t="shared" si="6"/>
        <v>2448.75</v>
      </c>
      <c r="R81" s="84">
        <f t="shared" si="7"/>
        <v>34.4</v>
      </c>
      <c r="S81" s="84">
        <f t="shared" si="8"/>
        <v>2580</v>
      </c>
      <c r="U81" s="78" t="s">
        <v>510</v>
      </c>
      <c r="V81" s="78"/>
      <c r="W81" s="85"/>
      <c r="X81" s="86"/>
      <c r="Y81" s="86"/>
      <c r="Z81" s="87"/>
      <c r="AA81" s="88"/>
      <c r="AB81" s="89"/>
      <c r="AC81" s="90">
        <f t="shared" si="9"/>
        <v>0</v>
      </c>
      <c r="AD81" s="89">
        <f t="shared" si="10"/>
        <v>0</v>
      </c>
      <c r="AE81" s="89">
        <f t="shared" si="11"/>
        <v>0</v>
      </c>
    </row>
    <row r="82" spans="1:31" ht="35.1" customHeight="1" x14ac:dyDescent="0.3">
      <c r="A82" s="76">
        <v>80</v>
      </c>
      <c r="B82" s="76">
        <v>46580011</v>
      </c>
      <c r="C82" s="77" t="s">
        <v>453</v>
      </c>
      <c r="D82" s="78" t="s">
        <v>179</v>
      </c>
      <c r="E82" s="78" t="s">
        <v>180</v>
      </c>
      <c r="F82" s="76" t="s">
        <v>12</v>
      </c>
      <c r="G82" s="76"/>
      <c r="H82" s="76">
        <v>150</v>
      </c>
      <c r="I82" s="79" t="s">
        <v>505</v>
      </c>
      <c r="J82" s="80" t="s">
        <v>506</v>
      </c>
      <c r="K82" s="81"/>
      <c r="L82" s="82">
        <v>46.24</v>
      </c>
      <c r="M82" s="82">
        <v>51.11</v>
      </c>
      <c r="N82" s="83"/>
      <c r="O82" s="84"/>
      <c r="P82" s="84">
        <v>46.24</v>
      </c>
      <c r="Q82" s="84">
        <f t="shared" si="6"/>
        <v>6936</v>
      </c>
      <c r="R82" s="84">
        <f t="shared" si="7"/>
        <v>51.11</v>
      </c>
      <c r="S82" s="84">
        <f t="shared" si="8"/>
        <v>7666.5</v>
      </c>
      <c r="U82" s="78" t="s">
        <v>508</v>
      </c>
      <c r="V82" s="78" t="s">
        <v>509</v>
      </c>
      <c r="W82" s="85">
        <v>8.8900000000000007E-2</v>
      </c>
      <c r="X82" s="86">
        <v>47.57</v>
      </c>
      <c r="Y82" s="86">
        <v>49.47</v>
      </c>
      <c r="Z82" s="87"/>
      <c r="AA82" s="88"/>
      <c r="AB82" s="89">
        <v>47.57</v>
      </c>
      <c r="AC82" s="90">
        <f t="shared" si="9"/>
        <v>7135.5</v>
      </c>
      <c r="AD82" s="89">
        <f t="shared" si="10"/>
        <v>49.47</v>
      </c>
      <c r="AE82" s="89">
        <f t="shared" si="11"/>
        <v>7420.5</v>
      </c>
    </row>
    <row r="83" spans="1:31" ht="35.1" customHeight="1" x14ac:dyDescent="0.3">
      <c r="A83" s="76">
        <v>81</v>
      </c>
      <c r="B83" s="76" t="s">
        <v>356</v>
      </c>
      <c r="C83" s="77" t="s">
        <v>454</v>
      </c>
      <c r="D83" s="78" t="s">
        <v>182</v>
      </c>
      <c r="E83" s="78" t="s">
        <v>183</v>
      </c>
      <c r="F83" s="76" t="s">
        <v>12</v>
      </c>
      <c r="G83" s="76" t="s">
        <v>13</v>
      </c>
      <c r="H83" s="76">
        <v>250</v>
      </c>
      <c r="I83" s="79" t="s">
        <v>505</v>
      </c>
      <c r="J83" s="80" t="s">
        <v>506</v>
      </c>
      <c r="K83" s="81"/>
      <c r="L83" s="82">
        <v>32.14</v>
      </c>
      <c r="M83" s="82">
        <v>35.53</v>
      </c>
      <c r="N83" s="83"/>
      <c r="O83" s="84"/>
      <c r="P83" s="84">
        <v>32.14</v>
      </c>
      <c r="Q83" s="84">
        <f t="shared" si="6"/>
        <v>8035</v>
      </c>
      <c r="R83" s="84">
        <f t="shared" si="7"/>
        <v>35.53</v>
      </c>
      <c r="S83" s="84">
        <f t="shared" si="8"/>
        <v>8882.5</v>
      </c>
      <c r="U83" s="78" t="s">
        <v>508</v>
      </c>
      <c r="V83" s="78" t="s">
        <v>509</v>
      </c>
      <c r="W83" s="85">
        <v>0.1045</v>
      </c>
      <c r="X83" s="86">
        <v>30.15</v>
      </c>
      <c r="Y83" s="86">
        <v>31.36</v>
      </c>
      <c r="Z83" s="87"/>
      <c r="AA83" s="88"/>
      <c r="AB83" s="89">
        <v>30.15</v>
      </c>
      <c r="AC83" s="90">
        <f t="shared" si="9"/>
        <v>7537.5</v>
      </c>
      <c r="AD83" s="89">
        <f t="shared" si="10"/>
        <v>31.36</v>
      </c>
      <c r="AE83" s="89">
        <f t="shared" si="11"/>
        <v>7840</v>
      </c>
    </row>
    <row r="84" spans="1:31" ht="35.1" customHeight="1" x14ac:dyDescent="0.3">
      <c r="A84" s="76">
        <v>82</v>
      </c>
      <c r="B84" s="76" t="s">
        <v>357</v>
      </c>
      <c r="C84" s="77" t="s">
        <v>455</v>
      </c>
      <c r="D84" s="78" t="s">
        <v>182</v>
      </c>
      <c r="E84" s="78" t="s">
        <v>183</v>
      </c>
      <c r="F84" s="76" t="s">
        <v>12</v>
      </c>
      <c r="G84" s="76" t="s">
        <v>13</v>
      </c>
      <c r="H84" s="76">
        <v>250</v>
      </c>
      <c r="I84" s="79" t="s">
        <v>505</v>
      </c>
      <c r="J84" s="80" t="s">
        <v>506</v>
      </c>
      <c r="K84" s="81"/>
      <c r="L84" s="82">
        <v>32.14</v>
      </c>
      <c r="M84" s="82">
        <v>35.53</v>
      </c>
      <c r="N84" s="83"/>
      <c r="O84" s="84"/>
      <c r="P84" s="84">
        <v>32.14</v>
      </c>
      <c r="Q84" s="84">
        <f t="shared" si="6"/>
        <v>8035</v>
      </c>
      <c r="R84" s="84">
        <f t="shared" si="7"/>
        <v>35.53</v>
      </c>
      <c r="S84" s="84">
        <f t="shared" si="8"/>
        <v>8882.5</v>
      </c>
      <c r="U84" s="78" t="s">
        <v>508</v>
      </c>
      <c r="V84" s="78" t="s">
        <v>509</v>
      </c>
      <c r="W84" s="85">
        <v>0.1045</v>
      </c>
      <c r="X84" s="86">
        <v>30.15</v>
      </c>
      <c r="Y84" s="86">
        <v>31.36</v>
      </c>
      <c r="Z84" s="87"/>
      <c r="AA84" s="88"/>
      <c r="AB84" s="89">
        <v>30.15</v>
      </c>
      <c r="AC84" s="90">
        <f t="shared" si="9"/>
        <v>7537.5</v>
      </c>
      <c r="AD84" s="89">
        <f t="shared" si="10"/>
        <v>31.36</v>
      </c>
      <c r="AE84" s="89">
        <f t="shared" si="11"/>
        <v>7840</v>
      </c>
    </row>
    <row r="85" spans="1:31" ht="35.1" customHeight="1" x14ac:dyDescent="0.3">
      <c r="A85" s="76">
        <v>83</v>
      </c>
      <c r="B85" s="76">
        <v>790</v>
      </c>
      <c r="C85" s="77" t="s">
        <v>456</v>
      </c>
      <c r="D85" s="78" t="s">
        <v>186</v>
      </c>
      <c r="E85" s="78" t="s">
        <v>187</v>
      </c>
      <c r="F85" s="76" t="s">
        <v>12</v>
      </c>
      <c r="G85" s="76" t="s">
        <v>13</v>
      </c>
      <c r="H85" s="76">
        <v>230</v>
      </c>
      <c r="I85" s="79" t="s">
        <v>505</v>
      </c>
      <c r="J85" s="80" t="s">
        <v>506</v>
      </c>
      <c r="K85" s="81">
        <v>0.13043478260869562</v>
      </c>
      <c r="L85" s="82">
        <v>57</v>
      </c>
      <c r="M85" s="82">
        <v>57</v>
      </c>
      <c r="N85" s="83"/>
      <c r="O85" s="84">
        <v>8.5500000000000007</v>
      </c>
      <c r="P85" s="84">
        <v>65.55</v>
      </c>
      <c r="Q85" s="84">
        <f t="shared" si="6"/>
        <v>15076.5</v>
      </c>
      <c r="R85" s="84">
        <f t="shared" si="7"/>
        <v>57</v>
      </c>
      <c r="S85" s="84">
        <f t="shared" si="8"/>
        <v>13110</v>
      </c>
      <c r="U85" s="78" t="s">
        <v>508</v>
      </c>
      <c r="V85" s="78" t="s">
        <v>509</v>
      </c>
      <c r="W85" s="85">
        <v>0.1042</v>
      </c>
      <c r="X85" s="86">
        <v>63.63</v>
      </c>
      <c r="Y85" s="86">
        <v>66.17</v>
      </c>
      <c r="Z85" s="87"/>
      <c r="AA85" s="88"/>
      <c r="AB85" s="89">
        <v>63.63</v>
      </c>
      <c r="AC85" s="90">
        <f t="shared" si="9"/>
        <v>14634.900000000001</v>
      </c>
      <c r="AD85" s="89">
        <f t="shared" si="10"/>
        <v>66.17</v>
      </c>
      <c r="AE85" s="89">
        <f t="shared" si="11"/>
        <v>15219.1</v>
      </c>
    </row>
    <row r="86" spans="1:31" ht="35.1" customHeight="1" x14ac:dyDescent="0.3">
      <c r="A86" s="76">
        <v>84</v>
      </c>
      <c r="B86" s="76">
        <v>782</v>
      </c>
      <c r="C86" s="77" t="s">
        <v>457</v>
      </c>
      <c r="D86" s="78" t="s">
        <v>186</v>
      </c>
      <c r="E86" s="78" t="s">
        <v>189</v>
      </c>
      <c r="F86" s="76" t="s">
        <v>12</v>
      </c>
      <c r="G86" s="76" t="s">
        <v>13</v>
      </c>
      <c r="H86" s="76">
        <v>175</v>
      </c>
      <c r="I86" s="79" t="s">
        <v>505</v>
      </c>
      <c r="J86" s="80" t="s">
        <v>506</v>
      </c>
      <c r="K86" s="81">
        <v>0.13043478260869562</v>
      </c>
      <c r="L86" s="82">
        <v>33.6</v>
      </c>
      <c r="M86" s="82">
        <v>33.6</v>
      </c>
      <c r="N86" s="83"/>
      <c r="O86" s="84">
        <v>5.04</v>
      </c>
      <c r="P86" s="84">
        <v>38.64</v>
      </c>
      <c r="Q86" s="84">
        <f t="shared" si="6"/>
        <v>6762</v>
      </c>
      <c r="R86" s="84">
        <f t="shared" si="7"/>
        <v>33.6</v>
      </c>
      <c r="S86" s="84">
        <f t="shared" si="8"/>
        <v>5880</v>
      </c>
      <c r="U86" s="78" t="s">
        <v>508</v>
      </c>
      <c r="V86" s="78" t="s">
        <v>509</v>
      </c>
      <c r="W86" s="85">
        <v>0.105</v>
      </c>
      <c r="X86" s="86">
        <v>37.54</v>
      </c>
      <c r="Y86" s="86">
        <v>39.04</v>
      </c>
      <c r="Z86" s="87"/>
      <c r="AA86" s="88"/>
      <c r="AB86" s="89">
        <v>37.54</v>
      </c>
      <c r="AC86" s="90">
        <f t="shared" si="9"/>
        <v>6569.5</v>
      </c>
      <c r="AD86" s="89">
        <f t="shared" si="10"/>
        <v>39.04</v>
      </c>
      <c r="AE86" s="89">
        <f t="shared" si="11"/>
        <v>6832</v>
      </c>
    </row>
    <row r="87" spans="1:31" ht="35.1" customHeight="1" x14ac:dyDescent="0.3">
      <c r="A87" s="76">
        <v>85</v>
      </c>
      <c r="B87" s="76">
        <v>86585</v>
      </c>
      <c r="C87" s="77" t="s">
        <v>458</v>
      </c>
      <c r="D87" s="78" t="s">
        <v>191</v>
      </c>
      <c r="E87" s="78" t="s">
        <v>192</v>
      </c>
      <c r="F87" s="76" t="s">
        <v>12</v>
      </c>
      <c r="G87" s="76" t="s">
        <v>13</v>
      </c>
      <c r="H87" s="76">
        <v>75</v>
      </c>
      <c r="I87" s="79" t="s">
        <v>505</v>
      </c>
      <c r="J87" s="80" t="s">
        <v>506</v>
      </c>
      <c r="K87" s="81"/>
      <c r="L87" s="82">
        <v>85.12</v>
      </c>
      <c r="M87" s="82">
        <v>94.08</v>
      </c>
      <c r="N87" s="83"/>
      <c r="O87" s="84"/>
      <c r="P87" s="84">
        <v>85.12</v>
      </c>
      <c r="Q87" s="84">
        <f t="shared" si="6"/>
        <v>6384</v>
      </c>
      <c r="R87" s="84">
        <f t="shared" si="7"/>
        <v>94.08</v>
      </c>
      <c r="S87" s="84">
        <f t="shared" si="8"/>
        <v>7056</v>
      </c>
      <c r="U87" s="78" t="s">
        <v>510</v>
      </c>
      <c r="V87" s="78"/>
      <c r="W87" s="85"/>
      <c r="X87" s="86"/>
      <c r="Y87" s="86"/>
      <c r="Z87" s="87"/>
      <c r="AA87" s="88"/>
      <c r="AB87" s="89"/>
      <c r="AC87" s="90">
        <f t="shared" si="9"/>
        <v>0</v>
      </c>
      <c r="AD87" s="89">
        <f t="shared" si="10"/>
        <v>0</v>
      </c>
      <c r="AE87" s="89">
        <f t="shared" si="11"/>
        <v>0</v>
      </c>
    </row>
    <row r="88" spans="1:31" ht="35.1" customHeight="1" x14ac:dyDescent="0.3">
      <c r="A88" s="76">
        <v>86</v>
      </c>
      <c r="B88" s="76" t="s">
        <v>358</v>
      </c>
      <c r="C88" s="77" t="s">
        <v>459</v>
      </c>
      <c r="D88" s="78" t="s">
        <v>194</v>
      </c>
      <c r="E88" s="78" t="s">
        <v>195</v>
      </c>
      <c r="F88" s="76" t="s">
        <v>12</v>
      </c>
      <c r="G88" s="76" t="s">
        <v>13</v>
      </c>
      <c r="H88" s="76">
        <v>15</v>
      </c>
      <c r="I88" s="79" t="s">
        <v>505</v>
      </c>
      <c r="J88" s="80" t="s">
        <v>506</v>
      </c>
      <c r="K88" s="81"/>
      <c r="L88" s="82">
        <v>31.73</v>
      </c>
      <c r="M88" s="82">
        <v>35.07</v>
      </c>
      <c r="N88" s="83"/>
      <c r="O88" s="84"/>
      <c r="P88" s="84">
        <v>31.73</v>
      </c>
      <c r="Q88" s="84">
        <f t="shared" si="6"/>
        <v>475.95</v>
      </c>
      <c r="R88" s="84">
        <f t="shared" si="7"/>
        <v>35.07</v>
      </c>
      <c r="S88" s="84">
        <f t="shared" si="8"/>
        <v>526.04999999999995</v>
      </c>
      <c r="U88" s="78" t="s">
        <v>508</v>
      </c>
      <c r="V88" s="78" t="s">
        <v>509</v>
      </c>
      <c r="W88" s="85">
        <v>0.2</v>
      </c>
      <c r="X88" s="86">
        <v>32.06</v>
      </c>
      <c r="Y88" s="86">
        <v>33.340000000000003</v>
      </c>
      <c r="Z88" s="87"/>
      <c r="AA88" s="88"/>
      <c r="AB88" s="89">
        <v>32.06</v>
      </c>
      <c r="AC88" s="90">
        <f t="shared" si="9"/>
        <v>480.90000000000003</v>
      </c>
      <c r="AD88" s="89">
        <f t="shared" si="10"/>
        <v>33.340000000000003</v>
      </c>
      <c r="AE88" s="89">
        <f t="shared" si="11"/>
        <v>500.1</v>
      </c>
    </row>
    <row r="89" spans="1:31" ht="35.1" customHeight="1" x14ac:dyDescent="0.3">
      <c r="A89" s="76">
        <v>87</v>
      </c>
      <c r="B89" s="76">
        <v>10071179522768</v>
      </c>
      <c r="C89" s="77" t="s">
        <v>460</v>
      </c>
      <c r="D89" s="78" t="s">
        <v>197</v>
      </c>
      <c r="E89" s="78" t="s">
        <v>198</v>
      </c>
      <c r="F89" s="76" t="s">
        <v>12</v>
      </c>
      <c r="G89" s="76"/>
      <c r="H89" s="76">
        <v>200</v>
      </c>
      <c r="I89" s="79" t="s">
        <v>505</v>
      </c>
      <c r="J89" s="80" t="s">
        <v>506</v>
      </c>
      <c r="K89" s="81"/>
      <c r="L89" s="82">
        <v>29.39</v>
      </c>
      <c r="M89" s="82">
        <v>32.49</v>
      </c>
      <c r="N89" s="83"/>
      <c r="O89" s="84"/>
      <c r="P89" s="84">
        <v>29.39</v>
      </c>
      <c r="Q89" s="84">
        <f t="shared" si="6"/>
        <v>5878</v>
      </c>
      <c r="R89" s="84">
        <f t="shared" si="7"/>
        <v>32.49</v>
      </c>
      <c r="S89" s="84">
        <f t="shared" si="8"/>
        <v>6498</v>
      </c>
      <c r="U89" s="78" t="s">
        <v>510</v>
      </c>
      <c r="V89" s="78"/>
      <c r="W89" s="85"/>
      <c r="X89" s="86"/>
      <c r="Y89" s="86"/>
      <c r="Z89" s="87"/>
      <c r="AA89" s="88"/>
      <c r="AB89" s="89"/>
      <c r="AC89" s="90">
        <f t="shared" si="9"/>
        <v>0</v>
      </c>
      <c r="AD89" s="89">
        <f t="shared" si="10"/>
        <v>0</v>
      </c>
      <c r="AE89" s="89">
        <f t="shared" si="11"/>
        <v>0</v>
      </c>
    </row>
    <row r="90" spans="1:31" ht="35.1" customHeight="1" x14ac:dyDescent="0.3">
      <c r="A90" s="76">
        <v>88</v>
      </c>
      <c r="B90" s="76" t="s">
        <v>359</v>
      </c>
      <c r="C90" s="77" t="s">
        <v>461</v>
      </c>
      <c r="D90" s="78" t="s">
        <v>200</v>
      </c>
      <c r="E90" s="78" t="s">
        <v>201</v>
      </c>
      <c r="F90" s="76" t="s">
        <v>12</v>
      </c>
      <c r="G90" s="76" t="s">
        <v>13</v>
      </c>
      <c r="H90" s="76">
        <v>1500</v>
      </c>
      <c r="I90" s="79" t="s">
        <v>505</v>
      </c>
      <c r="J90" s="80" t="s">
        <v>506</v>
      </c>
      <c r="K90" s="81"/>
      <c r="L90" s="82">
        <v>23.58</v>
      </c>
      <c r="M90" s="82">
        <v>26.07</v>
      </c>
      <c r="N90" s="83"/>
      <c r="O90" s="84"/>
      <c r="P90" s="84">
        <v>23.58</v>
      </c>
      <c r="Q90" s="84">
        <f t="shared" si="6"/>
        <v>35370</v>
      </c>
      <c r="R90" s="84">
        <f t="shared" si="7"/>
        <v>26.07</v>
      </c>
      <c r="S90" s="84">
        <f t="shared" si="8"/>
        <v>39105</v>
      </c>
      <c r="U90" s="78" t="s">
        <v>508</v>
      </c>
      <c r="V90" s="78" t="s">
        <v>509</v>
      </c>
      <c r="W90" s="85">
        <v>0.11840000000000001</v>
      </c>
      <c r="X90" s="86">
        <v>23.65</v>
      </c>
      <c r="Y90" s="86">
        <v>24.6</v>
      </c>
      <c r="Z90" s="87"/>
      <c r="AA90" s="88"/>
      <c r="AB90" s="89">
        <v>23.65</v>
      </c>
      <c r="AC90" s="90">
        <f t="shared" si="9"/>
        <v>35475</v>
      </c>
      <c r="AD90" s="89">
        <f t="shared" si="10"/>
        <v>24.6</v>
      </c>
      <c r="AE90" s="89">
        <f t="shared" si="11"/>
        <v>36900</v>
      </c>
    </row>
    <row r="91" spans="1:31" ht="35.1" customHeight="1" x14ac:dyDescent="0.3">
      <c r="A91" s="76">
        <v>89</v>
      </c>
      <c r="B91" s="76">
        <v>5150021027</v>
      </c>
      <c r="C91" s="77" t="s">
        <v>462</v>
      </c>
      <c r="D91" s="78" t="s">
        <v>203</v>
      </c>
      <c r="E91" s="78" t="s">
        <v>204</v>
      </c>
      <c r="F91" s="76" t="s">
        <v>12</v>
      </c>
      <c r="G91" s="76" t="s">
        <v>13</v>
      </c>
      <c r="H91" s="76">
        <v>620</v>
      </c>
      <c r="I91" s="79" t="s">
        <v>505</v>
      </c>
      <c r="J91" s="80" t="s">
        <v>506</v>
      </c>
      <c r="K91" s="81">
        <v>0.14998010873889409</v>
      </c>
      <c r="L91" s="82">
        <v>75.41</v>
      </c>
      <c r="M91" s="82">
        <v>79.14</v>
      </c>
      <c r="N91" s="83">
        <v>5.81</v>
      </c>
      <c r="O91" s="84"/>
      <c r="P91" s="84">
        <v>69.599999999999994</v>
      </c>
      <c r="Q91" s="84">
        <f t="shared" si="6"/>
        <v>43152</v>
      </c>
      <c r="R91" s="84">
        <f t="shared" si="7"/>
        <v>73.33</v>
      </c>
      <c r="S91" s="84">
        <f t="shared" si="8"/>
        <v>45464.6</v>
      </c>
      <c r="U91" s="78" t="s">
        <v>508</v>
      </c>
      <c r="V91" s="78" t="s">
        <v>509</v>
      </c>
      <c r="W91" s="85">
        <v>6.8900000000000003E-2</v>
      </c>
      <c r="X91" s="86">
        <v>68.849999999999994</v>
      </c>
      <c r="Y91" s="86">
        <v>71.599999999999994</v>
      </c>
      <c r="Z91" s="87">
        <v>5.81</v>
      </c>
      <c r="AA91" s="88"/>
      <c r="AB91" s="89">
        <v>63.04</v>
      </c>
      <c r="AC91" s="90">
        <f t="shared" si="9"/>
        <v>39084.800000000003</v>
      </c>
      <c r="AD91" s="89">
        <f t="shared" si="10"/>
        <v>65.789999999999992</v>
      </c>
      <c r="AE91" s="89">
        <f t="shared" si="11"/>
        <v>40789.799999999996</v>
      </c>
    </row>
    <row r="92" spans="1:31" ht="35.1" customHeight="1" x14ac:dyDescent="0.3">
      <c r="A92" s="76">
        <v>90</v>
      </c>
      <c r="B92" s="76">
        <v>5150006960</v>
      </c>
      <c r="C92" s="77" t="s">
        <v>463</v>
      </c>
      <c r="D92" s="78" t="s">
        <v>203</v>
      </c>
      <c r="E92" s="78" t="s">
        <v>206</v>
      </c>
      <c r="F92" s="76" t="s">
        <v>12</v>
      </c>
      <c r="G92" s="76" t="s">
        <v>13</v>
      </c>
      <c r="H92" s="76">
        <v>930</v>
      </c>
      <c r="I92" s="79" t="s">
        <v>505</v>
      </c>
      <c r="J92" s="80" t="s">
        <v>506</v>
      </c>
      <c r="K92" s="81">
        <v>0.14990375360923974</v>
      </c>
      <c r="L92" s="82">
        <v>41.56</v>
      </c>
      <c r="M92" s="82">
        <v>43.62</v>
      </c>
      <c r="N92" s="83">
        <v>3.39</v>
      </c>
      <c r="O92" s="84"/>
      <c r="P92" s="84">
        <v>38.17</v>
      </c>
      <c r="Q92" s="84">
        <f t="shared" si="6"/>
        <v>35498.1</v>
      </c>
      <c r="R92" s="84">
        <f t="shared" si="7"/>
        <v>40.229999999999997</v>
      </c>
      <c r="S92" s="84">
        <f t="shared" si="8"/>
        <v>37413.899999999994</v>
      </c>
      <c r="U92" s="78" t="s">
        <v>508</v>
      </c>
      <c r="V92" s="78" t="s">
        <v>509</v>
      </c>
      <c r="W92" s="85">
        <v>6.88E-2</v>
      </c>
      <c r="X92" s="86">
        <v>37.94</v>
      </c>
      <c r="Y92" s="86">
        <v>39.46</v>
      </c>
      <c r="Z92" s="87">
        <v>3.39</v>
      </c>
      <c r="AA92" s="88"/>
      <c r="AB92" s="89">
        <v>34.549999999999997</v>
      </c>
      <c r="AC92" s="90">
        <f t="shared" si="9"/>
        <v>32131.499999999996</v>
      </c>
      <c r="AD92" s="89">
        <f t="shared" si="10"/>
        <v>36.07</v>
      </c>
      <c r="AE92" s="89">
        <f t="shared" si="11"/>
        <v>33545.1</v>
      </c>
    </row>
    <row r="93" spans="1:31" ht="35.1" customHeight="1" x14ac:dyDescent="0.3">
      <c r="A93" s="76">
        <v>91</v>
      </c>
      <c r="B93" s="76">
        <v>5150021028</v>
      </c>
      <c r="C93" s="77" t="s">
        <v>464</v>
      </c>
      <c r="D93" s="78" t="s">
        <v>203</v>
      </c>
      <c r="E93" s="78" t="s">
        <v>204</v>
      </c>
      <c r="F93" s="76" t="s">
        <v>12</v>
      </c>
      <c r="G93" s="76" t="s">
        <v>13</v>
      </c>
      <c r="H93" s="76">
        <v>225</v>
      </c>
      <c r="I93" s="79" t="s">
        <v>505</v>
      </c>
      <c r="J93" s="80" t="s">
        <v>506</v>
      </c>
      <c r="K93" s="81">
        <v>0.14995574661777719</v>
      </c>
      <c r="L93" s="82">
        <v>79.09</v>
      </c>
      <c r="M93" s="82">
        <v>83</v>
      </c>
      <c r="N93" s="83">
        <v>8.0299999999999994</v>
      </c>
      <c r="O93" s="84"/>
      <c r="P93" s="84">
        <v>71.06</v>
      </c>
      <c r="Q93" s="84">
        <f t="shared" si="6"/>
        <v>15988.5</v>
      </c>
      <c r="R93" s="84">
        <f t="shared" si="7"/>
        <v>74.97</v>
      </c>
      <c r="S93" s="84">
        <f t="shared" si="8"/>
        <v>16868.25</v>
      </c>
      <c r="U93" s="78" t="s">
        <v>508</v>
      </c>
      <c r="V93" s="78" t="s">
        <v>509</v>
      </c>
      <c r="W93" s="85">
        <v>6.8900000000000003E-2</v>
      </c>
      <c r="X93" s="86">
        <v>72.209999999999994</v>
      </c>
      <c r="Y93" s="86">
        <v>75.099999999999994</v>
      </c>
      <c r="Z93" s="87">
        <v>8.06</v>
      </c>
      <c r="AA93" s="88"/>
      <c r="AB93" s="89">
        <v>64.180000000000007</v>
      </c>
      <c r="AC93" s="90">
        <f t="shared" si="9"/>
        <v>14440.500000000002</v>
      </c>
      <c r="AD93" s="89">
        <f t="shared" si="10"/>
        <v>67.039999999999992</v>
      </c>
      <c r="AE93" s="89">
        <f t="shared" si="11"/>
        <v>15083.999999999998</v>
      </c>
    </row>
    <row r="94" spans="1:31" ht="35.1" customHeight="1" x14ac:dyDescent="0.3">
      <c r="A94" s="76">
        <v>92</v>
      </c>
      <c r="B94" s="76">
        <v>5150006961</v>
      </c>
      <c r="C94" s="77" t="s">
        <v>465</v>
      </c>
      <c r="D94" s="78" t="s">
        <v>203</v>
      </c>
      <c r="E94" s="78" t="s">
        <v>206</v>
      </c>
      <c r="F94" s="76" t="s">
        <v>12</v>
      </c>
      <c r="G94" s="76" t="s">
        <v>13</v>
      </c>
      <c r="H94" s="76">
        <v>300</v>
      </c>
      <c r="I94" s="79" t="s">
        <v>505</v>
      </c>
      <c r="J94" s="80" t="s">
        <v>506</v>
      </c>
      <c r="K94" s="81">
        <v>0.14999999999999997</v>
      </c>
      <c r="L94" s="82">
        <v>43.4</v>
      </c>
      <c r="M94" s="82">
        <v>45.54</v>
      </c>
      <c r="N94" s="83">
        <v>3.39</v>
      </c>
      <c r="O94" s="84"/>
      <c r="P94" s="84">
        <v>40.01</v>
      </c>
      <c r="Q94" s="84">
        <f t="shared" si="6"/>
        <v>12003</v>
      </c>
      <c r="R94" s="84">
        <f t="shared" si="7"/>
        <v>42.15</v>
      </c>
      <c r="S94" s="84">
        <f t="shared" si="8"/>
        <v>12645</v>
      </c>
      <c r="U94" s="78" t="s">
        <v>508</v>
      </c>
      <c r="V94" s="78" t="s">
        <v>509</v>
      </c>
      <c r="W94" s="85">
        <v>6.8900000000000003E-2</v>
      </c>
      <c r="X94" s="86">
        <v>39.619999999999997</v>
      </c>
      <c r="Y94" s="86">
        <v>41.2</v>
      </c>
      <c r="Z94" s="87">
        <v>3.39</v>
      </c>
      <c r="AA94" s="88"/>
      <c r="AB94" s="89">
        <v>36.229999999999997</v>
      </c>
      <c r="AC94" s="90">
        <f t="shared" si="9"/>
        <v>10868.999999999998</v>
      </c>
      <c r="AD94" s="89">
        <f t="shared" si="10"/>
        <v>37.81</v>
      </c>
      <c r="AE94" s="89">
        <f t="shared" si="11"/>
        <v>11343</v>
      </c>
    </row>
    <row r="95" spans="1:31" ht="35.1" customHeight="1" x14ac:dyDescent="0.3">
      <c r="A95" s="76">
        <v>93</v>
      </c>
      <c r="B95" s="76" t="s">
        <v>360</v>
      </c>
      <c r="C95" s="77" t="s">
        <v>466</v>
      </c>
      <c r="D95" s="78" t="s">
        <v>210</v>
      </c>
      <c r="E95" s="78" t="s">
        <v>211</v>
      </c>
      <c r="F95" s="76" t="s">
        <v>12</v>
      </c>
      <c r="G95" s="76" t="s">
        <v>212</v>
      </c>
      <c r="H95" s="76">
        <v>25</v>
      </c>
      <c r="I95" s="79" t="s">
        <v>505</v>
      </c>
      <c r="J95" s="80" t="s">
        <v>506</v>
      </c>
      <c r="K95" s="81">
        <v>0.14995224450811845</v>
      </c>
      <c r="L95" s="82">
        <v>62.82</v>
      </c>
      <c r="M95" s="82">
        <v>65.930000000000007</v>
      </c>
      <c r="N95" s="83">
        <v>11.02</v>
      </c>
      <c r="O95" s="84"/>
      <c r="P95" s="84">
        <v>51.8</v>
      </c>
      <c r="Q95" s="84">
        <f t="shared" si="6"/>
        <v>1295</v>
      </c>
      <c r="R95" s="84">
        <f t="shared" si="7"/>
        <v>54.910000000000011</v>
      </c>
      <c r="S95" s="84">
        <f t="shared" si="8"/>
        <v>1372.7500000000002</v>
      </c>
      <c r="U95" s="78" t="s">
        <v>510</v>
      </c>
      <c r="V95" s="78"/>
      <c r="W95" s="85"/>
      <c r="X95" s="86"/>
      <c r="Y95" s="86"/>
      <c r="Z95" s="87"/>
      <c r="AA95" s="88"/>
      <c r="AB95" s="89"/>
      <c r="AC95" s="90">
        <f t="shared" si="9"/>
        <v>0</v>
      </c>
      <c r="AD95" s="89">
        <f t="shared" si="10"/>
        <v>0</v>
      </c>
      <c r="AE95" s="89">
        <f t="shared" si="11"/>
        <v>0</v>
      </c>
    </row>
    <row r="96" spans="1:31" ht="35.1" customHeight="1" x14ac:dyDescent="0.3">
      <c r="A96" s="76">
        <v>94</v>
      </c>
      <c r="B96" s="76">
        <v>40091</v>
      </c>
      <c r="C96" s="77" t="s">
        <v>467</v>
      </c>
      <c r="D96" s="78" t="s">
        <v>214</v>
      </c>
      <c r="E96" s="78" t="s">
        <v>215</v>
      </c>
      <c r="F96" s="76" t="s">
        <v>12</v>
      </c>
      <c r="G96" s="76"/>
      <c r="H96" s="76">
        <v>100</v>
      </c>
      <c r="I96" s="79" t="s">
        <v>505</v>
      </c>
      <c r="J96" s="80" t="s">
        <v>506</v>
      </c>
      <c r="K96" s="81">
        <v>0.14999199615815587</v>
      </c>
      <c r="L96" s="82">
        <v>62.47</v>
      </c>
      <c r="M96" s="82">
        <v>65.56</v>
      </c>
      <c r="N96" s="83">
        <v>4.51</v>
      </c>
      <c r="O96" s="84"/>
      <c r="P96" s="84">
        <v>57.96</v>
      </c>
      <c r="Q96" s="84">
        <f t="shared" si="6"/>
        <v>5796</v>
      </c>
      <c r="R96" s="84">
        <f t="shared" si="7"/>
        <v>61.050000000000004</v>
      </c>
      <c r="S96" s="84">
        <f t="shared" si="8"/>
        <v>6105</v>
      </c>
      <c r="U96" s="78" t="s">
        <v>510</v>
      </c>
      <c r="V96" s="78"/>
      <c r="W96" s="85"/>
      <c r="X96" s="86"/>
      <c r="Y96" s="86"/>
      <c r="Z96" s="87"/>
      <c r="AA96" s="88"/>
      <c r="AB96" s="89"/>
      <c r="AC96" s="90">
        <f t="shared" si="9"/>
        <v>0</v>
      </c>
      <c r="AD96" s="89">
        <f t="shared" si="10"/>
        <v>0</v>
      </c>
      <c r="AE96" s="89">
        <f t="shared" si="11"/>
        <v>0</v>
      </c>
    </row>
    <row r="97" spans="1:31" ht="35.1" customHeight="1" x14ac:dyDescent="0.3">
      <c r="A97" s="76">
        <v>95</v>
      </c>
      <c r="B97" s="76">
        <v>50038</v>
      </c>
      <c r="C97" s="77" t="s">
        <v>468</v>
      </c>
      <c r="D97" s="78" t="s">
        <v>214</v>
      </c>
      <c r="E97" s="78" t="s">
        <v>217</v>
      </c>
      <c r="F97" s="76" t="s">
        <v>12</v>
      </c>
      <c r="G97" s="76" t="s">
        <v>13</v>
      </c>
      <c r="H97" s="76">
        <v>250</v>
      </c>
      <c r="I97" s="79" t="s">
        <v>505</v>
      </c>
      <c r="J97" s="80" t="s">
        <v>506</v>
      </c>
      <c r="K97" s="81">
        <v>0.15003732271709383</v>
      </c>
      <c r="L97" s="82">
        <v>40.19</v>
      </c>
      <c r="M97" s="82">
        <v>42.17</v>
      </c>
      <c r="N97" s="83">
        <v>10.15</v>
      </c>
      <c r="O97" s="84"/>
      <c r="P97" s="84">
        <v>30.04</v>
      </c>
      <c r="Q97" s="84">
        <f t="shared" si="6"/>
        <v>7510</v>
      </c>
      <c r="R97" s="84">
        <f t="shared" si="7"/>
        <v>32.020000000000003</v>
      </c>
      <c r="S97" s="84">
        <f t="shared" si="8"/>
        <v>8005.0000000000009</v>
      </c>
      <c r="U97" s="78" t="s">
        <v>510</v>
      </c>
      <c r="V97" s="78"/>
      <c r="W97" s="85"/>
      <c r="X97" s="86"/>
      <c r="Y97" s="86"/>
      <c r="Z97" s="87"/>
      <c r="AA97" s="88"/>
      <c r="AB97" s="89"/>
      <c r="AC97" s="90">
        <f t="shared" si="9"/>
        <v>0</v>
      </c>
      <c r="AD97" s="89">
        <f t="shared" si="10"/>
        <v>0</v>
      </c>
      <c r="AE97" s="89">
        <f t="shared" si="11"/>
        <v>0</v>
      </c>
    </row>
    <row r="98" spans="1:31" ht="35.1" customHeight="1" x14ac:dyDescent="0.3">
      <c r="A98" s="76">
        <v>96</v>
      </c>
      <c r="B98" s="76">
        <v>6071</v>
      </c>
      <c r="C98" s="77" t="s">
        <v>469</v>
      </c>
      <c r="D98" s="78" t="s">
        <v>219</v>
      </c>
      <c r="E98" s="78" t="s">
        <v>220</v>
      </c>
      <c r="F98" s="76" t="s">
        <v>12</v>
      </c>
      <c r="G98" s="76" t="s">
        <v>13</v>
      </c>
      <c r="H98" s="76">
        <v>200</v>
      </c>
      <c r="I98" s="79" t="s">
        <v>505</v>
      </c>
      <c r="J98" s="80" t="s">
        <v>506</v>
      </c>
      <c r="K98" s="81"/>
      <c r="L98" s="82">
        <v>42.98</v>
      </c>
      <c r="M98" s="82">
        <v>47.5</v>
      </c>
      <c r="N98" s="83"/>
      <c r="O98" s="84"/>
      <c r="P98" s="84">
        <v>42.98</v>
      </c>
      <c r="Q98" s="84">
        <f t="shared" si="6"/>
        <v>8596</v>
      </c>
      <c r="R98" s="84">
        <f t="shared" si="7"/>
        <v>47.5</v>
      </c>
      <c r="S98" s="84">
        <f t="shared" si="8"/>
        <v>9500</v>
      </c>
      <c r="U98" s="78" t="s">
        <v>508</v>
      </c>
      <c r="V98" s="78" t="s">
        <v>509</v>
      </c>
      <c r="W98" s="85">
        <v>0.1489</v>
      </c>
      <c r="X98" s="86">
        <v>41.24</v>
      </c>
      <c r="Y98" s="86">
        <v>42.89</v>
      </c>
      <c r="Z98" s="87"/>
      <c r="AA98" s="88"/>
      <c r="AB98" s="89">
        <v>41.24</v>
      </c>
      <c r="AC98" s="90">
        <f t="shared" si="9"/>
        <v>8248</v>
      </c>
      <c r="AD98" s="89">
        <f t="shared" si="10"/>
        <v>42.89</v>
      </c>
      <c r="AE98" s="89">
        <f t="shared" si="11"/>
        <v>8578</v>
      </c>
    </row>
    <row r="99" spans="1:31" ht="35.1" customHeight="1" x14ac:dyDescent="0.3">
      <c r="A99" s="76">
        <v>97</v>
      </c>
      <c r="B99" s="76">
        <v>33504</v>
      </c>
      <c r="C99" s="77" t="s">
        <v>470</v>
      </c>
      <c r="D99" s="78" t="s">
        <v>222</v>
      </c>
      <c r="E99" s="78" t="s">
        <v>128</v>
      </c>
      <c r="F99" s="76" t="s">
        <v>12</v>
      </c>
      <c r="G99" s="76" t="s">
        <v>13</v>
      </c>
      <c r="H99" s="76">
        <v>30</v>
      </c>
      <c r="I99" s="79" t="s">
        <v>505</v>
      </c>
      <c r="J99" s="80" t="s">
        <v>506</v>
      </c>
      <c r="K99" s="81"/>
      <c r="L99" s="82">
        <v>65.33</v>
      </c>
      <c r="M99" s="82">
        <v>72.209999999999994</v>
      </c>
      <c r="N99" s="83"/>
      <c r="O99" s="84"/>
      <c r="P99" s="84">
        <v>65.33</v>
      </c>
      <c r="Q99" s="84">
        <f t="shared" si="6"/>
        <v>1959.8999999999999</v>
      </c>
      <c r="R99" s="84">
        <f t="shared" si="7"/>
        <v>72.209999999999994</v>
      </c>
      <c r="S99" s="84">
        <f t="shared" si="8"/>
        <v>2166.2999999999997</v>
      </c>
      <c r="U99" s="78" t="s">
        <v>510</v>
      </c>
      <c r="V99" s="78"/>
      <c r="W99" s="85"/>
      <c r="X99" s="86"/>
      <c r="Y99" s="86"/>
      <c r="Z99" s="87"/>
      <c r="AA99" s="88"/>
      <c r="AB99" s="89"/>
      <c r="AC99" s="90">
        <f t="shared" si="9"/>
        <v>0</v>
      </c>
      <c r="AD99" s="89">
        <f t="shared" si="10"/>
        <v>0</v>
      </c>
      <c r="AE99" s="89">
        <f t="shared" si="11"/>
        <v>0</v>
      </c>
    </row>
    <row r="100" spans="1:31" ht="35.1" customHeight="1" x14ac:dyDescent="0.3">
      <c r="A100" s="76">
        <v>98</v>
      </c>
      <c r="B100" s="76">
        <v>21270</v>
      </c>
      <c r="C100" s="77" t="s">
        <v>471</v>
      </c>
      <c r="D100" s="78" t="s">
        <v>222</v>
      </c>
      <c r="E100" s="78" t="s">
        <v>223</v>
      </c>
      <c r="F100" s="76" t="s">
        <v>12</v>
      </c>
      <c r="G100" s="76"/>
      <c r="H100" s="76">
        <v>75</v>
      </c>
      <c r="I100" s="79" t="s">
        <v>505</v>
      </c>
      <c r="J100" s="80" t="s">
        <v>506</v>
      </c>
      <c r="K100" s="81"/>
      <c r="L100" s="82">
        <v>37.520000000000003</v>
      </c>
      <c r="M100" s="82">
        <v>41.47</v>
      </c>
      <c r="N100" s="83"/>
      <c r="O100" s="84"/>
      <c r="P100" s="84">
        <v>37.520000000000003</v>
      </c>
      <c r="Q100" s="84">
        <f t="shared" si="6"/>
        <v>2814.0000000000005</v>
      </c>
      <c r="R100" s="84">
        <f t="shared" si="7"/>
        <v>41.47</v>
      </c>
      <c r="S100" s="84">
        <f t="shared" si="8"/>
        <v>3110.25</v>
      </c>
      <c r="U100" s="78" t="s">
        <v>510</v>
      </c>
      <c r="V100" s="78"/>
      <c r="W100" s="85"/>
      <c r="X100" s="86"/>
      <c r="Y100" s="86"/>
      <c r="Z100" s="87"/>
      <c r="AA100" s="88"/>
      <c r="AB100" s="89"/>
      <c r="AC100" s="90">
        <f t="shared" si="9"/>
        <v>0</v>
      </c>
      <c r="AD100" s="89">
        <f t="shared" si="10"/>
        <v>0</v>
      </c>
      <c r="AE100" s="89">
        <f t="shared" si="11"/>
        <v>0</v>
      </c>
    </row>
    <row r="101" spans="1:31" ht="35.1" customHeight="1" x14ac:dyDescent="0.3">
      <c r="A101" s="76">
        <v>99</v>
      </c>
      <c r="B101" s="76" t="s">
        <v>363</v>
      </c>
      <c r="C101" s="77" t="s">
        <v>472</v>
      </c>
      <c r="D101" s="78" t="s">
        <v>222</v>
      </c>
      <c r="E101" s="78" t="s">
        <v>225</v>
      </c>
      <c r="F101" s="76" t="s">
        <v>12</v>
      </c>
      <c r="G101" s="76" t="s">
        <v>13</v>
      </c>
      <c r="H101" s="76">
        <v>10</v>
      </c>
      <c r="I101" s="79" t="s">
        <v>505</v>
      </c>
      <c r="J101" s="80" t="s">
        <v>506</v>
      </c>
      <c r="K101" s="81">
        <v>0.1499566241169909</v>
      </c>
      <c r="L101" s="82">
        <v>80.69</v>
      </c>
      <c r="M101" s="82">
        <v>84.68</v>
      </c>
      <c r="N101" s="83">
        <v>18.11</v>
      </c>
      <c r="O101" s="84"/>
      <c r="P101" s="84">
        <v>62.58</v>
      </c>
      <c r="Q101" s="84">
        <f t="shared" si="6"/>
        <v>625.79999999999995</v>
      </c>
      <c r="R101" s="84">
        <f t="shared" si="7"/>
        <v>66.570000000000007</v>
      </c>
      <c r="S101" s="84">
        <f t="shared" si="8"/>
        <v>665.7</v>
      </c>
      <c r="U101" s="78" t="s">
        <v>510</v>
      </c>
      <c r="V101" s="78"/>
      <c r="W101" s="85"/>
      <c r="X101" s="86"/>
      <c r="Y101" s="86"/>
      <c r="Z101" s="87"/>
      <c r="AA101" s="88"/>
      <c r="AB101" s="89"/>
      <c r="AC101" s="90">
        <f t="shared" si="9"/>
        <v>0</v>
      </c>
      <c r="AD101" s="89">
        <f t="shared" si="10"/>
        <v>0</v>
      </c>
      <c r="AE101" s="89">
        <f t="shared" si="11"/>
        <v>0</v>
      </c>
    </row>
    <row r="102" spans="1:31" ht="35.1" customHeight="1" x14ac:dyDescent="0.3">
      <c r="A102" s="76">
        <v>100</v>
      </c>
      <c r="B102" s="76" t="s">
        <v>364</v>
      </c>
      <c r="C102" s="77" t="s">
        <v>473</v>
      </c>
      <c r="D102" s="78" t="s">
        <v>222</v>
      </c>
      <c r="E102" s="78" t="s">
        <v>227</v>
      </c>
      <c r="F102" s="76" t="s">
        <v>12</v>
      </c>
      <c r="G102" s="76" t="s">
        <v>13</v>
      </c>
      <c r="H102" s="76">
        <v>15</v>
      </c>
      <c r="I102" s="79" t="s">
        <v>505</v>
      </c>
      <c r="J102" s="80" t="s">
        <v>506</v>
      </c>
      <c r="K102" s="81">
        <v>0.14996471418489768</v>
      </c>
      <c r="L102" s="82">
        <v>85.02</v>
      </c>
      <c r="M102" s="82">
        <v>89.22</v>
      </c>
      <c r="N102" s="83">
        <v>18.25</v>
      </c>
      <c r="O102" s="84"/>
      <c r="P102" s="84">
        <v>66.77</v>
      </c>
      <c r="Q102" s="84">
        <f t="shared" si="6"/>
        <v>1001.55</v>
      </c>
      <c r="R102" s="84">
        <f t="shared" si="7"/>
        <v>70.97</v>
      </c>
      <c r="S102" s="84">
        <f t="shared" si="8"/>
        <v>1064.55</v>
      </c>
      <c r="U102" s="78" t="s">
        <v>510</v>
      </c>
      <c r="V102" s="78"/>
      <c r="W102" s="85"/>
      <c r="X102" s="86"/>
      <c r="Y102" s="86"/>
      <c r="Z102" s="87"/>
      <c r="AA102" s="88"/>
      <c r="AB102" s="89"/>
      <c r="AC102" s="90">
        <f t="shared" si="9"/>
        <v>0</v>
      </c>
      <c r="AD102" s="89">
        <f t="shared" si="10"/>
        <v>0</v>
      </c>
      <c r="AE102" s="89">
        <f t="shared" si="11"/>
        <v>0</v>
      </c>
    </row>
    <row r="103" spans="1:31" ht="35.1" customHeight="1" x14ac:dyDescent="0.3">
      <c r="A103" s="76">
        <v>101</v>
      </c>
      <c r="B103" s="76">
        <v>19232</v>
      </c>
      <c r="C103" s="77" t="s">
        <v>474</v>
      </c>
      <c r="D103" s="78" t="s">
        <v>229</v>
      </c>
      <c r="E103" s="78" t="s">
        <v>230</v>
      </c>
      <c r="F103" s="76" t="s">
        <v>12</v>
      </c>
      <c r="G103" s="76" t="s">
        <v>13</v>
      </c>
      <c r="H103" s="76">
        <v>1200</v>
      </c>
      <c r="I103" s="79" t="s">
        <v>505</v>
      </c>
      <c r="J103" s="80" t="s">
        <v>506</v>
      </c>
      <c r="K103" s="81"/>
      <c r="L103" s="82">
        <v>27.23</v>
      </c>
      <c r="M103" s="82">
        <v>30.09</v>
      </c>
      <c r="N103" s="83"/>
      <c r="O103" s="84"/>
      <c r="P103" s="84">
        <v>27.23</v>
      </c>
      <c r="Q103" s="84">
        <f t="shared" si="6"/>
        <v>32676</v>
      </c>
      <c r="R103" s="84">
        <f t="shared" si="7"/>
        <v>30.09</v>
      </c>
      <c r="S103" s="84">
        <f t="shared" si="8"/>
        <v>36108</v>
      </c>
      <c r="U103" s="78" t="s">
        <v>508</v>
      </c>
      <c r="V103" s="78" t="s">
        <v>509</v>
      </c>
      <c r="W103" s="85">
        <v>0.14030000000000001</v>
      </c>
      <c r="X103" s="86">
        <v>24.3</v>
      </c>
      <c r="Y103" s="86">
        <v>25.27</v>
      </c>
      <c r="Z103" s="87"/>
      <c r="AA103" s="88"/>
      <c r="AB103" s="89">
        <v>24.3</v>
      </c>
      <c r="AC103" s="90">
        <f t="shared" si="9"/>
        <v>29160</v>
      </c>
      <c r="AD103" s="89">
        <f t="shared" si="10"/>
        <v>25.27</v>
      </c>
      <c r="AE103" s="89">
        <f t="shared" si="11"/>
        <v>30324</v>
      </c>
    </row>
    <row r="104" spans="1:31" ht="35.1" customHeight="1" x14ac:dyDescent="0.3">
      <c r="A104" s="76">
        <v>102</v>
      </c>
      <c r="B104" s="76">
        <v>66256</v>
      </c>
      <c r="C104" s="77" t="s">
        <v>475</v>
      </c>
      <c r="D104" s="78" t="s">
        <v>229</v>
      </c>
      <c r="E104" s="78" t="s">
        <v>232</v>
      </c>
      <c r="F104" s="76" t="s">
        <v>12</v>
      </c>
      <c r="G104" s="76" t="s">
        <v>13</v>
      </c>
      <c r="H104" s="76">
        <v>490</v>
      </c>
      <c r="I104" s="79" t="s">
        <v>505</v>
      </c>
      <c r="J104" s="80" t="s">
        <v>506</v>
      </c>
      <c r="K104" s="81">
        <v>0.15003695491500366</v>
      </c>
      <c r="L104" s="82">
        <v>54.12</v>
      </c>
      <c r="M104" s="82">
        <v>56.79</v>
      </c>
      <c r="N104" s="83">
        <v>12.16</v>
      </c>
      <c r="O104" s="84"/>
      <c r="P104" s="84">
        <v>41.959999999999994</v>
      </c>
      <c r="Q104" s="84">
        <f t="shared" si="6"/>
        <v>20560.399999999998</v>
      </c>
      <c r="R104" s="84">
        <f t="shared" si="7"/>
        <v>44.629999999999995</v>
      </c>
      <c r="S104" s="84">
        <f t="shared" si="8"/>
        <v>21868.699999999997</v>
      </c>
      <c r="U104" s="78" t="s">
        <v>508</v>
      </c>
      <c r="V104" s="78" t="s">
        <v>509</v>
      </c>
      <c r="W104" s="85">
        <v>0.1052</v>
      </c>
      <c r="X104" s="86">
        <v>49.45</v>
      </c>
      <c r="Y104" s="86">
        <v>51.43</v>
      </c>
      <c r="Z104" s="87">
        <v>12.16</v>
      </c>
      <c r="AA104" s="88"/>
      <c r="AB104" s="89">
        <v>37.29</v>
      </c>
      <c r="AC104" s="90">
        <f t="shared" si="9"/>
        <v>18272.099999999999</v>
      </c>
      <c r="AD104" s="89">
        <f t="shared" si="10"/>
        <v>39.269999999999996</v>
      </c>
      <c r="AE104" s="89">
        <f t="shared" si="11"/>
        <v>19242.3</v>
      </c>
    </row>
    <row r="105" spans="1:31" ht="35.1" customHeight="1" x14ac:dyDescent="0.3">
      <c r="A105" s="76">
        <v>103</v>
      </c>
      <c r="B105" s="76" t="s">
        <v>365</v>
      </c>
      <c r="C105" s="77" t="s">
        <v>476</v>
      </c>
      <c r="D105" s="78" t="s">
        <v>234</v>
      </c>
      <c r="E105" s="78" t="s">
        <v>235</v>
      </c>
      <c r="F105" s="76" t="s">
        <v>12</v>
      </c>
      <c r="G105" s="76" t="s">
        <v>13</v>
      </c>
      <c r="H105" s="76">
        <v>25</v>
      </c>
      <c r="I105" s="79" t="s">
        <v>505</v>
      </c>
      <c r="J105" s="80" t="s">
        <v>506</v>
      </c>
      <c r="K105" s="81"/>
      <c r="L105" s="82">
        <v>28.11</v>
      </c>
      <c r="M105" s="82">
        <v>31.07</v>
      </c>
      <c r="N105" s="83"/>
      <c r="O105" s="84"/>
      <c r="P105" s="84">
        <v>28.11</v>
      </c>
      <c r="Q105" s="84">
        <f t="shared" si="6"/>
        <v>702.75</v>
      </c>
      <c r="R105" s="84">
        <f t="shared" si="7"/>
        <v>31.07</v>
      </c>
      <c r="S105" s="84">
        <f t="shared" si="8"/>
        <v>776.75</v>
      </c>
      <c r="U105" s="78" t="s">
        <v>508</v>
      </c>
      <c r="V105" s="78" t="s">
        <v>509</v>
      </c>
      <c r="W105" s="85">
        <v>0.11899999999999999</v>
      </c>
      <c r="X105" s="86">
        <v>26.8</v>
      </c>
      <c r="Y105" s="86">
        <v>27.87</v>
      </c>
      <c r="Z105" s="87"/>
      <c r="AA105" s="88"/>
      <c r="AB105" s="89">
        <v>26.8</v>
      </c>
      <c r="AC105" s="90">
        <f t="shared" si="9"/>
        <v>670</v>
      </c>
      <c r="AD105" s="89">
        <f t="shared" si="10"/>
        <v>27.87</v>
      </c>
      <c r="AE105" s="89">
        <f t="shared" si="11"/>
        <v>696.75</v>
      </c>
    </row>
    <row r="106" spans="1:31" ht="35.1" customHeight="1" x14ac:dyDescent="0.3">
      <c r="A106" s="76">
        <v>104</v>
      </c>
      <c r="B106" s="76">
        <v>4453</v>
      </c>
      <c r="C106" s="77" t="s">
        <v>477</v>
      </c>
      <c r="D106" s="78" t="s">
        <v>237</v>
      </c>
      <c r="E106" s="78" t="s">
        <v>238</v>
      </c>
      <c r="F106" s="76" t="s">
        <v>12</v>
      </c>
      <c r="G106" s="76" t="s">
        <v>13</v>
      </c>
      <c r="H106" s="76">
        <v>180</v>
      </c>
      <c r="I106" s="79" t="s">
        <v>505</v>
      </c>
      <c r="J106" s="80" t="s">
        <v>506</v>
      </c>
      <c r="K106" s="81">
        <v>0.15000000000000008</v>
      </c>
      <c r="L106" s="82">
        <v>22.8</v>
      </c>
      <c r="M106" s="82">
        <v>23.93</v>
      </c>
      <c r="N106" s="83"/>
      <c r="O106" s="84"/>
      <c r="P106" s="84">
        <v>22.8</v>
      </c>
      <c r="Q106" s="84">
        <f t="shared" si="6"/>
        <v>4104</v>
      </c>
      <c r="R106" s="84">
        <f t="shared" si="7"/>
        <v>23.93</v>
      </c>
      <c r="S106" s="84">
        <f t="shared" si="8"/>
        <v>4307.3999999999996</v>
      </c>
      <c r="U106" s="78" t="s">
        <v>508</v>
      </c>
      <c r="V106" s="78" t="s">
        <v>509</v>
      </c>
      <c r="W106" s="85">
        <v>0.13750000000000001</v>
      </c>
      <c r="X106" s="86">
        <v>21.82</v>
      </c>
      <c r="Y106" s="86">
        <v>22.7</v>
      </c>
      <c r="Z106" s="87"/>
      <c r="AA106" s="88"/>
      <c r="AB106" s="89">
        <v>21.82</v>
      </c>
      <c r="AC106" s="90">
        <f t="shared" si="9"/>
        <v>3927.6</v>
      </c>
      <c r="AD106" s="89">
        <f t="shared" si="10"/>
        <v>22.7</v>
      </c>
      <c r="AE106" s="89">
        <f t="shared" si="11"/>
        <v>4086</v>
      </c>
    </row>
    <row r="107" spans="1:31" ht="35.1" customHeight="1" x14ac:dyDescent="0.3">
      <c r="A107" s="76">
        <v>105</v>
      </c>
      <c r="B107" s="76" t="s">
        <v>366</v>
      </c>
      <c r="C107" s="77" t="s">
        <v>478</v>
      </c>
      <c r="D107" s="78" t="s">
        <v>237</v>
      </c>
      <c r="E107" s="78" t="s">
        <v>240</v>
      </c>
      <c r="F107" s="76" t="s">
        <v>12</v>
      </c>
      <c r="G107" s="76" t="s">
        <v>13</v>
      </c>
      <c r="H107" s="76">
        <v>765</v>
      </c>
      <c r="I107" s="79" t="s">
        <v>505</v>
      </c>
      <c r="J107" s="80" t="s">
        <v>506</v>
      </c>
      <c r="K107" s="81">
        <v>0.13051885272317115</v>
      </c>
      <c r="L107" s="82">
        <v>26.98</v>
      </c>
      <c r="M107" s="82">
        <v>26.98</v>
      </c>
      <c r="N107" s="83"/>
      <c r="O107" s="84">
        <v>4.05</v>
      </c>
      <c r="P107" s="84">
        <v>31.03</v>
      </c>
      <c r="Q107" s="84">
        <f t="shared" si="6"/>
        <v>23737.95</v>
      </c>
      <c r="R107" s="84">
        <f t="shared" si="7"/>
        <v>26.98</v>
      </c>
      <c r="S107" s="84">
        <f t="shared" si="8"/>
        <v>20639.7</v>
      </c>
      <c r="U107" s="78" t="s">
        <v>508</v>
      </c>
      <c r="V107" s="78" t="s">
        <v>509</v>
      </c>
      <c r="W107" s="85">
        <v>0.10539999999999999</v>
      </c>
      <c r="X107" s="86">
        <v>28.47</v>
      </c>
      <c r="Y107" s="86">
        <v>29.61</v>
      </c>
      <c r="Z107" s="87"/>
      <c r="AA107" s="88"/>
      <c r="AB107" s="89">
        <v>28.47</v>
      </c>
      <c r="AC107" s="90">
        <f t="shared" si="9"/>
        <v>21779.55</v>
      </c>
      <c r="AD107" s="89">
        <f t="shared" si="10"/>
        <v>29.61</v>
      </c>
      <c r="AE107" s="89">
        <f t="shared" si="11"/>
        <v>22651.649999999998</v>
      </c>
    </row>
    <row r="108" spans="1:31" ht="35.1" customHeight="1" x14ac:dyDescent="0.3">
      <c r="A108" s="76">
        <v>106</v>
      </c>
      <c r="B108" s="76" t="s">
        <v>367</v>
      </c>
      <c r="C108" s="77" t="s">
        <v>479</v>
      </c>
      <c r="D108" s="78" t="s">
        <v>237</v>
      </c>
      <c r="E108" s="78" t="s">
        <v>242</v>
      </c>
      <c r="F108" s="76" t="s">
        <v>12</v>
      </c>
      <c r="G108" s="76" t="s">
        <v>13</v>
      </c>
      <c r="H108" s="76">
        <v>160</v>
      </c>
      <c r="I108" s="79" t="s">
        <v>505</v>
      </c>
      <c r="J108" s="80" t="s">
        <v>506</v>
      </c>
      <c r="K108" s="81">
        <v>0.1303006939090208</v>
      </c>
      <c r="L108" s="82">
        <v>22.56</v>
      </c>
      <c r="M108" s="82">
        <v>22.56</v>
      </c>
      <c r="N108" s="83"/>
      <c r="O108" s="84">
        <v>3.38</v>
      </c>
      <c r="P108" s="84">
        <v>25.939999999999998</v>
      </c>
      <c r="Q108" s="84">
        <f t="shared" si="6"/>
        <v>4150.3999999999996</v>
      </c>
      <c r="R108" s="84">
        <f t="shared" si="7"/>
        <v>22.56</v>
      </c>
      <c r="S108" s="84">
        <f t="shared" si="8"/>
        <v>3609.6</v>
      </c>
      <c r="U108" s="78" t="s">
        <v>508</v>
      </c>
      <c r="V108" s="78" t="s">
        <v>509</v>
      </c>
      <c r="W108" s="85">
        <v>0.11609999999999999</v>
      </c>
      <c r="X108" s="86">
        <v>25.24</v>
      </c>
      <c r="Y108" s="86">
        <v>26.25</v>
      </c>
      <c r="Z108" s="87"/>
      <c r="AA108" s="88"/>
      <c r="AB108" s="89">
        <v>25.24</v>
      </c>
      <c r="AC108" s="90">
        <f t="shared" si="9"/>
        <v>4038.3999999999996</v>
      </c>
      <c r="AD108" s="89">
        <f t="shared" si="10"/>
        <v>26.25</v>
      </c>
      <c r="AE108" s="89">
        <f t="shared" si="11"/>
        <v>4200</v>
      </c>
    </row>
    <row r="109" spans="1:31" ht="35.1" customHeight="1" x14ac:dyDescent="0.3">
      <c r="A109" s="76">
        <v>107</v>
      </c>
      <c r="B109" s="76" t="s">
        <v>368</v>
      </c>
      <c r="C109" s="77" t="s">
        <v>480</v>
      </c>
      <c r="D109" s="78" t="s">
        <v>244</v>
      </c>
      <c r="E109" s="78" t="s">
        <v>128</v>
      </c>
      <c r="F109" s="76" t="s">
        <v>12</v>
      </c>
      <c r="G109" s="76" t="s">
        <v>13</v>
      </c>
      <c r="H109" s="76">
        <v>150</v>
      </c>
      <c r="I109" s="79" t="s">
        <v>505</v>
      </c>
      <c r="J109" s="80" t="s">
        <v>506</v>
      </c>
      <c r="K109" s="81">
        <v>0.1500035129628329</v>
      </c>
      <c r="L109" s="82">
        <v>142.33000000000001</v>
      </c>
      <c r="M109" s="82">
        <v>149.36000000000001</v>
      </c>
      <c r="N109" s="83" t="s">
        <v>513</v>
      </c>
      <c r="O109" s="84"/>
      <c r="P109" s="84">
        <v>124.86000000000001</v>
      </c>
      <c r="Q109" s="84">
        <f t="shared" si="6"/>
        <v>18729.000000000004</v>
      </c>
      <c r="R109" s="84" t="e">
        <f t="shared" si="7"/>
        <v>#VALUE!</v>
      </c>
      <c r="S109" s="84" t="e">
        <f t="shared" si="8"/>
        <v>#VALUE!</v>
      </c>
      <c r="U109" s="78" t="s">
        <v>508</v>
      </c>
      <c r="V109" s="78" t="s">
        <v>509</v>
      </c>
      <c r="W109" s="85">
        <v>7.4899999999999994E-2</v>
      </c>
      <c r="X109" s="86">
        <v>128.9</v>
      </c>
      <c r="Y109" s="86">
        <v>134.06</v>
      </c>
      <c r="Z109" s="87">
        <v>17.47</v>
      </c>
      <c r="AA109" s="88"/>
      <c r="AB109" s="89">
        <v>111.43</v>
      </c>
      <c r="AC109" s="90">
        <f t="shared" si="9"/>
        <v>16714.5</v>
      </c>
      <c r="AD109" s="89">
        <f t="shared" si="10"/>
        <v>116.59</v>
      </c>
      <c r="AE109" s="89">
        <f t="shared" si="11"/>
        <v>17488.5</v>
      </c>
    </row>
    <row r="110" spans="1:31" ht="35.1" customHeight="1" x14ac:dyDescent="0.3">
      <c r="A110" s="76">
        <v>108</v>
      </c>
      <c r="B110" s="76" t="s">
        <v>369</v>
      </c>
      <c r="C110" s="77" t="s">
        <v>481</v>
      </c>
      <c r="D110" s="78" t="s">
        <v>244</v>
      </c>
      <c r="E110" s="78" t="s">
        <v>128</v>
      </c>
      <c r="F110" s="76" t="s">
        <v>12</v>
      </c>
      <c r="G110" s="76" t="s">
        <v>13</v>
      </c>
      <c r="H110" s="76">
        <v>700</v>
      </c>
      <c r="I110" s="79" t="s">
        <v>505</v>
      </c>
      <c r="J110" s="80" t="s">
        <v>506</v>
      </c>
      <c r="K110" s="81">
        <v>0.1500035129628329</v>
      </c>
      <c r="L110" s="82">
        <v>142.33000000000001</v>
      </c>
      <c r="M110" s="82">
        <v>149.36000000000001</v>
      </c>
      <c r="N110" s="83">
        <v>17.47</v>
      </c>
      <c r="O110" s="84"/>
      <c r="P110" s="84">
        <v>124.86000000000001</v>
      </c>
      <c r="Q110" s="84">
        <f t="shared" si="6"/>
        <v>87402.000000000015</v>
      </c>
      <c r="R110" s="84">
        <f t="shared" si="7"/>
        <v>131.89000000000001</v>
      </c>
      <c r="S110" s="84">
        <f t="shared" si="8"/>
        <v>92323.000000000015</v>
      </c>
      <c r="U110" s="78" t="s">
        <v>508</v>
      </c>
      <c r="V110" s="78" t="s">
        <v>509</v>
      </c>
      <c r="W110" s="85">
        <v>7.4899999999999994E-2</v>
      </c>
      <c r="X110" s="86">
        <v>128.9</v>
      </c>
      <c r="Y110" s="86">
        <v>134.06</v>
      </c>
      <c r="Z110" s="87">
        <v>17.47</v>
      </c>
      <c r="AA110" s="88"/>
      <c r="AB110" s="89">
        <v>111.43</v>
      </c>
      <c r="AC110" s="90">
        <f t="shared" si="9"/>
        <v>78001</v>
      </c>
      <c r="AD110" s="89">
        <f t="shared" si="10"/>
        <v>116.59</v>
      </c>
      <c r="AE110" s="89">
        <f t="shared" si="11"/>
        <v>81613</v>
      </c>
    </row>
    <row r="111" spans="1:31" ht="35.1" customHeight="1" x14ac:dyDescent="0.3">
      <c r="A111" s="76">
        <v>109</v>
      </c>
      <c r="B111" s="76">
        <v>1646</v>
      </c>
      <c r="C111" s="77" t="s">
        <v>482</v>
      </c>
      <c r="D111" s="78" t="s">
        <v>247</v>
      </c>
      <c r="E111" s="78" t="s">
        <v>248</v>
      </c>
      <c r="F111" s="76" t="s">
        <v>12</v>
      </c>
      <c r="G111" s="76" t="s">
        <v>13</v>
      </c>
      <c r="H111" s="76">
        <v>35</v>
      </c>
      <c r="I111" s="79" t="s">
        <v>505</v>
      </c>
      <c r="J111" s="80" t="s">
        <v>506</v>
      </c>
      <c r="K111" s="81"/>
      <c r="L111" s="82">
        <v>59.31</v>
      </c>
      <c r="M111" s="82">
        <v>65.55</v>
      </c>
      <c r="N111" s="83"/>
      <c r="O111" s="84"/>
      <c r="P111" s="84">
        <v>59.31</v>
      </c>
      <c r="Q111" s="84">
        <f t="shared" si="6"/>
        <v>2075.85</v>
      </c>
      <c r="R111" s="84">
        <f t="shared" si="7"/>
        <v>65.55</v>
      </c>
      <c r="S111" s="84">
        <f t="shared" si="8"/>
        <v>2294.25</v>
      </c>
      <c r="U111" s="78" t="s">
        <v>510</v>
      </c>
      <c r="V111" s="78"/>
      <c r="W111" s="85"/>
      <c r="X111" s="86"/>
      <c r="Y111" s="86"/>
      <c r="Z111" s="87"/>
      <c r="AA111" s="88"/>
      <c r="AB111" s="89"/>
      <c r="AC111" s="90">
        <f t="shared" si="9"/>
        <v>0</v>
      </c>
      <c r="AD111" s="89">
        <f t="shared" si="10"/>
        <v>0</v>
      </c>
      <c r="AE111" s="89">
        <f t="shared" si="11"/>
        <v>0</v>
      </c>
    </row>
    <row r="112" spans="1:31" ht="35.1" customHeight="1" x14ac:dyDescent="0.3">
      <c r="A112" s="76">
        <v>110</v>
      </c>
      <c r="B112" s="76">
        <v>15607</v>
      </c>
      <c r="C112" s="77" t="s">
        <v>483</v>
      </c>
      <c r="D112" s="78" t="s">
        <v>247</v>
      </c>
      <c r="E112" s="78" t="s">
        <v>250</v>
      </c>
      <c r="F112" s="76" t="s">
        <v>12</v>
      </c>
      <c r="G112" s="76" t="s">
        <v>13</v>
      </c>
      <c r="H112" s="76">
        <v>25</v>
      </c>
      <c r="I112" s="79" t="s">
        <v>505</v>
      </c>
      <c r="J112" s="80" t="s">
        <v>506</v>
      </c>
      <c r="K112" s="81"/>
      <c r="L112" s="82">
        <v>39.270000000000003</v>
      </c>
      <c r="M112" s="82">
        <v>43.41</v>
      </c>
      <c r="N112" s="83"/>
      <c r="O112" s="84"/>
      <c r="P112" s="84">
        <v>39.270000000000003</v>
      </c>
      <c r="Q112" s="84">
        <f t="shared" si="6"/>
        <v>981.75000000000011</v>
      </c>
      <c r="R112" s="84">
        <f t="shared" si="7"/>
        <v>43.41</v>
      </c>
      <c r="S112" s="84">
        <f t="shared" si="8"/>
        <v>1085.25</v>
      </c>
      <c r="U112" s="78" t="s">
        <v>510</v>
      </c>
      <c r="V112" s="78"/>
      <c r="W112" s="85"/>
      <c r="X112" s="86"/>
      <c r="Y112" s="86"/>
      <c r="Z112" s="87"/>
      <c r="AA112" s="88"/>
      <c r="AB112" s="89"/>
      <c r="AC112" s="90">
        <f t="shared" si="9"/>
        <v>0</v>
      </c>
      <c r="AD112" s="89">
        <f t="shared" si="10"/>
        <v>0</v>
      </c>
      <c r="AE112" s="89">
        <f t="shared" si="11"/>
        <v>0</v>
      </c>
    </row>
    <row r="113" spans="1:31" ht="35.1" customHeight="1" x14ac:dyDescent="0.3">
      <c r="A113" s="76">
        <v>111</v>
      </c>
      <c r="B113" s="76" t="s">
        <v>370</v>
      </c>
      <c r="C113" s="77" t="s">
        <v>484</v>
      </c>
      <c r="D113" s="78" t="s">
        <v>252</v>
      </c>
      <c r="E113" s="78" t="s">
        <v>253</v>
      </c>
      <c r="F113" s="76" t="s">
        <v>12</v>
      </c>
      <c r="G113" s="76" t="s">
        <v>13</v>
      </c>
      <c r="H113" s="76">
        <v>25</v>
      </c>
      <c r="I113" s="79" t="s">
        <v>505</v>
      </c>
      <c r="J113" s="80" t="s">
        <v>506</v>
      </c>
      <c r="K113" s="81"/>
      <c r="L113" s="82">
        <v>23.36</v>
      </c>
      <c r="M113" s="82">
        <v>25.82</v>
      </c>
      <c r="N113" s="83"/>
      <c r="O113" s="84"/>
      <c r="P113" s="84">
        <v>23.36</v>
      </c>
      <c r="Q113" s="84">
        <f t="shared" si="6"/>
        <v>584</v>
      </c>
      <c r="R113" s="84">
        <f t="shared" si="7"/>
        <v>25.82</v>
      </c>
      <c r="S113" s="84">
        <f t="shared" si="8"/>
        <v>645.5</v>
      </c>
      <c r="U113" s="78" t="s">
        <v>510</v>
      </c>
      <c r="V113" s="78"/>
      <c r="W113" s="85"/>
      <c r="X113" s="86"/>
      <c r="Y113" s="86"/>
      <c r="Z113" s="87"/>
      <c r="AA113" s="88"/>
      <c r="AB113" s="89"/>
      <c r="AC113" s="90">
        <f t="shared" si="9"/>
        <v>0</v>
      </c>
      <c r="AD113" s="89">
        <f t="shared" si="10"/>
        <v>0</v>
      </c>
      <c r="AE113" s="89">
        <f t="shared" si="11"/>
        <v>0</v>
      </c>
    </row>
    <row r="114" spans="1:31" ht="35.1" customHeight="1" x14ac:dyDescent="0.3">
      <c r="A114" s="76">
        <v>112</v>
      </c>
      <c r="B114" s="76">
        <v>78001161</v>
      </c>
      <c r="C114" s="77" t="s">
        <v>485</v>
      </c>
      <c r="D114" s="78" t="s">
        <v>252</v>
      </c>
      <c r="E114" s="78" t="s">
        <v>255</v>
      </c>
      <c r="F114" s="76" t="s">
        <v>12</v>
      </c>
      <c r="G114" s="76" t="s">
        <v>13</v>
      </c>
      <c r="H114" s="76">
        <v>30</v>
      </c>
      <c r="I114" s="79" t="s">
        <v>505</v>
      </c>
      <c r="J114" s="80" t="s">
        <v>506</v>
      </c>
      <c r="K114" s="81"/>
      <c r="L114" s="82">
        <v>39.11</v>
      </c>
      <c r="M114" s="82">
        <v>43.22</v>
      </c>
      <c r="N114" s="83"/>
      <c r="O114" s="84"/>
      <c r="P114" s="84">
        <v>39.11</v>
      </c>
      <c r="Q114" s="84">
        <f t="shared" si="6"/>
        <v>1173.3</v>
      </c>
      <c r="R114" s="84">
        <f t="shared" si="7"/>
        <v>43.22</v>
      </c>
      <c r="S114" s="84">
        <f t="shared" si="8"/>
        <v>1296.5999999999999</v>
      </c>
      <c r="U114" s="78" t="s">
        <v>510</v>
      </c>
      <c r="V114" s="78"/>
      <c r="W114" s="85"/>
      <c r="X114" s="86"/>
      <c r="Y114" s="86"/>
      <c r="Z114" s="87"/>
      <c r="AA114" s="88"/>
      <c r="AB114" s="89"/>
      <c r="AC114" s="90">
        <f t="shared" si="9"/>
        <v>0</v>
      </c>
      <c r="AD114" s="89">
        <f t="shared" si="10"/>
        <v>0</v>
      </c>
      <c r="AE114" s="89">
        <f t="shared" si="11"/>
        <v>0</v>
      </c>
    </row>
    <row r="115" spans="1:31" ht="35.1" customHeight="1" x14ac:dyDescent="0.3">
      <c r="A115" s="76">
        <v>113</v>
      </c>
      <c r="B115" s="76">
        <v>78001166</v>
      </c>
      <c r="C115" s="77" t="s">
        <v>486</v>
      </c>
      <c r="D115" s="78" t="s">
        <v>252</v>
      </c>
      <c r="E115" s="78" t="s">
        <v>255</v>
      </c>
      <c r="F115" s="76" t="s">
        <v>12</v>
      </c>
      <c r="G115" s="76" t="s">
        <v>13</v>
      </c>
      <c r="H115" s="76">
        <v>50</v>
      </c>
      <c r="I115" s="79" t="s">
        <v>505</v>
      </c>
      <c r="J115" s="80" t="s">
        <v>506</v>
      </c>
      <c r="K115" s="81"/>
      <c r="L115" s="82">
        <v>41.5</v>
      </c>
      <c r="M115" s="82">
        <v>45.87</v>
      </c>
      <c r="N115" s="83"/>
      <c r="O115" s="84"/>
      <c r="P115" s="84">
        <v>41.5</v>
      </c>
      <c r="Q115" s="84">
        <f t="shared" si="6"/>
        <v>2075</v>
      </c>
      <c r="R115" s="84">
        <f t="shared" si="7"/>
        <v>45.87</v>
      </c>
      <c r="S115" s="84">
        <f t="shared" si="8"/>
        <v>2293.5</v>
      </c>
      <c r="U115" s="78" t="s">
        <v>510</v>
      </c>
      <c r="V115" s="78"/>
      <c r="W115" s="85"/>
      <c r="X115" s="86"/>
      <c r="Y115" s="86"/>
      <c r="Z115" s="87"/>
      <c r="AA115" s="88"/>
      <c r="AB115" s="89"/>
      <c r="AC115" s="90">
        <f t="shared" si="9"/>
        <v>0</v>
      </c>
      <c r="AD115" s="89">
        <f t="shared" si="10"/>
        <v>0</v>
      </c>
      <c r="AE115" s="89">
        <f t="shared" si="11"/>
        <v>0</v>
      </c>
    </row>
    <row r="116" spans="1:31" ht="35.1" customHeight="1" x14ac:dyDescent="0.3">
      <c r="A116" s="76">
        <v>114</v>
      </c>
      <c r="B116" s="76">
        <v>748656000000</v>
      </c>
      <c r="C116" s="77" t="s">
        <v>487</v>
      </c>
      <c r="D116" s="78" t="s">
        <v>252</v>
      </c>
      <c r="E116" s="78" t="s">
        <v>255</v>
      </c>
      <c r="F116" s="76" t="s">
        <v>12</v>
      </c>
      <c r="G116" s="76" t="s">
        <v>13</v>
      </c>
      <c r="H116" s="76">
        <v>60</v>
      </c>
      <c r="I116" s="79" t="s">
        <v>505</v>
      </c>
      <c r="J116" s="80" t="s">
        <v>506</v>
      </c>
      <c r="K116" s="81"/>
      <c r="L116" s="82">
        <v>50.39</v>
      </c>
      <c r="M116" s="82">
        <v>55.7</v>
      </c>
      <c r="N116" s="83"/>
      <c r="O116" s="84"/>
      <c r="P116" s="84">
        <v>50.39</v>
      </c>
      <c r="Q116" s="84">
        <f t="shared" si="6"/>
        <v>3023.4</v>
      </c>
      <c r="R116" s="84">
        <f t="shared" si="7"/>
        <v>55.7</v>
      </c>
      <c r="S116" s="84">
        <f t="shared" si="8"/>
        <v>3342</v>
      </c>
      <c r="U116" s="78" t="s">
        <v>510</v>
      </c>
      <c r="V116" s="78"/>
      <c r="W116" s="85"/>
      <c r="X116" s="86"/>
      <c r="Y116" s="86"/>
      <c r="Z116" s="87"/>
      <c r="AA116" s="88"/>
      <c r="AB116" s="89"/>
      <c r="AC116" s="90">
        <f t="shared" si="9"/>
        <v>0</v>
      </c>
      <c r="AD116" s="89">
        <f t="shared" si="10"/>
        <v>0</v>
      </c>
      <c r="AE116" s="89">
        <f t="shared" si="11"/>
        <v>0</v>
      </c>
    </row>
    <row r="117" spans="1:31" ht="35.1" customHeight="1" x14ac:dyDescent="0.3">
      <c r="A117" s="76">
        <v>115</v>
      </c>
      <c r="B117" s="76">
        <v>78001170</v>
      </c>
      <c r="C117" s="77" t="s">
        <v>488</v>
      </c>
      <c r="D117" s="78" t="s">
        <v>252</v>
      </c>
      <c r="E117" s="78" t="s">
        <v>255</v>
      </c>
      <c r="F117" s="76" t="s">
        <v>12</v>
      </c>
      <c r="G117" s="76" t="s">
        <v>13</v>
      </c>
      <c r="H117" s="76">
        <v>25</v>
      </c>
      <c r="I117" s="79" t="s">
        <v>505</v>
      </c>
      <c r="J117" s="80" t="s">
        <v>506</v>
      </c>
      <c r="K117" s="81"/>
      <c r="L117" s="82">
        <v>38.39</v>
      </c>
      <c r="M117" s="82">
        <v>42.43</v>
      </c>
      <c r="N117" s="83"/>
      <c r="O117" s="84"/>
      <c r="P117" s="84">
        <v>38.39</v>
      </c>
      <c r="Q117" s="84">
        <f t="shared" si="6"/>
        <v>959.75</v>
      </c>
      <c r="R117" s="84">
        <f t="shared" si="7"/>
        <v>42.43</v>
      </c>
      <c r="S117" s="84">
        <f t="shared" si="8"/>
        <v>1060.75</v>
      </c>
      <c r="U117" s="78" t="s">
        <v>510</v>
      </c>
      <c r="V117" s="78"/>
      <c r="W117" s="85"/>
      <c r="X117" s="86"/>
      <c r="Y117" s="86"/>
      <c r="Z117" s="87"/>
      <c r="AA117" s="88"/>
      <c r="AB117" s="89"/>
      <c r="AC117" s="90">
        <f t="shared" si="9"/>
        <v>0</v>
      </c>
      <c r="AD117" s="89">
        <f t="shared" si="10"/>
        <v>0</v>
      </c>
      <c r="AE117" s="89">
        <f t="shared" si="11"/>
        <v>0</v>
      </c>
    </row>
    <row r="118" spans="1:31" ht="35.1" customHeight="1" x14ac:dyDescent="0.3">
      <c r="A118" s="76">
        <v>116</v>
      </c>
      <c r="B118" s="76">
        <v>10054</v>
      </c>
      <c r="C118" s="77" t="s">
        <v>489</v>
      </c>
      <c r="D118" s="78" t="s">
        <v>260</v>
      </c>
      <c r="E118" s="78" t="s">
        <v>261</v>
      </c>
      <c r="F118" s="76" t="s">
        <v>262</v>
      </c>
      <c r="G118" s="76" t="s">
        <v>13</v>
      </c>
      <c r="H118" s="76">
        <v>185</v>
      </c>
      <c r="I118" s="79" t="s">
        <v>505</v>
      </c>
      <c r="J118" s="80" t="s">
        <v>506</v>
      </c>
      <c r="K118" s="81">
        <v>0.15001175640724201</v>
      </c>
      <c r="L118" s="82">
        <v>42.53</v>
      </c>
      <c r="M118" s="82">
        <v>44.63</v>
      </c>
      <c r="N118" s="83">
        <v>23.23</v>
      </c>
      <c r="O118" s="84"/>
      <c r="P118" s="84">
        <v>19.3</v>
      </c>
      <c r="Q118" s="84">
        <f t="shared" si="6"/>
        <v>3570.5</v>
      </c>
      <c r="R118" s="84">
        <f t="shared" si="7"/>
        <v>21.400000000000002</v>
      </c>
      <c r="S118" s="84">
        <f t="shared" si="8"/>
        <v>3959.0000000000005</v>
      </c>
      <c r="U118" s="78" t="s">
        <v>510</v>
      </c>
      <c r="V118" s="78"/>
      <c r="W118" s="85"/>
      <c r="X118" s="86"/>
      <c r="Y118" s="86"/>
      <c r="Z118" s="87"/>
      <c r="AA118" s="88"/>
      <c r="AB118" s="89"/>
      <c r="AC118" s="90">
        <f t="shared" si="9"/>
        <v>0</v>
      </c>
      <c r="AD118" s="89">
        <f t="shared" si="10"/>
        <v>0</v>
      </c>
      <c r="AE118" s="89">
        <f t="shared" si="11"/>
        <v>0</v>
      </c>
    </row>
    <row r="119" spans="1:31" ht="35.1" customHeight="1" x14ac:dyDescent="0.3">
      <c r="A119" s="76">
        <v>117</v>
      </c>
      <c r="B119" s="76">
        <v>40295</v>
      </c>
      <c r="C119" s="77" t="s">
        <v>490</v>
      </c>
      <c r="D119" s="78" t="s">
        <v>260</v>
      </c>
      <c r="E119" s="78" t="s">
        <v>264</v>
      </c>
      <c r="F119" s="76" t="s">
        <v>262</v>
      </c>
      <c r="G119" s="76" t="s">
        <v>13</v>
      </c>
      <c r="H119" s="76">
        <v>1480</v>
      </c>
      <c r="I119" s="79" t="s">
        <v>505</v>
      </c>
      <c r="J119" s="80" t="s">
        <v>506</v>
      </c>
      <c r="K119" s="81">
        <v>0.14995715509854318</v>
      </c>
      <c r="L119" s="82">
        <v>35.01</v>
      </c>
      <c r="M119" s="82">
        <v>36.74</v>
      </c>
      <c r="N119" s="83">
        <v>16.850000000000001</v>
      </c>
      <c r="O119" s="84"/>
      <c r="P119" s="84">
        <v>18.159999999999997</v>
      </c>
      <c r="Q119" s="84">
        <f t="shared" si="6"/>
        <v>26876.799999999996</v>
      </c>
      <c r="R119" s="84">
        <f t="shared" si="7"/>
        <v>19.89</v>
      </c>
      <c r="S119" s="84">
        <f t="shared" si="8"/>
        <v>29437.200000000001</v>
      </c>
      <c r="U119" s="78" t="s">
        <v>510</v>
      </c>
      <c r="V119" s="78"/>
      <c r="W119" s="85"/>
      <c r="X119" s="86"/>
      <c r="Y119" s="86"/>
      <c r="Z119" s="87"/>
      <c r="AA119" s="88"/>
      <c r="AB119" s="89"/>
      <c r="AC119" s="90">
        <f t="shared" si="9"/>
        <v>0</v>
      </c>
      <c r="AD119" s="89">
        <f t="shared" si="10"/>
        <v>0</v>
      </c>
      <c r="AE119" s="89">
        <f t="shared" si="11"/>
        <v>0</v>
      </c>
    </row>
    <row r="120" spans="1:31" ht="35.1" customHeight="1" x14ac:dyDescent="0.3">
      <c r="A120" s="76">
        <v>118</v>
      </c>
      <c r="B120" s="76">
        <v>75519</v>
      </c>
      <c r="C120" s="77" t="s">
        <v>491</v>
      </c>
      <c r="D120" s="78" t="s">
        <v>260</v>
      </c>
      <c r="E120" s="78" t="s">
        <v>266</v>
      </c>
      <c r="F120" s="76" t="s">
        <v>262</v>
      </c>
      <c r="G120" s="76" t="s">
        <v>13</v>
      </c>
      <c r="H120" s="76">
        <v>25</v>
      </c>
      <c r="I120" s="79" t="s">
        <v>505</v>
      </c>
      <c r="J120" s="80" t="s">
        <v>506</v>
      </c>
      <c r="K120" s="81">
        <v>0.15000993443274385</v>
      </c>
      <c r="L120" s="82">
        <v>50.33</v>
      </c>
      <c r="M120" s="82">
        <v>52.81</v>
      </c>
      <c r="N120" s="83">
        <v>32.090000000000003</v>
      </c>
      <c r="O120" s="84"/>
      <c r="P120" s="84">
        <v>18.239999999999995</v>
      </c>
      <c r="Q120" s="84">
        <f t="shared" si="6"/>
        <v>455.99999999999989</v>
      </c>
      <c r="R120" s="84">
        <f t="shared" si="7"/>
        <v>20.72</v>
      </c>
      <c r="S120" s="84">
        <f t="shared" si="8"/>
        <v>518</v>
      </c>
      <c r="U120" s="78" t="s">
        <v>510</v>
      </c>
      <c r="V120" s="78"/>
      <c r="W120" s="85"/>
      <c r="X120" s="86"/>
      <c r="Y120" s="86"/>
      <c r="Z120" s="87"/>
      <c r="AA120" s="88"/>
      <c r="AB120" s="89"/>
      <c r="AC120" s="90">
        <f t="shared" si="9"/>
        <v>0</v>
      </c>
      <c r="AD120" s="89">
        <f t="shared" si="10"/>
        <v>0</v>
      </c>
      <c r="AE120" s="89">
        <f t="shared" si="11"/>
        <v>0</v>
      </c>
    </row>
    <row r="121" spans="1:31" ht="35.1" customHeight="1" x14ac:dyDescent="0.3">
      <c r="A121" s="76">
        <v>119</v>
      </c>
      <c r="B121" s="76">
        <v>10050</v>
      </c>
      <c r="C121" s="77" t="s">
        <v>492</v>
      </c>
      <c r="D121" s="78" t="s">
        <v>260</v>
      </c>
      <c r="E121" s="78" t="s">
        <v>189</v>
      </c>
      <c r="F121" s="76" t="s">
        <v>262</v>
      </c>
      <c r="G121" s="76" t="s">
        <v>13</v>
      </c>
      <c r="H121" s="76">
        <v>100</v>
      </c>
      <c r="I121" s="79" t="s">
        <v>505</v>
      </c>
      <c r="J121" s="80" t="s">
        <v>506</v>
      </c>
      <c r="K121" s="81">
        <v>0.1500437445319335</v>
      </c>
      <c r="L121" s="82">
        <v>45.72</v>
      </c>
      <c r="M121" s="82">
        <v>47.98</v>
      </c>
      <c r="N121" s="83">
        <v>20.22</v>
      </c>
      <c r="O121" s="84"/>
      <c r="P121" s="84">
        <v>25.5</v>
      </c>
      <c r="Q121" s="84">
        <f t="shared" si="6"/>
        <v>2550</v>
      </c>
      <c r="R121" s="84">
        <f t="shared" si="7"/>
        <v>27.759999999999998</v>
      </c>
      <c r="S121" s="84">
        <f t="shared" si="8"/>
        <v>2776</v>
      </c>
      <c r="U121" s="78" t="s">
        <v>510</v>
      </c>
      <c r="V121" s="78"/>
      <c r="W121" s="85"/>
      <c r="X121" s="86"/>
      <c r="Y121" s="86"/>
      <c r="Z121" s="87"/>
      <c r="AA121" s="88"/>
      <c r="AB121" s="89"/>
      <c r="AC121" s="90">
        <f t="shared" si="9"/>
        <v>0</v>
      </c>
      <c r="AD121" s="89">
        <f t="shared" si="10"/>
        <v>0</v>
      </c>
      <c r="AE121" s="89">
        <f t="shared" si="11"/>
        <v>0</v>
      </c>
    </row>
    <row r="122" spans="1:31" ht="35.1" customHeight="1" x14ac:dyDescent="0.3">
      <c r="A122" s="76">
        <v>120</v>
      </c>
      <c r="B122" s="76">
        <v>10341</v>
      </c>
      <c r="C122" s="77" t="s">
        <v>493</v>
      </c>
      <c r="D122" s="78" t="s">
        <v>269</v>
      </c>
      <c r="E122" s="78" t="s">
        <v>270</v>
      </c>
      <c r="F122" s="76" t="s">
        <v>262</v>
      </c>
      <c r="G122" s="76" t="s">
        <v>13</v>
      </c>
      <c r="H122" s="76">
        <v>85</v>
      </c>
      <c r="I122" s="79" t="s">
        <v>505</v>
      </c>
      <c r="J122" s="80" t="s">
        <v>506</v>
      </c>
      <c r="K122" s="81">
        <v>0.14997813729776999</v>
      </c>
      <c r="L122" s="82">
        <v>45.74</v>
      </c>
      <c r="M122" s="82">
        <v>48</v>
      </c>
      <c r="N122" s="83">
        <v>22.82</v>
      </c>
      <c r="O122" s="84"/>
      <c r="P122" s="84">
        <v>22.92</v>
      </c>
      <c r="Q122" s="84">
        <f t="shared" si="6"/>
        <v>1948.2</v>
      </c>
      <c r="R122" s="84">
        <f t="shared" si="7"/>
        <v>25.18</v>
      </c>
      <c r="S122" s="84">
        <f t="shared" si="8"/>
        <v>2140.3000000000002</v>
      </c>
      <c r="U122" s="78" t="s">
        <v>510</v>
      </c>
      <c r="V122" s="78"/>
      <c r="W122" s="85"/>
      <c r="X122" s="86"/>
      <c r="Y122" s="86"/>
      <c r="Z122" s="87"/>
      <c r="AA122" s="88"/>
      <c r="AB122" s="89"/>
      <c r="AC122" s="90">
        <f t="shared" si="9"/>
        <v>0</v>
      </c>
      <c r="AD122" s="89">
        <f t="shared" si="10"/>
        <v>0</v>
      </c>
      <c r="AE122" s="89">
        <f t="shared" si="11"/>
        <v>0</v>
      </c>
    </row>
    <row r="123" spans="1:31" ht="35.1" customHeight="1" x14ac:dyDescent="0.3">
      <c r="A123" s="76">
        <v>121</v>
      </c>
      <c r="B123" s="76">
        <v>708</v>
      </c>
      <c r="C123" s="77" t="s">
        <v>494</v>
      </c>
      <c r="D123" s="78" t="s">
        <v>272</v>
      </c>
      <c r="E123" s="78" t="s">
        <v>273</v>
      </c>
      <c r="F123" s="76" t="s">
        <v>262</v>
      </c>
      <c r="G123" s="76" t="s">
        <v>13</v>
      </c>
      <c r="H123" s="76">
        <v>35</v>
      </c>
      <c r="I123" s="79" t="s">
        <v>505</v>
      </c>
      <c r="J123" s="80" t="s">
        <v>506</v>
      </c>
      <c r="K123" s="81"/>
      <c r="L123" s="82">
        <v>39.21</v>
      </c>
      <c r="M123" s="82">
        <v>43.34</v>
      </c>
      <c r="N123" s="83"/>
      <c r="O123" s="84"/>
      <c r="P123" s="84">
        <v>39.21</v>
      </c>
      <c r="Q123" s="84">
        <f t="shared" si="6"/>
        <v>1372.3500000000001</v>
      </c>
      <c r="R123" s="84">
        <f t="shared" si="7"/>
        <v>43.34</v>
      </c>
      <c r="S123" s="84">
        <f t="shared" si="8"/>
        <v>1516.9</v>
      </c>
      <c r="U123" s="78" t="s">
        <v>510</v>
      </c>
      <c r="V123" s="78"/>
      <c r="W123" s="85"/>
      <c r="X123" s="86"/>
      <c r="Y123" s="86"/>
      <c r="Z123" s="87"/>
      <c r="AA123" s="88"/>
      <c r="AB123" s="89"/>
      <c r="AC123" s="90">
        <f t="shared" si="9"/>
        <v>0</v>
      </c>
      <c r="AD123" s="89">
        <f t="shared" si="10"/>
        <v>0</v>
      </c>
      <c r="AE123" s="89">
        <f t="shared" si="11"/>
        <v>0</v>
      </c>
    </row>
    <row r="124" spans="1:31" ht="35.1" customHeight="1" x14ac:dyDescent="0.3">
      <c r="A124" s="76">
        <v>122</v>
      </c>
      <c r="B124" s="76">
        <v>728</v>
      </c>
      <c r="C124" s="77" t="s">
        <v>495</v>
      </c>
      <c r="D124" s="78" t="s">
        <v>272</v>
      </c>
      <c r="E124" s="78" t="s">
        <v>273</v>
      </c>
      <c r="F124" s="76" t="s">
        <v>262</v>
      </c>
      <c r="G124" s="76" t="s">
        <v>13</v>
      </c>
      <c r="H124" s="76">
        <v>170</v>
      </c>
      <c r="I124" s="79" t="s">
        <v>505</v>
      </c>
      <c r="J124" s="80" t="s">
        <v>506</v>
      </c>
      <c r="K124" s="81"/>
      <c r="L124" s="82">
        <v>49.76</v>
      </c>
      <c r="M124" s="82">
        <v>55</v>
      </c>
      <c r="N124" s="83"/>
      <c r="O124" s="84"/>
      <c r="P124" s="84">
        <v>49.76</v>
      </c>
      <c r="Q124" s="84">
        <f t="shared" si="6"/>
        <v>8459.1999999999989</v>
      </c>
      <c r="R124" s="84">
        <f t="shared" si="7"/>
        <v>55</v>
      </c>
      <c r="S124" s="84">
        <f t="shared" si="8"/>
        <v>9350</v>
      </c>
      <c r="U124" s="78" t="s">
        <v>510</v>
      </c>
      <c r="V124" s="78"/>
      <c r="W124" s="85"/>
      <c r="X124" s="86"/>
      <c r="Y124" s="86"/>
      <c r="Z124" s="87"/>
      <c r="AA124" s="88"/>
      <c r="AB124" s="89"/>
      <c r="AC124" s="90">
        <f t="shared" si="9"/>
        <v>0</v>
      </c>
      <c r="AD124" s="89">
        <f t="shared" si="10"/>
        <v>0</v>
      </c>
      <c r="AE124" s="89">
        <f t="shared" si="11"/>
        <v>0</v>
      </c>
    </row>
    <row r="125" spans="1:31" ht="35.1" customHeight="1" x14ac:dyDescent="0.3">
      <c r="A125" s="76">
        <v>123</v>
      </c>
      <c r="B125" s="76">
        <v>63076</v>
      </c>
      <c r="C125" s="77" t="s">
        <v>496</v>
      </c>
      <c r="D125" s="78" t="s">
        <v>276</v>
      </c>
      <c r="E125" s="78" t="s">
        <v>277</v>
      </c>
      <c r="F125" s="76" t="s">
        <v>262</v>
      </c>
      <c r="G125" s="76" t="s">
        <v>13</v>
      </c>
      <c r="H125" s="76">
        <v>295</v>
      </c>
      <c r="I125" s="79" t="s">
        <v>505</v>
      </c>
      <c r="J125" s="80" t="s">
        <v>506</v>
      </c>
      <c r="K125" s="81"/>
      <c r="L125" s="82">
        <v>10.86</v>
      </c>
      <c r="M125" s="82">
        <v>12</v>
      </c>
      <c r="N125" s="83"/>
      <c r="O125" s="84"/>
      <c r="P125" s="84">
        <v>10.86</v>
      </c>
      <c r="Q125" s="84">
        <f t="shared" si="6"/>
        <v>3203.7</v>
      </c>
      <c r="R125" s="84">
        <f t="shared" si="7"/>
        <v>12</v>
      </c>
      <c r="S125" s="84">
        <f t="shared" si="8"/>
        <v>3540</v>
      </c>
      <c r="U125" s="78" t="s">
        <v>510</v>
      </c>
      <c r="V125" s="78"/>
      <c r="W125" s="85"/>
      <c r="X125" s="86"/>
      <c r="Y125" s="86"/>
      <c r="Z125" s="87"/>
      <c r="AA125" s="88"/>
      <c r="AB125" s="89"/>
      <c r="AC125" s="90">
        <f t="shared" si="9"/>
        <v>0</v>
      </c>
      <c r="AD125" s="89">
        <f t="shared" si="10"/>
        <v>0</v>
      </c>
      <c r="AE125" s="89">
        <f t="shared" si="11"/>
        <v>0</v>
      </c>
    </row>
    <row r="126" spans="1:31" ht="35.1" customHeight="1" x14ac:dyDescent="0.3">
      <c r="A126" s="76">
        <v>124</v>
      </c>
      <c r="B126" s="76">
        <v>63117</v>
      </c>
      <c r="C126" s="77" t="s">
        <v>497</v>
      </c>
      <c r="D126" s="78" t="s">
        <v>276</v>
      </c>
      <c r="E126" s="78" t="s">
        <v>277</v>
      </c>
      <c r="F126" s="76" t="s">
        <v>262</v>
      </c>
      <c r="G126" s="76" t="s">
        <v>13</v>
      </c>
      <c r="H126" s="76">
        <v>385</v>
      </c>
      <c r="I126" s="79" t="s">
        <v>505</v>
      </c>
      <c r="J126" s="80" t="s">
        <v>506</v>
      </c>
      <c r="K126" s="81"/>
      <c r="L126" s="82">
        <v>10.86</v>
      </c>
      <c r="M126" s="82">
        <v>12</v>
      </c>
      <c r="N126" s="83"/>
      <c r="O126" s="84"/>
      <c r="P126" s="84">
        <v>10.86</v>
      </c>
      <c r="Q126" s="84">
        <f t="shared" si="6"/>
        <v>4181.0999999999995</v>
      </c>
      <c r="R126" s="84">
        <f t="shared" si="7"/>
        <v>12</v>
      </c>
      <c r="S126" s="84">
        <f t="shared" si="8"/>
        <v>4620</v>
      </c>
      <c r="U126" s="78" t="s">
        <v>510</v>
      </c>
      <c r="V126" s="78"/>
      <c r="W126" s="85"/>
      <c r="X126" s="86"/>
      <c r="Y126" s="86"/>
      <c r="Z126" s="87"/>
      <c r="AA126" s="88"/>
      <c r="AB126" s="89"/>
      <c r="AC126" s="90">
        <f t="shared" si="9"/>
        <v>0</v>
      </c>
      <c r="AD126" s="89">
        <f t="shared" si="10"/>
        <v>0</v>
      </c>
      <c r="AE126" s="89">
        <f t="shared" si="11"/>
        <v>0</v>
      </c>
    </row>
    <row r="127" spans="1:31" ht="35.1" customHeight="1" x14ac:dyDescent="0.3">
      <c r="A127" s="76">
        <v>125</v>
      </c>
      <c r="B127" s="76">
        <v>50038</v>
      </c>
      <c r="C127" s="77" t="s">
        <v>468</v>
      </c>
      <c r="D127" s="78" t="s">
        <v>210</v>
      </c>
      <c r="E127" s="78" t="s">
        <v>279</v>
      </c>
      <c r="F127" s="76" t="s">
        <v>262</v>
      </c>
      <c r="G127" s="76" t="s">
        <v>13</v>
      </c>
      <c r="H127" s="76">
        <v>300</v>
      </c>
      <c r="I127" s="79" t="s">
        <v>505</v>
      </c>
      <c r="J127" s="80" t="s">
        <v>506</v>
      </c>
      <c r="K127" s="81">
        <v>0.15003732271709383</v>
      </c>
      <c r="L127" s="82">
        <v>40.19</v>
      </c>
      <c r="M127" s="82">
        <v>42.17</v>
      </c>
      <c r="N127" s="83">
        <v>10.15</v>
      </c>
      <c r="O127" s="84"/>
      <c r="P127" s="84">
        <v>30.04</v>
      </c>
      <c r="Q127" s="84">
        <f t="shared" si="6"/>
        <v>9012</v>
      </c>
      <c r="R127" s="84">
        <f t="shared" si="7"/>
        <v>32.020000000000003</v>
      </c>
      <c r="S127" s="84">
        <f t="shared" si="8"/>
        <v>9606.0000000000018</v>
      </c>
      <c r="U127" s="78" t="s">
        <v>510</v>
      </c>
      <c r="V127" s="78"/>
      <c r="W127" s="85"/>
      <c r="X127" s="86"/>
      <c r="Y127" s="86"/>
      <c r="Z127" s="87"/>
      <c r="AA127" s="88"/>
      <c r="AB127" s="89"/>
      <c r="AC127" s="90">
        <f t="shared" si="9"/>
        <v>0</v>
      </c>
      <c r="AD127" s="89">
        <f t="shared" si="10"/>
        <v>0</v>
      </c>
      <c r="AE127" s="89">
        <f t="shared" si="11"/>
        <v>0</v>
      </c>
    </row>
    <row r="128" spans="1:31" ht="35.1" customHeight="1" x14ac:dyDescent="0.3">
      <c r="A128" s="76">
        <v>126</v>
      </c>
      <c r="B128" s="76">
        <v>98954</v>
      </c>
      <c r="C128" s="77" t="s">
        <v>498</v>
      </c>
      <c r="D128" s="78" t="s">
        <v>281</v>
      </c>
      <c r="E128" s="78" t="s">
        <v>282</v>
      </c>
      <c r="F128" s="76" t="s">
        <v>262</v>
      </c>
      <c r="G128" s="76" t="s">
        <v>13</v>
      </c>
      <c r="H128" s="76">
        <v>20</v>
      </c>
      <c r="I128" s="79" t="s">
        <v>505</v>
      </c>
      <c r="J128" s="80" t="s">
        <v>506</v>
      </c>
      <c r="K128" s="81">
        <v>0.14991355890343294</v>
      </c>
      <c r="L128" s="82">
        <v>40.49</v>
      </c>
      <c r="M128" s="82">
        <v>42.49</v>
      </c>
      <c r="N128" s="83">
        <v>19.260000000000002</v>
      </c>
      <c r="O128" s="84"/>
      <c r="P128" s="84">
        <v>21.23</v>
      </c>
      <c r="Q128" s="84">
        <f t="shared" si="6"/>
        <v>424.6</v>
      </c>
      <c r="R128" s="84">
        <f t="shared" si="7"/>
        <v>23.23</v>
      </c>
      <c r="S128" s="84">
        <f t="shared" si="8"/>
        <v>464.6</v>
      </c>
      <c r="U128" s="78" t="s">
        <v>510</v>
      </c>
      <c r="V128" s="78"/>
      <c r="W128" s="85"/>
      <c r="X128" s="86"/>
      <c r="Y128" s="86"/>
      <c r="Z128" s="87"/>
      <c r="AA128" s="88"/>
      <c r="AB128" s="89"/>
      <c r="AC128" s="90">
        <f t="shared" si="9"/>
        <v>0</v>
      </c>
      <c r="AD128" s="89">
        <f t="shared" si="10"/>
        <v>0</v>
      </c>
      <c r="AE128" s="89">
        <f t="shared" si="11"/>
        <v>0</v>
      </c>
    </row>
    <row r="129" spans="1:31" ht="35.1" customHeight="1" x14ac:dyDescent="0.3">
      <c r="A129" s="76">
        <v>127</v>
      </c>
      <c r="B129" s="76">
        <v>98960</v>
      </c>
      <c r="C129" s="77" t="s">
        <v>499</v>
      </c>
      <c r="D129" s="78" t="s">
        <v>281</v>
      </c>
      <c r="E129" s="78" t="s">
        <v>282</v>
      </c>
      <c r="F129" s="76" t="s">
        <v>262</v>
      </c>
      <c r="G129" s="76" t="s">
        <v>13</v>
      </c>
      <c r="H129" s="76">
        <v>15</v>
      </c>
      <c r="I129" s="79" t="s">
        <v>505</v>
      </c>
      <c r="J129" s="80" t="s">
        <v>506</v>
      </c>
      <c r="K129" s="81">
        <v>0.15006331785563526</v>
      </c>
      <c r="L129" s="82">
        <v>47.38</v>
      </c>
      <c r="M129" s="82">
        <v>49.72</v>
      </c>
      <c r="N129" s="83">
        <v>19.260000000000002</v>
      </c>
      <c r="O129" s="84"/>
      <c r="P129" s="84">
        <v>28.12</v>
      </c>
      <c r="Q129" s="84">
        <f t="shared" si="6"/>
        <v>421.8</v>
      </c>
      <c r="R129" s="84">
        <f t="shared" si="7"/>
        <v>30.459999999999997</v>
      </c>
      <c r="S129" s="84">
        <f t="shared" si="8"/>
        <v>456.9</v>
      </c>
      <c r="U129" s="78" t="s">
        <v>510</v>
      </c>
      <c r="V129" s="78"/>
      <c r="W129" s="85"/>
      <c r="X129" s="86"/>
      <c r="Y129" s="86"/>
      <c r="Z129" s="87"/>
      <c r="AA129" s="88"/>
      <c r="AB129" s="89"/>
      <c r="AC129" s="90">
        <f t="shared" si="9"/>
        <v>0</v>
      </c>
      <c r="AD129" s="89">
        <f t="shared" si="10"/>
        <v>0</v>
      </c>
      <c r="AE129" s="89">
        <f t="shared" si="11"/>
        <v>0</v>
      </c>
    </row>
    <row r="130" spans="1:31" ht="35.1" customHeight="1" x14ac:dyDescent="0.3">
      <c r="A130" s="76">
        <v>128</v>
      </c>
      <c r="B130" s="76">
        <v>7486529434</v>
      </c>
      <c r="C130" s="77" t="s">
        <v>500</v>
      </c>
      <c r="D130" s="78" t="s">
        <v>285</v>
      </c>
      <c r="E130" s="78" t="s">
        <v>286</v>
      </c>
      <c r="F130" s="76" t="s">
        <v>262</v>
      </c>
      <c r="G130" s="76" t="s">
        <v>13</v>
      </c>
      <c r="H130" s="76">
        <v>15</v>
      </c>
      <c r="I130" s="79" t="s">
        <v>505</v>
      </c>
      <c r="J130" s="80" t="s">
        <v>506</v>
      </c>
      <c r="K130" s="81">
        <v>0.14992774566473985</v>
      </c>
      <c r="L130" s="82">
        <v>55.36</v>
      </c>
      <c r="M130" s="82">
        <v>58.1</v>
      </c>
      <c r="N130" s="83">
        <v>21.65</v>
      </c>
      <c r="O130" s="84"/>
      <c r="P130" s="84">
        <v>33.71</v>
      </c>
      <c r="Q130" s="84">
        <f t="shared" si="6"/>
        <v>505.65000000000003</v>
      </c>
      <c r="R130" s="84">
        <f t="shared" si="7"/>
        <v>36.450000000000003</v>
      </c>
      <c r="S130" s="84">
        <f t="shared" si="8"/>
        <v>546.75</v>
      </c>
      <c r="U130" s="78" t="s">
        <v>510</v>
      </c>
      <c r="V130" s="78"/>
      <c r="W130" s="85"/>
      <c r="X130" s="86"/>
      <c r="Y130" s="86"/>
      <c r="Z130" s="87"/>
      <c r="AA130" s="88"/>
      <c r="AB130" s="89"/>
      <c r="AC130" s="90">
        <f t="shared" si="9"/>
        <v>0</v>
      </c>
      <c r="AD130" s="89">
        <f t="shared" si="10"/>
        <v>0</v>
      </c>
      <c r="AE130" s="89">
        <f t="shared" si="11"/>
        <v>0</v>
      </c>
    </row>
    <row r="131" spans="1:31" ht="35.1" customHeight="1" x14ac:dyDescent="0.3">
      <c r="A131" s="76">
        <v>129</v>
      </c>
      <c r="B131" s="76">
        <v>514433</v>
      </c>
      <c r="C131" s="77" t="s">
        <v>501</v>
      </c>
      <c r="D131" s="78" t="s">
        <v>288</v>
      </c>
      <c r="E131" s="78" t="s">
        <v>289</v>
      </c>
      <c r="F131" s="76" t="s">
        <v>262</v>
      </c>
      <c r="G131" s="76" t="s">
        <v>13</v>
      </c>
      <c r="H131" s="76">
        <v>5</v>
      </c>
      <c r="I131" s="79" t="s">
        <v>505</v>
      </c>
      <c r="J131" s="80" t="s">
        <v>506</v>
      </c>
      <c r="K131" s="81"/>
      <c r="L131" s="82">
        <v>120.76</v>
      </c>
      <c r="M131" s="82">
        <v>133.47</v>
      </c>
      <c r="N131" s="83"/>
      <c r="O131" s="84"/>
      <c r="P131" s="84">
        <v>120.76</v>
      </c>
      <c r="Q131" s="84">
        <f>P131*H131</f>
        <v>603.80000000000007</v>
      </c>
      <c r="R131" s="84">
        <f t="shared" si="7"/>
        <v>133.47</v>
      </c>
      <c r="S131" s="84">
        <f t="shared" si="8"/>
        <v>667.35</v>
      </c>
      <c r="U131" s="78" t="s">
        <v>510</v>
      </c>
      <c r="V131" s="78"/>
      <c r="W131" s="85"/>
      <c r="X131" s="86"/>
      <c r="Y131" s="86"/>
      <c r="Z131" s="87"/>
      <c r="AA131" s="88"/>
      <c r="AB131" s="89"/>
      <c r="AC131" s="90">
        <f>AB131*H131</f>
        <v>0</v>
      </c>
      <c r="AD131" s="89">
        <f t="shared" si="10"/>
        <v>0</v>
      </c>
      <c r="AE131" s="89">
        <f t="shared" si="11"/>
        <v>0</v>
      </c>
    </row>
    <row r="132" spans="1:31" x14ac:dyDescent="0.3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3"/>
      <c r="O132" s="92"/>
      <c r="P132" s="92"/>
      <c r="Q132" s="94">
        <f>SUM(Q3:Q131)</f>
        <v>1772925.2400000002</v>
      </c>
      <c r="R132" s="94"/>
      <c r="S132" s="94"/>
      <c r="AC132" s="96">
        <f>SUM(AC3:AC131)</f>
        <v>1231919.1100000001</v>
      </c>
    </row>
    <row r="133" spans="1:31" x14ac:dyDescent="0.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3"/>
      <c r="O133" s="92"/>
      <c r="P133" s="92"/>
      <c r="Q133" s="92"/>
      <c r="R133" s="92"/>
      <c r="S133" s="92"/>
    </row>
  </sheetData>
  <sheetProtection algorithmName="SHA-512" hashValue="o9WXRPyc4ILK8ar09XMQ0x+SLCui/PIGUljTz+0lv5LC+dhO9hRR6OzJv9NUW9OBRWIw5F8ww9PkNQO3ZWtPeg==" saltValue="H00B8qpGVgkIA/CDsAMDjw==" spinCount="100000" sheet="1" objects="1" scenarios="1"/>
  <mergeCells count="2">
    <mergeCell ref="I1:P1"/>
    <mergeCell ref="U1:AB1"/>
  </mergeCells>
  <pageMargins left="0.7" right="0.7" top="0.75" bottom="0.75" header="0.3" footer="0.3"/>
  <pageSetup paperSize="5" scale="70" orientation="landscape" r:id="rId1"/>
  <headerFooter>
    <oddHeader>&amp;C&amp;"Calibri,Bold"&amp;14BID FORM
FROZEN PRODUCTS, BID NO. 201819-20</oddHeader>
    <oddFooter>&amp;L&amp;"Times New Roman,Bold"&amp;9Norwalk-La Mirada Unified School District
Frozen Products, Bid No. 201819-20
May 24, 2019</oddFooter>
  </headerFooter>
  <rowBreaks count="12" manualBreakCount="12">
    <brk id="11" max="16383" man="1"/>
    <brk id="21" max="16383" man="1"/>
    <brk id="31" max="16383" man="1"/>
    <brk id="41" max="16383" man="1"/>
    <brk id="51" max="16383" man="1"/>
    <brk id="61" max="16383" man="1"/>
    <brk id="71" max="16383" man="1"/>
    <brk id="81" max="16383" man="1"/>
    <brk id="91" max="16383" man="1"/>
    <brk id="101" max="16383" man="1"/>
    <brk id="111" max="15" man="1"/>
    <brk id="121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9"/>
  <sheetViews>
    <sheetView workbookViewId="0">
      <selection activeCell="C6" sqref="C6"/>
    </sheetView>
  </sheetViews>
  <sheetFormatPr defaultRowHeight="14.4" x14ac:dyDescent="0.3"/>
  <cols>
    <col min="1" max="1" width="41.88671875" bestFit="1" customWidth="1"/>
    <col min="2" max="2" width="8.6640625" bestFit="1" customWidth="1"/>
    <col min="3" max="3" width="17.6640625" bestFit="1" customWidth="1"/>
    <col min="4" max="4" width="25.33203125" bestFit="1" customWidth="1"/>
    <col min="5" max="5" width="14" bestFit="1" customWidth="1"/>
    <col min="6" max="6" width="17.6640625" bestFit="1" customWidth="1"/>
    <col min="7" max="7" width="21.88671875" bestFit="1" customWidth="1"/>
    <col min="8" max="8" width="5.109375" bestFit="1" customWidth="1"/>
    <col min="9" max="9" width="8.88671875" bestFit="1" customWidth="1"/>
    <col min="10" max="10" width="10.109375" bestFit="1" customWidth="1"/>
  </cols>
  <sheetData>
    <row r="1" spans="1:10" ht="46.8" x14ac:dyDescent="0.3">
      <c r="A1" s="3" t="s">
        <v>0</v>
      </c>
      <c r="B1" s="2" t="s">
        <v>296</v>
      </c>
      <c r="C1" s="1" t="s">
        <v>295</v>
      </c>
      <c r="D1" s="3" t="s">
        <v>1</v>
      </c>
      <c r="E1" s="3" t="s">
        <v>297</v>
      </c>
      <c r="F1" s="3" t="s">
        <v>298</v>
      </c>
      <c r="G1" s="3" t="s">
        <v>299</v>
      </c>
      <c r="H1" s="3" t="s">
        <v>4</v>
      </c>
      <c r="I1" s="2" t="s">
        <v>300</v>
      </c>
      <c r="J1" s="3" t="s">
        <v>5</v>
      </c>
    </row>
    <row r="2" spans="1:10" ht="21" x14ac:dyDescent="0.4">
      <c r="A2" s="6" t="s">
        <v>301</v>
      </c>
      <c r="B2" s="5"/>
      <c r="C2" s="4"/>
      <c r="D2" s="7"/>
      <c r="E2" s="7"/>
      <c r="F2" s="7"/>
      <c r="G2" s="7"/>
      <c r="H2" s="7"/>
      <c r="I2" s="5"/>
      <c r="J2" s="8"/>
    </row>
    <row r="3" spans="1:10" x14ac:dyDescent="0.3">
      <c r="A3" s="9" t="s">
        <v>9</v>
      </c>
      <c r="B3" s="9"/>
      <c r="C3" s="9">
        <v>90128</v>
      </c>
      <c r="D3" s="9" t="s">
        <v>10</v>
      </c>
      <c r="E3" s="9" t="s">
        <v>302</v>
      </c>
      <c r="F3" s="9" t="s">
        <v>303</v>
      </c>
      <c r="G3" s="9" t="s">
        <v>11</v>
      </c>
      <c r="H3" s="9" t="s">
        <v>13</v>
      </c>
      <c r="I3" s="9"/>
      <c r="J3" s="10">
        <v>300</v>
      </c>
    </row>
    <row r="4" spans="1:10" x14ac:dyDescent="0.3">
      <c r="A4" s="11"/>
      <c r="B4" s="11"/>
      <c r="C4" s="11"/>
      <c r="D4" s="11"/>
      <c r="E4" s="11"/>
      <c r="F4" s="11"/>
      <c r="G4" s="11"/>
      <c r="H4" s="11"/>
      <c r="I4" s="11"/>
      <c r="J4" s="12"/>
    </row>
    <row r="5" spans="1:10" x14ac:dyDescent="0.3">
      <c r="A5" s="13" t="s">
        <v>14</v>
      </c>
      <c r="B5" s="13"/>
      <c r="C5" s="9" t="s">
        <v>304</v>
      </c>
      <c r="D5" s="13" t="s">
        <v>15</v>
      </c>
      <c r="E5" s="13" t="s">
        <v>302</v>
      </c>
      <c r="F5" s="13" t="s">
        <v>303</v>
      </c>
      <c r="G5" s="13" t="s">
        <v>16</v>
      </c>
      <c r="H5" s="13" t="s">
        <v>13</v>
      </c>
      <c r="I5" s="13">
        <v>380</v>
      </c>
      <c r="J5" s="14">
        <v>625</v>
      </c>
    </row>
    <row r="6" spans="1:10" x14ac:dyDescent="0.3">
      <c r="A6" s="15"/>
      <c r="B6" s="15"/>
      <c r="C6" s="15"/>
      <c r="D6" s="15"/>
      <c r="E6" s="15"/>
      <c r="F6" s="15"/>
      <c r="G6" s="15"/>
      <c r="H6" s="15"/>
      <c r="I6" s="15"/>
      <c r="J6" s="16"/>
    </row>
    <row r="7" spans="1:10" x14ac:dyDescent="0.3">
      <c r="A7" s="9" t="s">
        <v>17</v>
      </c>
      <c r="B7" s="13"/>
      <c r="C7" s="13">
        <v>21031</v>
      </c>
      <c r="D7" s="9" t="s">
        <v>18</v>
      </c>
      <c r="E7" s="13" t="s">
        <v>302</v>
      </c>
      <c r="F7" s="9" t="s">
        <v>305</v>
      </c>
      <c r="G7" s="13" t="s">
        <v>19</v>
      </c>
      <c r="H7" s="13" t="s">
        <v>13</v>
      </c>
      <c r="I7" s="13">
        <v>358</v>
      </c>
      <c r="J7" s="14">
        <v>575</v>
      </c>
    </row>
    <row r="8" spans="1:10" x14ac:dyDescent="0.3">
      <c r="A8" s="15"/>
      <c r="B8" s="15"/>
      <c r="C8" s="15"/>
      <c r="D8" s="15"/>
      <c r="E8" s="15"/>
      <c r="F8" s="15"/>
      <c r="G8" s="15"/>
      <c r="H8" s="15"/>
      <c r="I8" s="15"/>
      <c r="J8" s="16"/>
    </row>
    <row r="9" spans="1:10" x14ac:dyDescent="0.3">
      <c r="A9" s="9" t="s">
        <v>20</v>
      </c>
      <c r="B9" s="13"/>
      <c r="C9" s="13">
        <v>73338</v>
      </c>
      <c r="D9" s="13" t="s">
        <v>21</v>
      </c>
      <c r="E9" s="13" t="s">
        <v>302</v>
      </c>
      <c r="F9" s="13" t="s">
        <v>303</v>
      </c>
      <c r="G9" s="13" t="s">
        <v>22</v>
      </c>
      <c r="H9" s="13" t="s">
        <v>13</v>
      </c>
      <c r="I9" s="13">
        <v>188</v>
      </c>
      <c r="J9" s="14">
        <f>(I9/23)*37</f>
        <v>302.43478260869568</v>
      </c>
    </row>
    <row r="10" spans="1:10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6"/>
    </row>
    <row r="11" spans="1:10" x14ac:dyDescent="0.3">
      <c r="A11" s="13" t="s">
        <v>23</v>
      </c>
      <c r="B11" s="13"/>
      <c r="C11" s="13" t="s">
        <v>306</v>
      </c>
      <c r="D11" s="9" t="s">
        <v>24</v>
      </c>
      <c r="E11" s="13" t="s">
        <v>302</v>
      </c>
      <c r="F11" s="13" t="s">
        <v>305</v>
      </c>
      <c r="G11" s="9" t="s">
        <v>25</v>
      </c>
      <c r="H11" s="13" t="s">
        <v>13</v>
      </c>
      <c r="I11" s="13"/>
      <c r="J11" s="14">
        <v>600</v>
      </c>
    </row>
    <row r="12" spans="1:10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6"/>
    </row>
    <row r="13" spans="1:10" x14ac:dyDescent="0.3">
      <c r="A13" s="9" t="s">
        <v>26</v>
      </c>
      <c r="B13" s="17"/>
      <c r="C13" s="17" t="s">
        <v>307</v>
      </c>
      <c r="D13" s="13" t="s">
        <v>24</v>
      </c>
      <c r="E13" s="13" t="s">
        <v>302</v>
      </c>
      <c r="F13" s="13" t="s">
        <v>305</v>
      </c>
      <c r="G13" s="13" t="s">
        <v>27</v>
      </c>
      <c r="H13" s="13" t="s">
        <v>13</v>
      </c>
      <c r="I13" s="18"/>
      <c r="J13" s="14">
        <v>400</v>
      </c>
    </row>
    <row r="14" spans="1:10" x14ac:dyDescent="0.3">
      <c r="A14" s="11"/>
      <c r="B14" s="19"/>
      <c r="C14" s="19"/>
      <c r="D14" s="15"/>
      <c r="E14" s="15"/>
      <c r="F14" s="15"/>
      <c r="G14" s="15"/>
      <c r="H14" s="15"/>
      <c r="I14" s="20"/>
      <c r="J14" s="16"/>
    </row>
    <row r="15" spans="1:10" x14ac:dyDescent="0.3">
      <c r="A15" s="9" t="s">
        <v>28</v>
      </c>
      <c r="B15" s="9"/>
      <c r="C15" s="9" t="s">
        <v>308</v>
      </c>
      <c r="D15" s="9" t="s">
        <v>29</v>
      </c>
      <c r="E15" s="9" t="s">
        <v>302</v>
      </c>
      <c r="F15" s="9" t="s">
        <v>303</v>
      </c>
      <c r="G15" s="9" t="s">
        <v>30</v>
      </c>
      <c r="H15" s="9" t="s">
        <v>13</v>
      </c>
      <c r="I15" s="9"/>
      <c r="J15" s="10">
        <v>130</v>
      </c>
    </row>
    <row r="16" spans="1:10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2"/>
    </row>
    <row r="17" spans="1:10" x14ac:dyDescent="0.3">
      <c r="A17" s="9" t="s">
        <v>31</v>
      </c>
      <c r="B17" s="9"/>
      <c r="C17" s="9" t="s">
        <v>309</v>
      </c>
      <c r="D17" s="9" t="s">
        <v>29</v>
      </c>
      <c r="E17" s="9" t="s">
        <v>302</v>
      </c>
      <c r="F17" s="9" t="s">
        <v>303</v>
      </c>
      <c r="G17" s="9" t="s">
        <v>30</v>
      </c>
      <c r="H17" s="9" t="s">
        <v>13</v>
      </c>
      <c r="I17" s="9"/>
      <c r="J17" s="10">
        <v>345</v>
      </c>
    </row>
    <row r="18" spans="1:10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2"/>
    </row>
    <row r="19" spans="1:10" x14ac:dyDescent="0.3">
      <c r="A19" s="9" t="s">
        <v>32</v>
      </c>
      <c r="B19" s="9"/>
      <c r="C19" s="9">
        <v>78653</v>
      </c>
      <c r="D19" s="9" t="s">
        <v>33</v>
      </c>
      <c r="E19" s="9" t="s">
        <v>302</v>
      </c>
      <c r="F19" s="9" t="s">
        <v>303</v>
      </c>
      <c r="G19" s="9" t="s">
        <v>34</v>
      </c>
      <c r="H19" s="9" t="s">
        <v>13</v>
      </c>
      <c r="I19" s="9">
        <v>143</v>
      </c>
      <c r="J19" s="10">
        <v>150</v>
      </c>
    </row>
    <row r="20" spans="1:10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2"/>
    </row>
    <row r="21" spans="1:10" x14ac:dyDescent="0.3">
      <c r="A21" s="9" t="s">
        <v>35</v>
      </c>
      <c r="B21" s="9"/>
      <c r="C21" s="9">
        <v>78654</v>
      </c>
      <c r="D21" s="9" t="s">
        <v>33</v>
      </c>
      <c r="E21" s="9" t="s">
        <v>302</v>
      </c>
      <c r="F21" s="9" t="s">
        <v>303</v>
      </c>
      <c r="G21" s="9" t="s">
        <v>34</v>
      </c>
      <c r="H21" s="9" t="s">
        <v>13</v>
      </c>
      <c r="I21" s="9">
        <v>401</v>
      </c>
      <c r="J21" s="10">
        <v>300</v>
      </c>
    </row>
    <row r="22" spans="1:10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2"/>
    </row>
    <row r="23" spans="1:10" x14ac:dyDescent="0.3">
      <c r="A23" s="9" t="s">
        <v>36</v>
      </c>
      <c r="B23" s="13"/>
      <c r="C23" s="13" t="s">
        <v>310</v>
      </c>
      <c r="D23" s="9" t="s">
        <v>37</v>
      </c>
      <c r="E23" s="9" t="s">
        <v>302</v>
      </c>
      <c r="F23" s="9" t="s">
        <v>303</v>
      </c>
      <c r="G23" s="9" t="s">
        <v>38</v>
      </c>
      <c r="H23" s="9" t="s">
        <v>13</v>
      </c>
      <c r="I23" s="9">
        <v>341</v>
      </c>
      <c r="J23" s="10">
        <v>550</v>
      </c>
    </row>
    <row r="24" spans="1:10" x14ac:dyDescent="0.3">
      <c r="A24" s="11"/>
      <c r="B24" s="15"/>
      <c r="C24" s="15"/>
      <c r="D24" s="11"/>
      <c r="E24" s="11"/>
      <c r="F24" s="11"/>
      <c r="G24" s="11"/>
      <c r="H24" s="11"/>
      <c r="I24" s="11"/>
      <c r="J24" s="12"/>
    </row>
    <row r="25" spans="1:10" x14ac:dyDescent="0.3">
      <c r="A25" s="13" t="s">
        <v>39</v>
      </c>
      <c r="B25" s="13"/>
      <c r="C25" s="13">
        <v>78010</v>
      </c>
      <c r="D25" s="13" t="s">
        <v>40</v>
      </c>
      <c r="E25" s="13" t="s">
        <v>302</v>
      </c>
      <c r="F25" s="13" t="s">
        <v>305</v>
      </c>
      <c r="G25" s="13" t="s">
        <v>41</v>
      </c>
      <c r="H25" s="13" t="s">
        <v>13</v>
      </c>
      <c r="I25" s="13">
        <v>510</v>
      </c>
      <c r="J25" s="14">
        <f>(I25/23)*37</f>
        <v>820.43478260869563</v>
      </c>
    </row>
    <row r="26" spans="1:10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6"/>
    </row>
    <row r="27" spans="1:10" x14ac:dyDescent="0.3">
      <c r="A27" s="9" t="s">
        <v>311</v>
      </c>
      <c r="B27" s="13"/>
      <c r="C27" s="13">
        <v>94040</v>
      </c>
      <c r="D27" s="13" t="s">
        <v>40</v>
      </c>
      <c r="E27" s="13" t="s">
        <v>302</v>
      </c>
      <c r="F27" s="13" t="s">
        <v>305</v>
      </c>
      <c r="G27" s="13" t="s">
        <v>42</v>
      </c>
      <c r="H27" s="13" t="s">
        <v>13</v>
      </c>
      <c r="I27" s="13"/>
      <c r="J27" s="14">
        <v>200</v>
      </c>
    </row>
    <row r="28" spans="1:10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6"/>
    </row>
    <row r="29" spans="1:10" x14ac:dyDescent="0.3">
      <c r="A29" s="9" t="s">
        <v>43</v>
      </c>
      <c r="B29" s="9"/>
      <c r="C29" s="9">
        <v>90040</v>
      </c>
      <c r="D29" s="9" t="s">
        <v>40</v>
      </c>
      <c r="E29" s="9" t="s">
        <v>302</v>
      </c>
      <c r="F29" s="9" t="s">
        <v>303</v>
      </c>
      <c r="G29" s="13" t="s">
        <v>44</v>
      </c>
      <c r="H29" s="13" t="s">
        <v>13</v>
      </c>
      <c r="I29" s="13"/>
      <c r="J29" s="14">
        <v>100</v>
      </c>
    </row>
    <row r="30" spans="1:10" x14ac:dyDescent="0.3">
      <c r="A30" s="11"/>
      <c r="B30" s="11"/>
      <c r="C30" s="11"/>
      <c r="D30" s="11"/>
      <c r="E30" s="11"/>
      <c r="F30" s="11"/>
      <c r="G30" s="15"/>
      <c r="H30" s="15"/>
      <c r="I30" s="15"/>
      <c r="J30" s="16"/>
    </row>
    <row r="31" spans="1:10" x14ac:dyDescent="0.3">
      <c r="A31" s="13" t="s">
        <v>45</v>
      </c>
      <c r="B31" s="13"/>
      <c r="C31" s="13">
        <v>79015</v>
      </c>
      <c r="D31" s="13" t="s">
        <v>46</v>
      </c>
      <c r="E31" s="13" t="s">
        <v>302</v>
      </c>
      <c r="F31" s="13" t="s">
        <v>305</v>
      </c>
      <c r="G31" s="13" t="s">
        <v>47</v>
      </c>
      <c r="H31" s="13" t="s">
        <v>13</v>
      </c>
      <c r="I31" s="13"/>
      <c r="J31" s="14">
        <v>100</v>
      </c>
    </row>
    <row r="32" spans="1:10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6"/>
    </row>
    <row r="33" spans="1:10" x14ac:dyDescent="0.3">
      <c r="A33" s="9" t="s">
        <v>48</v>
      </c>
      <c r="B33" s="13"/>
      <c r="C33" s="13">
        <v>470490</v>
      </c>
      <c r="D33" s="9" t="s">
        <v>49</v>
      </c>
      <c r="E33" s="13" t="s">
        <v>302</v>
      </c>
      <c r="F33" s="9" t="s">
        <v>303</v>
      </c>
      <c r="G33" s="9" t="s">
        <v>50</v>
      </c>
      <c r="H33" s="9" t="s">
        <v>51</v>
      </c>
      <c r="I33" s="23"/>
      <c r="J33" s="14">
        <v>100</v>
      </c>
    </row>
    <row r="34" spans="1:10" x14ac:dyDescent="0.3">
      <c r="A34" s="11"/>
      <c r="B34" s="15"/>
      <c r="C34" s="15"/>
      <c r="D34" s="11"/>
      <c r="E34" s="15"/>
      <c r="F34" s="11"/>
      <c r="G34" s="11"/>
      <c r="H34" s="11"/>
      <c r="I34" s="23"/>
      <c r="J34" s="16"/>
    </row>
    <row r="35" spans="1:10" x14ac:dyDescent="0.3">
      <c r="A35" s="9" t="s">
        <v>52</v>
      </c>
      <c r="B35" s="13"/>
      <c r="C35" s="13">
        <v>470495</v>
      </c>
      <c r="D35" s="9" t="s">
        <v>49</v>
      </c>
      <c r="E35" s="13" t="s">
        <v>302</v>
      </c>
      <c r="F35" s="9" t="s">
        <v>303</v>
      </c>
      <c r="G35" s="9" t="s">
        <v>53</v>
      </c>
      <c r="H35" s="9" t="s">
        <v>51</v>
      </c>
      <c r="I35" s="23"/>
      <c r="J35" s="14">
        <v>50</v>
      </c>
    </row>
    <row r="36" spans="1:10" x14ac:dyDescent="0.3">
      <c r="A36" s="11"/>
      <c r="B36" s="15"/>
      <c r="C36" s="15"/>
      <c r="D36" s="11"/>
      <c r="E36" s="15"/>
      <c r="F36" s="11"/>
      <c r="G36" s="11"/>
      <c r="H36" s="11"/>
      <c r="I36" s="23"/>
      <c r="J36" s="16"/>
    </row>
    <row r="37" spans="1:10" x14ac:dyDescent="0.3">
      <c r="A37" s="9" t="s">
        <v>54</v>
      </c>
      <c r="B37" s="13"/>
      <c r="C37" s="13" t="s">
        <v>312</v>
      </c>
      <c r="D37" s="13" t="s">
        <v>55</v>
      </c>
      <c r="E37" s="13" t="s">
        <v>302</v>
      </c>
      <c r="F37" s="13" t="s">
        <v>313</v>
      </c>
      <c r="G37" s="13" t="s">
        <v>56</v>
      </c>
      <c r="H37" s="13" t="s">
        <v>13</v>
      </c>
      <c r="I37" s="13"/>
      <c r="J37" s="14">
        <v>3000</v>
      </c>
    </row>
    <row r="38" spans="1:10" x14ac:dyDescent="0.3">
      <c r="A38" s="11"/>
      <c r="B38" s="15"/>
      <c r="C38" s="15"/>
      <c r="D38" s="15"/>
      <c r="E38" s="15"/>
      <c r="F38" s="15"/>
      <c r="G38" s="15"/>
      <c r="H38" s="15"/>
      <c r="I38" s="15"/>
      <c r="J38" s="16"/>
    </row>
    <row r="39" spans="1:10" x14ac:dyDescent="0.3">
      <c r="A39" s="25" t="s">
        <v>57</v>
      </c>
      <c r="B39" s="24"/>
      <c r="C39" s="24" t="s">
        <v>314</v>
      </c>
      <c r="D39" s="13" t="s">
        <v>55</v>
      </c>
      <c r="E39" s="13" t="s">
        <v>302</v>
      </c>
      <c r="F39" s="13" t="s">
        <v>313</v>
      </c>
      <c r="G39" s="13" t="s">
        <v>58</v>
      </c>
      <c r="H39" s="13" t="s">
        <v>13</v>
      </c>
      <c r="I39" s="23"/>
      <c r="J39" s="14">
        <v>200</v>
      </c>
    </row>
    <row r="40" spans="1:10" x14ac:dyDescent="0.3">
      <c r="A40" s="27"/>
      <c r="B40" s="26"/>
      <c r="C40" s="26"/>
      <c r="D40" s="15"/>
      <c r="E40" s="15"/>
      <c r="F40" s="15"/>
      <c r="G40" s="15"/>
      <c r="H40" s="15"/>
      <c r="I40" s="23"/>
      <c r="J40" s="16"/>
    </row>
    <row r="41" spans="1:10" x14ac:dyDescent="0.3">
      <c r="A41" s="25" t="s">
        <v>59</v>
      </c>
      <c r="B41" s="24"/>
      <c r="C41" s="24" t="s">
        <v>315</v>
      </c>
      <c r="D41" s="13" t="s">
        <v>55</v>
      </c>
      <c r="E41" s="13" t="s">
        <v>302</v>
      </c>
      <c r="F41" s="13" t="s">
        <v>313</v>
      </c>
      <c r="G41" s="13" t="s">
        <v>58</v>
      </c>
      <c r="H41" s="13" t="s">
        <v>13</v>
      </c>
      <c r="I41" s="23"/>
      <c r="J41" s="14">
        <v>250</v>
      </c>
    </row>
    <row r="42" spans="1:10" x14ac:dyDescent="0.3">
      <c r="A42" s="27"/>
      <c r="B42" s="26"/>
      <c r="C42" s="26"/>
      <c r="D42" s="15"/>
      <c r="E42" s="15"/>
      <c r="F42" s="15"/>
      <c r="G42" s="15"/>
      <c r="H42" s="15"/>
      <c r="I42" s="23"/>
      <c r="J42" s="16"/>
    </row>
    <row r="43" spans="1:10" x14ac:dyDescent="0.3">
      <c r="A43" s="25" t="s">
        <v>60</v>
      </c>
      <c r="B43" s="24"/>
      <c r="C43" s="24" t="s">
        <v>316</v>
      </c>
      <c r="D43" s="13" t="s">
        <v>55</v>
      </c>
      <c r="E43" s="13" t="s">
        <v>302</v>
      </c>
      <c r="F43" s="13" t="s">
        <v>313</v>
      </c>
      <c r="G43" s="13" t="s">
        <v>58</v>
      </c>
      <c r="H43" s="13" t="s">
        <v>13</v>
      </c>
      <c r="I43" s="23"/>
      <c r="J43" s="14">
        <v>800</v>
      </c>
    </row>
    <row r="44" spans="1:10" x14ac:dyDescent="0.3">
      <c r="A44" s="27"/>
      <c r="B44" s="26"/>
      <c r="C44" s="26"/>
      <c r="D44" s="15"/>
      <c r="E44" s="15"/>
      <c r="F44" s="15"/>
      <c r="G44" s="15"/>
      <c r="H44" s="15"/>
      <c r="I44" s="23"/>
      <c r="J44" s="16"/>
    </row>
    <row r="45" spans="1:10" x14ac:dyDescent="0.3">
      <c r="A45" s="25" t="s">
        <v>61</v>
      </c>
      <c r="B45" s="24"/>
      <c r="C45" s="24" t="s">
        <v>317</v>
      </c>
      <c r="D45" s="13" t="s">
        <v>55</v>
      </c>
      <c r="E45" s="13" t="s">
        <v>302</v>
      </c>
      <c r="F45" s="13" t="s">
        <v>313</v>
      </c>
      <c r="G45" s="13" t="s">
        <v>62</v>
      </c>
      <c r="H45" s="13" t="s">
        <v>13</v>
      </c>
      <c r="I45" s="23"/>
      <c r="J45" s="14">
        <v>50</v>
      </c>
    </row>
    <row r="46" spans="1:10" x14ac:dyDescent="0.3">
      <c r="A46" s="27"/>
      <c r="B46" s="26"/>
      <c r="C46" s="26"/>
      <c r="D46" s="15"/>
      <c r="E46" s="15"/>
      <c r="F46" s="15"/>
      <c r="G46" s="15"/>
      <c r="H46" s="15"/>
      <c r="I46" s="23"/>
      <c r="J46" s="16"/>
    </row>
    <row r="47" spans="1:10" x14ac:dyDescent="0.3">
      <c r="A47" s="25" t="s">
        <v>63</v>
      </c>
      <c r="B47" s="24"/>
      <c r="C47" s="24" t="s">
        <v>318</v>
      </c>
      <c r="D47" s="13" t="s">
        <v>55</v>
      </c>
      <c r="E47" s="13" t="s">
        <v>302</v>
      </c>
      <c r="F47" s="13" t="s">
        <v>313</v>
      </c>
      <c r="G47" s="13" t="s">
        <v>58</v>
      </c>
      <c r="H47" s="13" t="s">
        <v>13</v>
      </c>
      <c r="I47" s="23"/>
      <c r="J47" s="14">
        <v>300</v>
      </c>
    </row>
    <row r="48" spans="1:10" x14ac:dyDescent="0.3">
      <c r="A48" s="27"/>
      <c r="B48" s="26"/>
      <c r="C48" s="26"/>
      <c r="D48" s="15"/>
      <c r="E48" s="15"/>
      <c r="F48" s="15"/>
      <c r="G48" s="15"/>
      <c r="H48" s="15"/>
      <c r="I48" s="23"/>
      <c r="J48" s="16"/>
    </row>
    <row r="49" spans="1:10" x14ac:dyDescent="0.3">
      <c r="A49" s="13" t="s">
        <v>64</v>
      </c>
      <c r="B49" s="13"/>
      <c r="C49" s="13">
        <v>767</v>
      </c>
      <c r="D49" s="13" t="s">
        <v>65</v>
      </c>
      <c r="E49" s="13" t="s">
        <v>302</v>
      </c>
      <c r="F49" s="13" t="s">
        <v>305</v>
      </c>
      <c r="G49" s="13" t="s">
        <v>66</v>
      </c>
      <c r="H49" s="13" t="s">
        <v>13</v>
      </c>
      <c r="I49" s="13">
        <v>602</v>
      </c>
      <c r="J49" s="14">
        <f>(I49/23)*37</f>
        <v>968.43478260869563</v>
      </c>
    </row>
    <row r="50" spans="1:10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6"/>
    </row>
    <row r="51" spans="1:10" x14ac:dyDescent="0.3">
      <c r="A51" s="13" t="s">
        <v>67</v>
      </c>
      <c r="B51" s="13"/>
      <c r="C51" s="13" t="s">
        <v>319</v>
      </c>
      <c r="D51" s="13" t="s">
        <v>65</v>
      </c>
      <c r="E51" s="13" t="s">
        <v>302</v>
      </c>
      <c r="F51" s="13" t="s">
        <v>305</v>
      </c>
      <c r="G51" s="13" t="s">
        <v>68</v>
      </c>
      <c r="H51" s="13" t="s">
        <v>13</v>
      </c>
      <c r="I51" s="13">
        <v>97</v>
      </c>
      <c r="J51" s="14">
        <v>160</v>
      </c>
    </row>
    <row r="52" spans="1:10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6"/>
    </row>
    <row r="53" spans="1:10" x14ac:dyDescent="0.3">
      <c r="A53" s="13" t="s">
        <v>69</v>
      </c>
      <c r="B53" s="13"/>
      <c r="C53" s="13">
        <v>625</v>
      </c>
      <c r="D53" s="13" t="s">
        <v>70</v>
      </c>
      <c r="E53" s="13" t="s">
        <v>302</v>
      </c>
      <c r="F53" s="13" t="s">
        <v>305</v>
      </c>
      <c r="G53" s="13" t="s">
        <v>71</v>
      </c>
      <c r="H53" s="13" t="s">
        <v>13</v>
      </c>
      <c r="I53" s="13">
        <v>257</v>
      </c>
      <c r="J53" s="14">
        <v>415</v>
      </c>
    </row>
    <row r="54" spans="1:10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6"/>
    </row>
    <row r="55" spans="1:10" x14ac:dyDescent="0.3">
      <c r="A55" s="9" t="s">
        <v>72</v>
      </c>
      <c r="B55" s="13"/>
      <c r="C55" s="13">
        <v>633</v>
      </c>
      <c r="D55" s="13" t="s">
        <v>70</v>
      </c>
      <c r="E55" s="13" t="s">
        <v>302</v>
      </c>
      <c r="F55" s="13" t="s">
        <v>305</v>
      </c>
      <c r="G55" s="13" t="s">
        <v>71</v>
      </c>
      <c r="H55" s="9" t="s">
        <v>13</v>
      </c>
      <c r="I55" s="13"/>
      <c r="J55" s="14">
        <v>300</v>
      </c>
    </row>
    <row r="56" spans="1:10" x14ac:dyDescent="0.3">
      <c r="A56" s="11"/>
      <c r="B56" s="15"/>
      <c r="C56" s="15"/>
      <c r="D56" s="15"/>
      <c r="E56" s="15"/>
      <c r="F56" s="15"/>
      <c r="G56" s="15"/>
      <c r="H56" s="11"/>
      <c r="I56" s="15"/>
      <c r="J56" s="16"/>
    </row>
    <row r="57" spans="1:10" x14ac:dyDescent="0.3">
      <c r="A57" s="9" t="s">
        <v>73</v>
      </c>
      <c r="B57" s="13"/>
      <c r="C57" s="13">
        <v>27601</v>
      </c>
      <c r="D57" s="9" t="s">
        <v>74</v>
      </c>
      <c r="E57" s="13" t="s">
        <v>302</v>
      </c>
      <c r="F57" s="13" t="s">
        <v>305</v>
      </c>
      <c r="G57" s="9" t="s">
        <v>75</v>
      </c>
      <c r="H57" s="9" t="s">
        <v>13</v>
      </c>
      <c r="I57" s="13"/>
      <c r="J57" s="14">
        <v>300</v>
      </c>
    </row>
    <row r="58" spans="1:10" x14ac:dyDescent="0.3">
      <c r="A58" s="11"/>
      <c r="B58" s="15"/>
      <c r="C58" s="15"/>
      <c r="D58" s="11"/>
      <c r="E58" s="15"/>
      <c r="F58" s="15"/>
      <c r="G58" s="11"/>
      <c r="H58" s="11"/>
      <c r="I58" s="15"/>
      <c r="J58" s="16"/>
    </row>
    <row r="59" spans="1:10" x14ac:dyDescent="0.3">
      <c r="A59" s="9" t="s">
        <v>76</v>
      </c>
      <c r="B59" s="13"/>
      <c r="C59" s="13">
        <v>10502</v>
      </c>
      <c r="D59" s="9" t="s">
        <v>74</v>
      </c>
      <c r="E59" s="13" t="s">
        <v>302</v>
      </c>
      <c r="F59" s="13" t="s">
        <v>305</v>
      </c>
      <c r="G59" s="9" t="s">
        <v>75</v>
      </c>
      <c r="H59" s="9" t="s">
        <v>13</v>
      </c>
      <c r="I59" s="13"/>
      <c r="J59" s="14">
        <v>300</v>
      </c>
    </row>
    <row r="60" spans="1:10" x14ac:dyDescent="0.3">
      <c r="A60" s="11"/>
      <c r="B60" s="15"/>
      <c r="C60" s="15"/>
      <c r="D60" s="11"/>
      <c r="E60" s="15"/>
      <c r="F60" s="15"/>
      <c r="G60" s="11"/>
      <c r="H60" s="11"/>
      <c r="I60" s="15"/>
      <c r="J60" s="16"/>
    </row>
    <row r="61" spans="1:10" x14ac:dyDescent="0.3">
      <c r="A61" s="9" t="s">
        <v>77</v>
      </c>
      <c r="B61" s="13"/>
      <c r="C61" s="13">
        <v>17139</v>
      </c>
      <c r="D61" s="9" t="s">
        <v>74</v>
      </c>
      <c r="E61" s="13" t="s">
        <v>302</v>
      </c>
      <c r="F61" s="13" t="s">
        <v>305</v>
      </c>
      <c r="G61" s="9" t="s">
        <v>75</v>
      </c>
      <c r="H61" s="9" t="s">
        <v>13</v>
      </c>
      <c r="I61" s="13"/>
      <c r="J61" s="14">
        <v>100</v>
      </c>
    </row>
    <row r="62" spans="1:10" x14ac:dyDescent="0.3">
      <c r="A62" s="11"/>
      <c r="B62" s="15"/>
      <c r="C62" s="15"/>
      <c r="D62" s="11"/>
      <c r="E62" s="15"/>
      <c r="F62" s="15"/>
      <c r="G62" s="11"/>
      <c r="H62" s="11"/>
      <c r="I62" s="15"/>
      <c r="J62" s="16"/>
    </row>
    <row r="63" spans="1:10" x14ac:dyDescent="0.3">
      <c r="A63" s="9" t="s">
        <v>78</v>
      </c>
      <c r="B63" s="13"/>
      <c r="C63" s="13">
        <v>18714</v>
      </c>
      <c r="D63" s="9" t="s">
        <v>74</v>
      </c>
      <c r="E63" s="13" t="s">
        <v>302</v>
      </c>
      <c r="F63" s="13" t="s">
        <v>305</v>
      </c>
      <c r="G63" s="9" t="s">
        <v>75</v>
      </c>
      <c r="H63" s="9" t="s">
        <v>13</v>
      </c>
      <c r="I63" s="13"/>
      <c r="J63" s="14">
        <v>100</v>
      </c>
    </row>
    <row r="64" spans="1:10" x14ac:dyDescent="0.3">
      <c r="A64" s="11"/>
      <c r="B64" s="15"/>
      <c r="C64" s="15"/>
      <c r="D64" s="11"/>
      <c r="E64" s="15"/>
      <c r="F64" s="15"/>
      <c r="G64" s="11"/>
      <c r="H64" s="11"/>
      <c r="I64" s="15"/>
      <c r="J64" s="16"/>
    </row>
    <row r="65" spans="1:10" x14ac:dyDescent="0.3">
      <c r="A65" s="13" t="s">
        <v>79</v>
      </c>
      <c r="B65" s="13"/>
      <c r="C65" s="13" t="s">
        <v>320</v>
      </c>
      <c r="D65" s="13" t="s">
        <v>80</v>
      </c>
      <c r="E65" s="13" t="s">
        <v>302</v>
      </c>
      <c r="F65" s="13" t="s">
        <v>303</v>
      </c>
      <c r="G65" s="13" t="s">
        <v>81</v>
      </c>
      <c r="H65" s="13" t="s">
        <v>13</v>
      </c>
      <c r="I65" s="13">
        <v>159</v>
      </c>
      <c r="J65" s="14">
        <v>260</v>
      </c>
    </row>
    <row r="66" spans="1:10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6"/>
    </row>
    <row r="67" spans="1:10" x14ac:dyDescent="0.3">
      <c r="A67" s="13" t="s">
        <v>82</v>
      </c>
      <c r="B67" s="13"/>
      <c r="C67" s="13" t="s">
        <v>321</v>
      </c>
      <c r="D67" s="13" t="s">
        <v>80</v>
      </c>
      <c r="E67" s="13" t="s">
        <v>302</v>
      </c>
      <c r="F67" s="13" t="s">
        <v>303</v>
      </c>
      <c r="G67" s="13" t="s">
        <v>83</v>
      </c>
      <c r="H67" s="13" t="s">
        <v>13</v>
      </c>
      <c r="I67" s="13">
        <v>481</v>
      </c>
      <c r="J67" s="14">
        <v>775</v>
      </c>
    </row>
    <row r="68" spans="1:10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6"/>
    </row>
    <row r="69" spans="1:10" x14ac:dyDescent="0.3">
      <c r="A69" s="13" t="s">
        <v>84</v>
      </c>
      <c r="B69" s="13"/>
      <c r="C69" s="13" t="s">
        <v>322</v>
      </c>
      <c r="D69" s="13" t="s">
        <v>80</v>
      </c>
      <c r="E69" s="13" t="s">
        <v>302</v>
      </c>
      <c r="F69" s="13" t="s">
        <v>303</v>
      </c>
      <c r="G69" s="13" t="s">
        <v>85</v>
      </c>
      <c r="H69" s="13" t="s">
        <v>13</v>
      </c>
      <c r="I69" s="13">
        <v>326</v>
      </c>
      <c r="J69" s="14">
        <v>525</v>
      </c>
    </row>
    <row r="70" spans="1:10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6"/>
    </row>
    <row r="71" spans="1:10" x14ac:dyDescent="0.3">
      <c r="A71" s="9" t="s">
        <v>86</v>
      </c>
      <c r="B71" s="13"/>
      <c r="C71" s="17" t="s">
        <v>323</v>
      </c>
      <c r="D71" s="13" t="s">
        <v>80</v>
      </c>
      <c r="E71" s="13" t="s">
        <v>302</v>
      </c>
      <c r="F71" s="13" t="s">
        <v>303</v>
      </c>
      <c r="G71" s="13" t="s">
        <v>87</v>
      </c>
      <c r="H71" s="13" t="s">
        <v>88</v>
      </c>
      <c r="I71" s="13"/>
      <c r="J71" s="14">
        <v>150</v>
      </c>
    </row>
    <row r="72" spans="1:10" x14ac:dyDescent="0.3">
      <c r="A72" s="11"/>
      <c r="B72" s="15"/>
      <c r="C72" s="19"/>
      <c r="D72" s="15"/>
      <c r="E72" s="15"/>
      <c r="F72" s="15"/>
      <c r="G72" s="15"/>
      <c r="H72" s="15"/>
      <c r="I72" s="15"/>
      <c r="J72" s="16"/>
    </row>
    <row r="73" spans="1:10" x14ac:dyDescent="0.3">
      <c r="A73" s="13" t="s">
        <v>89</v>
      </c>
      <c r="B73" s="13"/>
      <c r="C73" s="13" t="s">
        <v>324</v>
      </c>
      <c r="D73" s="13" t="s">
        <v>90</v>
      </c>
      <c r="E73" s="13" t="s">
        <v>302</v>
      </c>
      <c r="F73" s="13" t="s">
        <v>305</v>
      </c>
      <c r="G73" s="13" t="s">
        <v>91</v>
      </c>
      <c r="H73" s="13" t="s">
        <v>13</v>
      </c>
      <c r="I73" s="13">
        <v>250</v>
      </c>
      <c r="J73" s="14">
        <v>400</v>
      </c>
    </row>
    <row r="74" spans="1:10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6"/>
    </row>
    <row r="75" spans="1:10" x14ac:dyDescent="0.3">
      <c r="A75" s="13" t="s">
        <v>92</v>
      </c>
      <c r="B75" s="13"/>
      <c r="C75" s="13" t="s">
        <v>325</v>
      </c>
      <c r="D75" s="13" t="s">
        <v>90</v>
      </c>
      <c r="E75" s="13" t="s">
        <v>302</v>
      </c>
      <c r="F75" s="13" t="s">
        <v>305</v>
      </c>
      <c r="G75" s="13" t="s">
        <v>93</v>
      </c>
      <c r="H75" s="13" t="s">
        <v>13</v>
      </c>
      <c r="I75" s="13">
        <v>683</v>
      </c>
      <c r="J75" s="14">
        <v>1100</v>
      </c>
    </row>
    <row r="76" spans="1:10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6"/>
    </row>
    <row r="77" spans="1:10" x14ac:dyDescent="0.3">
      <c r="A77" s="29" t="s">
        <v>326</v>
      </c>
      <c r="B77" s="28"/>
      <c r="C77" s="28">
        <v>95150</v>
      </c>
      <c r="D77" s="30" t="s">
        <v>94</v>
      </c>
      <c r="E77" s="31" t="s">
        <v>302</v>
      </c>
      <c r="F77" s="31" t="s">
        <v>305</v>
      </c>
      <c r="G77" s="31" t="s">
        <v>95</v>
      </c>
      <c r="H77" s="31" t="s">
        <v>13</v>
      </c>
      <c r="I77" s="31"/>
      <c r="J77" s="32">
        <v>400</v>
      </c>
    </row>
    <row r="78" spans="1:10" x14ac:dyDescent="0.3">
      <c r="A78" s="34"/>
      <c r="B78" s="33"/>
      <c r="C78" s="33"/>
      <c r="D78" s="35"/>
      <c r="E78" s="36"/>
      <c r="F78" s="36"/>
      <c r="G78" s="36"/>
      <c r="H78" s="36"/>
      <c r="I78" s="36"/>
      <c r="J78" s="37"/>
    </row>
    <row r="79" spans="1:10" x14ac:dyDescent="0.3">
      <c r="A79" s="39" t="s">
        <v>96</v>
      </c>
      <c r="B79" s="38"/>
      <c r="C79" s="38">
        <v>7803</v>
      </c>
      <c r="D79" s="31" t="s">
        <v>97</v>
      </c>
      <c r="E79" s="31" t="s">
        <v>302</v>
      </c>
      <c r="F79" s="31" t="s">
        <v>303</v>
      </c>
      <c r="G79" s="31" t="s">
        <v>98</v>
      </c>
      <c r="H79" s="31" t="s">
        <v>13</v>
      </c>
      <c r="I79" s="31"/>
      <c r="J79" s="32">
        <v>500</v>
      </c>
    </row>
    <row r="80" spans="1:10" x14ac:dyDescent="0.3">
      <c r="A80" s="41"/>
      <c r="B80" s="40"/>
      <c r="C80" s="40"/>
      <c r="D80" s="36"/>
      <c r="E80" s="36"/>
      <c r="F80" s="36"/>
      <c r="G80" s="36"/>
      <c r="H80" s="36"/>
      <c r="I80" s="36"/>
      <c r="J80" s="37"/>
    </row>
    <row r="81" spans="1:10" x14ac:dyDescent="0.3">
      <c r="A81" s="31" t="s">
        <v>99</v>
      </c>
      <c r="B81" s="42"/>
      <c r="C81" s="42">
        <v>7812</v>
      </c>
      <c r="D81" s="31" t="s">
        <v>97</v>
      </c>
      <c r="E81" s="31" t="s">
        <v>302</v>
      </c>
      <c r="F81" s="31" t="s">
        <v>303</v>
      </c>
      <c r="G81" s="31" t="s">
        <v>100</v>
      </c>
      <c r="H81" s="31" t="s">
        <v>13</v>
      </c>
      <c r="I81" s="31">
        <v>50</v>
      </c>
      <c r="J81" s="32">
        <v>100</v>
      </c>
    </row>
    <row r="82" spans="1:10" x14ac:dyDescent="0.3">
      <c r="A82" s="36"/>
      <c r="B82" s="43"/>
      <c r="C82" s="43"/>
      <c r="D82" s="36"/>
      <c r="E82" s="36"/>
      <c r="F82" s="36"/>
      <c r="G82" s="36"/>
      <c r="H82" s="36"/>
      <c r="I82" s="36"/>
      <c r="J82" s="37"/>
    </row>
    <row r="83" spans="1:10" x14ac:dyDescent="0.3">
      <c r="A83" s="31" t="s">
        <v>101</v>
      </c>
      <c r="B83" s="9"/>
      <c r="C83" s="9">
        <v>6216</v>
      </c>
      <c r="D83" s="31" t="s">
        <v>102</v>
      </c>
      <c r="E83" s="31" t="s">
        <v>302</v>
      </c>
      <c r="F83" s="31" t="s">
        <v>303</v>
      </c>
      <c r="G83" s="31" t="s">
        <v>103</v>
      </c>
      <c r="H83" s="31" t="s">
        <v>13</v>
      </c>
      <c r="I83" s="31">
        <v>476</v>
      </c>
      <c r="J83" s="32">
        <v>775</v>
      </c>
    </row>
    <row r="84" spans="1:10" x14ac:dyDescent="0.3">
      <c r="A84" s="36"/>
      <c r="B84" s="11"/>
      <c r="C84" s="11"/>
      <c r="D84" s="36"/>
      <c r="E84" s="36"/>
      <c r="F84" s="36"/>
      <c r="G84" s="36"/>
      <c r="H84" s="36"/>
      <c r="I84" s="36"/>
      <c r="J84" s="37"/>
    </row>
    <row r="85" spans="1:10" x14ac:dyDescent="0.3">
      <c r="A85" s="31" t="s">
        <v>327</v>
      </c>
      <c r="B85" s="9"/>
      <c r="C85" s="9">
        <v>7516</v>
      </c>
      <c r="D85" s="31" t="s">
        <v>102</v>
      </c>
      <c r="E85" s="31" t="s">
        <v>302</v>
      </c>
      <c r="F85" s="31" t="s">
        <v>303</v>
      </c>
      <c r="G85" s="31" t="s">
        <v>104</v>
      </c>
      <c r="H85" s="31" t="s">
        <v>13</v>
      </c>
      <c r="I85" s="31">
        <v>508</v>
      </c>
      <c r="J85" s="32">
        <v>820</v>
      </c>
    </row>
    <row r="86" spans="1:10" x14ac:dyDescent="0.3">
      <c r="A86" s="36"/>
      <c r="B86" s="11"/>
      <c r="C86" s="11"/>
      <c r="D86" s="36"/>
      <c r="E86" s="36"/>
      <c r="F86" s="36"/>
      <c r="G86" s="36"/>
      <c r="H86" s="36"/>
      <c r="I86" s="36"/>
      <c r="J86" s="37"/>
    </row>
    <row r="87" spans="1:10" x14ac:dyDescent="0.3">
      <c r="A87" s="31" t="s">
        <v>328</v>
      </c>
      <c r="B87" s="9"/>
      <c r="C87" s="9">
        <v>7517</v>
      </c>
      <c r="D87" s="31" t="s">
        <v>102</v>
      </c>
      <c r="E87" s="31" t="s">
        <v>302</v>
      </c>
      <c r="F87" s="31" t="s">
        <v>303</v>
      </c>
      <c r="G87" s="31" t="s">
        <v>104</v>
      </c>
      <c r="H87" s="31" t="s">
        <v>13</v>
      </c>
      <c r="I87" s="31">
        <v>314</v>
      </c>
      <c r="J87" s="32">
        <v>510</v>
      </c>
    </row>
    <row r="88" spans="1:10" x14ac:dyDescent="0.3">
      <c r="A88" s="36"/>
      <c r="B88" s="11"/>
      <c r="C88" s="11"/>
      <c r="D88" s="36"/>
      <c r="E88" s="36"/>
      <c r="F88" s="36"/>
      <c r="G88" s="36"/>
      <c r="H88" s="36"/>
      <c r="I88" s="36"/>
      <c r="J88" s="37"/>
    </row>
    <row r="89" spans="1:10" x14ac:dyDescent="0.3">
      <c r="A89" s="31" t="s">
        <v>105</v>
      </c>
      <c r="B89" s="9"/>
      <c r="C89" s="9">
        <v>110458</v>
      </c>
      <c r="D89" s="31" t="s">
        <v>102</v>
      </c>
      <c r="E89" s="31" t="s">
        <v>302</v>
      </c>
      <c r="F89" s="31" t="s">
        <v>303</v>
      </c>
      <c r="G89" s="31" t="s">
        <v>104</v>
      </c>
      <c r="H89" s="31" t="s">
        <v>13</v>
      </c>
      <c r="I89" s="31"/>
      <c r="J89" s="32">
        <v>300</v>
      </c>
    </row>
    <row r="90" spans="1:10" x14ac:dyDescent="0.3">
      <c r="A90" s="36"/>
      <c r="B90" s="11"/>
      <c r="C90" s="11"/>
      <c r="D90" s="36"/>
      <c r="E90" s="36"/>
      <c r="F90" s="36"/>
      <c r="G90" s="36"/>
      <c r="H90" s="36"/>
      <c r="I90" s="36"/>
      <c r="J90" s="37"/>
    </row>
    <row r="91" spans="1:10" x14ac:dyDescent="0.3">
      <c r="A91" s="31" t="s">
        <v>329</v>
      </c>
      <c r="B91" s="9"/>
      <c r="C91" s="9">
        <v>6616</v>
      </c>
      <c r="D91" s="31" t="s">
        <v>102</v>
      </c>
      <c r="E91" s="31" t="s">
        <v>302</v>
      </c>
      <c r="F91" s="31" t="s">
        <v>303</v>
      </c>
      <c r="G91" s="31" t="s">
        <v>106</v>
      </c>
      <c r="H91" s="31" t="s">
        <v>13</v>
      </c>
      <c r="I91" s="31"/>
      <c r="J91" s="32">
        <v>265</v>
      </c>
    </row>
    <row r="92" spans="1:10" x14ac:dyDescent="0.3">
      <c r="A92" s="36"/>
      <c r="B92" s="11"/>
      <c r="C92" s="11"/>
      <c r="D92" s="36"/>
      <c r="E92" s="36"/>
      <c r="F92" s="36"/>
      <c r="G92" s="36"/>
      <c r="H92" s="36"/>
      <c r="I92" s="36"/>
      <c r="J92" s="37"/>
    </row>
    <row r="93" spans="1:10" x14ac:dyDescent="0.3">
      <c r="A93" s="31" t="s">
        <v>330</v>
      </c>
      <c r="B93" s="9"/>
      <c r="C93" s="9">
        <v>6116</v>
      </c>
      <c r="D93" s="31" t="s">
        <v>102</v>
      </c>
      <c r="E93" s="31" t="s">
        <v>302</v>
      </c>
      <c r="F93" s="31" t="s">
        <v>303</v>
      </c>
      <c r="G93" s="31" t="s">
        <v>107</v>
      </c>
      <c r="H93" s="31" t="s">
        <v>13</v>
      </c>
      <c r="I93" s="31">
        <v>64</v>
      </c>
      <c r="J93" s="32">
        <v>650</v>
      </c>
    </row>
    <row r="94" spans="1:10" x14ac:dyDescent="0.3">
      <c r="A94" s="36"/>
      <c r="B94" s="11"/>
      <c r="C94" s="11"/>
      <c r="D94" s="36"/>
      <c r="E94" s="36"/>
      <c r="F94" s="36"/>
      <c r="G94" s="36"/>
      <c r="H94" s="36"/>
      <c r="I94" s="36"/>
      <c r="J94" s="37"/>
    </row>
    <row r="95" spans="1:10" x14ac:dyDescent="0.3">
      <c r="A95" s="31" t="s">
        <v>108</v>
      </c>
      <c r="B95" s="9"/>
      <c r="C95" s="9">
        <v>7520</v>
      </c>
      <c r="D95" s="31" t="s">
        <v>102</v>
      </c>
      <c r="E95" s="31" t="s">
        <v>302</v>
      </c>
      <c r="F95" s="31" t="s">
        <v>303</v>
      </c>
      <c r="G95" s="31" t="s">
        <v>109</v>
      </c>
      <c r="H95" s="31" t="s">
        <v>13</v>
      </c>
      <c r="I95" s="31">
        <v>184</v>
      </c>
      <c r="J95" s="32">
        <f>(I95/23)*37</f>
        <v>296</v>
      </c>
    </row>
    <row r="96" spans="1:10" x14ac:dyDescent="0.3">
      <c r="A96" s="36"/>
      <c r="B96" s="11"/>
      <c r="C96" s="11"/>
      <c r="D96" s="36"/>
      <c r="E96" s="36"/>
      <c r="F96" s="36"/>
      <c r="G96" s="36"/>
      <c r="H96" s="36"/>
      <c r="I96" s="36"/>
      <c r="J96" s="37"/>
    </row>
    <row r="97" spans="1:10" x14ac:dyDescent="0.3">
      <c r="A97" s="13" t="s">
        <v>110</v>
      </c>
      <c r="B97" s="13"/>
      <c r="C97" s="13" t="s">
        <v>331</v>
      </c>
      <c r="D97" s="13" t="s">
        <v>111</v>
      </c>
      <c r="E97" s="13" t="s">
        <v>302</v>
      </c>
      <c r="F97" s="13" t="s">
        <v>303</v>
      </c>
      <c r="G97" s="13" t="s">
        <v>112</v>
      </c>
      <c r="H97" s="13" t="s">
        <v>13</v>
      </c>
      <c r="I97" s="13">
        <v>350</v>
      </c>
      <c r="J97" s="14">
        <v>400</v>
      </c>
    </row>
    <row r="98" spans="1:10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6"/>
    </row>
    <row r="99" spans="1:10" x14ac:dyDescent="0.3">
      <c r="A99" s="9" t="s">
        <v>113</v>
      </c>
      <c r="B99" s="13"/>
      <c r="C99" s="44" t="s">
        <v>332</v>
      </c>
      <c r="D99" s="13" t="s">
        <v>111</v>
      </c>
      <c r="E99" s="13" t="s">
        <v>302</v>
      </c>
      <c r="F99" s="13" t="s">
        <v>303</v>
      </c>
      <c r="G99" s="9" t="s">
        <v>114</v>
      </c>
      <c r="H99" s="13" t="s">
        <v>13</v>
      </c>
      <c r="I99" s="13"/>
      <c r="J99" s="14">
        <v>200</v>
      </c>
    </row>
    <row r="100" spans="1:10" x14ac:dyDescent="0.3">
      <c r="A100" s="11"/>
      <c r="B100" s="15"/>
      <c r="C100" s="45"/>
      <c r="D100" s="15"/>
      <c r="E100" s="15"/>
      <c r="F100" s="15"/>
      <c r="G100" s="11"/>
      <c r="H100" s="15"/>
      <c r="I100" s="15"/>
      <c r="J100" s="16"/>
    </row>
    <row r="101" spans="1:10" x14ac:dyDescent="0.3">
      <c r="A101" s="9" t="s">
        <v>115</v>
      </c>
      <c r="B101" s="13"/>
      <c r="C101" s="46" t="s">
        <v>333</v>
      </c>
      <c r="D101" s="13" t="s">
        <v>111</v>
      </c>
      <c r="E101" s="13" t="s">
        <v>302</v>
      </c>
      <c r="F101" s="13" t="s">
        <v>303</v>
      </c>
      <c r="G101" s="9" t="s">
        <v>116</v>
      </c>
      <c r="H101" s="13"/>
      <c r="I101" s="13"/>
      <c r="J101" s="14">
        <v>100</v>
      </c>
    </row>
    <row r="102" spans="1:10" x14ac:dyDescent="0.3">
      <c r="A102" s="11"/>
      <c r="B102" s="15"/>
      <c r="C102" s="47"/>
      <c r="D102" s="15"/>
      <c r="E102" s="15"/>
      <c r="F102" s="15"/>
      <c r="G102" s="11"/>
      <c r="H102" s="15"/>
      <c r="I102" s="15"/>
      <c r="J102" s="16"/>
    </row>
    <row r="103" spans="1:10" x14ac:dyDescent="0.3">
      <c r="A103" s="13" t="s">
        <v>117</v>
      </c>
      <c r="B103" s="13"/>
      <c r="C103" s="13" t="s">
        <v>334</v>
      </c>
      <c r="D103" s="13" t="s">
        <v>118</v>
      </c>
      <c r="E103" s="13" t="s">
        <v>302</v>
      </c>
      <c r="F103" s="13" t="s">
        <v>303</v>
      </c>
      <c r="G103" s="13" t="s">
        <v>119</v>
      </c>
      <c r="H103" s="13" t="s">
        <v>13</v>
      </c>
      <c r="I103" s="13">
        <v>203</v>
      </c>
      <c r="J103" s="14">
        <v>325</v>
      </c>
    </row>
    <row r="104" spans="1:10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6"/>
    </row>
    <row r="105" spans="1:10" x14ac:dyDescent="0.3">
      <c r="A105" s="13" t="s">
        <v>120</v>
      </c>
      <c r="B105" s="13"/>
      <c r="C105" s="13">
        <v>2565</v>
      </c>
      <c r="D105" s="13" t="s">
        <v>121</v>
      </c>
      <c r="E105" s="13" t="s">
        <v>302</v>
      </c>
      <c r="F105" s="13" t="s">
        <v>303</v>
      </c>
      <c r="G105" s="13" t="s">
        <v>119</v>
      </c>
      <c r="H105" s="13" t="s">
        <v>13</v>
      </c>
      <c r="I105" s="13">
        <v>143</v>
      </c>
      <c r="J105" s="14">
        <f>(I105/23)*37</f>
        <v>230.04347826086956</v>
      </c>
    </row>
    <row r="106" spans="1:10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6"/>
    </row>
    <row r="107" spans="1:10" x14ac:dyDescent="0.3">
      <c r="A107" s="9" t="s">
        <v>122</v>
      </c>
      <c r="B107" s="9"/>
      <c r="C107" s="9" t="s">
        <v>335</v>
      </c>
      <c r="D107" s="9" t="s">
        <v>121</v>
      </c>
      <c r="E107" s="9" t="s">
        <v>302</v>
      </c>
      <c r="F107" s="9" t="s">
        <v>303</v>
      </c>
      <c r="G107" s="9" t="s">
        <v>123</v>
      </c>
      <c r="H107" s="9" t="s">
        <v>13</v>
      </c>
      <c r="I107" s="9">
        <v>231</v>
      </c>
      <c r="J107" s="14">
        <v>370</v>
      </c>
    </row>
    <row r="108" spans="1: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6"/>
    </row>
    <row r="109" spans="1:10" x14ac:dyDescent="0.3">
      <c r="A109" s="9" t="s">
        <v>124</v>
      </c>
      <c r="B109" s="13"/>
      <c r="C109" s="13" t="s">
        <v>336</v>
      </c>
      <c r="D109" s="13" t="s">
        <v>121</v>
      </c>
      <c r="E109" s="9" t="s">
        <v>302</v>
      </c>
      <c r="F109" s="9" t="s">
        <v>303</v>
      </c>
      <c r="G109" s="9" t="s">
        <v>125</v>
      </c>
      <c r="H109" s="9" t="s">
        <v>13</v>
      </c>
      <c r="I109" s="48"/>
      <c r="J109" s="14">
        <v>300</v>
      </c>
    </row>
    <row r="110" spans="1:10" x14ac:dyDescent="0.3">
      <c r="A110" s="11"/>
      <c r="B110" s="15"/>
      <c r="C110" s="15"/>
      <c r="D110" s="15"/>
      <c r="E110" s="11"/>
      <c r="F110" s="11"/>
      <c r="G110" s="11"/>
      <c r="H110" s="11"/>
      <c r="I110" s="48"/>
      <c r="J110" s="16"/>
    </row>
    <row r="111" spans="1:10" x14ac:dyDescent="0.3">
      <c r="A111" s="9" t="s">
        <v>126</v>
      </c>
      <c r="B111" s="13"/>
      <c r="C111" s="13">
        <v>5768</v>
      </c>
      <c r="D111" s="9" t="s">
        <v>127</v>
      </c>
      <c r="E111" s="9" t="s">
        <v>302</v>
      </c>
      <c r="F111" s="9" t="s">
        <v>303</v>
      </c>
      <c r="G111" s="13" t="s">
        <v>128</v>
      </c>
      <c r="H111" s="13" t="s">
        <v>13</v>
      </c>
      <c r="I111" s="13">
        <v>475</v>
      </c>
      <c r="J111" s="14">
        <v>765</v>
      </c>
    </row>
    <row r="112" spans="1:10" x14ac:dyDescent="0.3">
      <c r="A112" s="11"/>
      <c r="B112" s="15"/>
      <c r="C112" s="15"/>
      <c r="D112" s="11"/>
      <c r="E112" s="11"/>
      <c r="F112" s="11"/>
      <c r="G112" s="15"/>
      <c r="H112" s="15"/>
      <c r="I112" s="15"/>
      <c r="J112" s="16"/>
    </row>
    <row r="113" spans="1:10" x14ac:dyDescent="0.3">
      <c r="A113" s="13" t="s">
        <v>129</v>
      </c>
      <c r="B113" s="13"/>
      <c r="C113" s="13" t="s">
        <v>337</v>
      </c>
      <c r="D113" s="13" t="s">
        <v>127</v>
      </c>
      <c r="E113" s="13" t="s">
        <v>302</v>
      </c>
      <c r="F113" s="13" t="s">
        <v>303</v>
      </c>
      <c r="G113" s="13" t="s">
        <v>128</v>
      </c>
      <c r="H113" s="13" t="s">
        <v>13</v>
      </c>
      <c r="I113" s="13">
        <v>356</v>
      </c>
      <c r="J113" s="14">
        <v>575</v>
      </c>
    </row>
    <row r="114" spans="1:10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6"/>
    </row>
    <row r="115" spans="1:10" x14ac:dyDescent="0.3">
      <c r="A115" s="13" t="s">
        <v>130</v>
      </c>
      <c r="B115" s="13"/>
      <c r="C115" s="13" t="s">
        <v>338</v>
      </c>
      <c r="D115" s="13" t="s">
        <v>127</v>
      </c>
      <c r="E115" s="13" t="s">
        <v>302</v>
      </c>
      <c r="F115" s="13" t="s">
        <v>303</v>
      </c>
      <c r="G115" s="13" t="s">
        <v>128</v>
      </c>
      <c r="H115" s="13" t="s">
        <v>13</v>
      </c>
      <c r="I115" s="13">
        <v>11</v>
      </c>
      <c r="J115" s="14">
        <v>25</v>
      </c>
    </row>
    <row r="116" spans="1:10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6"/>
    </row>
    <row r="117" spans="1:10" x14ac:dyDescent="0.3">
      <c r="A117" s="9" t="s">
        <v>131</v>
      </c>
      <c r="B117" s="13"/>
      <c r="C117" s="9" t="s">
        <v>339</v>
      </c>
      <c r="D117" s="13" t="s">
        <v>127</v>
      </c>
      <c r="E117" s="13" t="s">
        <v>302</v>
      </c>
      <c r="F117" s="13" t="s">
        <v>303</v>
      </c>
      <c r="G117" s="13" t="s">
        <v>128</v>
      </c>
      <c r="H117" s="13" t="s">
        <v>13</v>
      </c>
      <c r="I117" s="13"/>
      <c r="J117" s="14">
        <v>50</v>
      </c>
    </row>
    <row r="118" spans="1:10" x14ac:dyDescent="0.3">
      <c r="A118" s="11"/>
      <c r="B118" s="15"/>
      <c r="C118" s="11"/>
      <c r="D118" s="15"/>
      <c r="E118" s="15"/>
      <c r="F118" s="15"/>
      <c r="G118" s="15"/>
      <c r="H118" s="15"/>
      <c r="I118" s="15"/>
      <c r="J118" s="16"/>
    </row>
    <row r="119" spans="1:10" x14ac:dyDescent="0.3">
      <c r="A119" s="13" t="s">
        <v>132</v>
      </c>
      <c r="B119" s="13"/>
      <c r="C119" s="13">
        <v>61300</v>
      </c>
      <c r="D119" s="13" t="s">
        <v>133</v>
      </c>
      <c r="E119" s="13" t="s">
        <v>302</v>
      </c>
      <c r="F119" s="13" t="s">
        <v>303</v>
      </c>
      <c r="G119" s="13" t="s">
        <v>134</v>
      </c>
      <c r="H119" s="13" t="s">
        <v>13</v>
      </c>
      <c r="I119" s="13">
        <v>280</v>
      </c>
      <c r="J119" s="14">
        <f>(I119/23)*37</f>
        <v>450.43478260869568</v>
      </c>
    </row>
    <row r="120" spans="1:10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6"/>
    </row>
    <row r="121" spans="1:10" x14ac:dyDescent="0.3">
      <c r="A121" s="9" t="s">
        <v>135</v>
      </c>
      <c r="B121" s="13"/>
      <c r="C121" s="13">
        <v>61300</v>
      </c>
      <c r="D121" s="9" t="s">
        <v>133</v>
      </c>
      <c r="E121" s="13" t="s">
        <v>302</v>
      </c>
      <c r="F121" s="13" t="s">
        <v>303</v>
      </c>
      <c r="G121" s="13" t="s">
        <v>136</v>
      </c>
      <c r="H121" s="18"/>
      <c r="I121" s="18"/>
      <c r="J121" s="49">
        <v>350</v>
      </c>
    </row>
    <row r="122" spans="1:10" x14ac:dyDescent="0.3">
      <c r="A122" s="11"/>
      <c r="B122" s="15"/>
      <c r="C122" s="15"/>
      <c r="D122" s="11"/>
      <c r="E122" s="15"/>
      <c r="F122" s="15"/>
      <c r="G122" s="15"/>
      <c r="H122" s="20"/>
      <c r="I122" s="20"/>
      <c r="J122" s="50"/>
    </row>
    <row r="123" spans="1:10" x14ac:dyDescent="0.3">
      <c r="A123" s="13" t="s">
        <v>137</v>
      </c>
      <c r="B123" s="13"/>
      <c r="C123" s="13">
        <v>1450</v>
      </c>
      <c r="D123" s="13" t="s">
        <v>138</v>
      </c>
      <c r="E123" s="13" t="s">
        <v>302</v>
      </c>
      <c r="F123" s="13" t="s">
        <v>305</v>
      </c>
      <c r="G123" s="13" t="s">
        <v>139</v>
      </c>
      <c r="H123" s="13" t="s">
        <v>13</v>
      </c>
      <c r="I123" s="13">
        <v>30</v>
      </c>
      <c r="J123" s="14">
        <v>1200</v>
      </c>
    </row>
    <row r="124" spans="1:10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6"/>
    </row>
    <row r="125" spans="1:10" x14ac:dyDescent="0.3">
      <c r="A125" s="13" t="s">
        <v>140</v>
      </c>
      <c r="B125" s="13"/>
      <c r="C125" s="13" t="s">
        <v>340</v>
      </c>
      <c r="D125" s="13" t="s">
        <v>141</v>
      </c>
      <c r="E125" s="13" t="s">
        <v>302</v>
      </c>
      <c r="F125" s="13" t="s">
        <v>303</v>
      </c>
      <c r="G125" s="13" t="s">
        <v>128</v>
      </c>
      <c r="H125" s="13" t="s">
        <v>13</v>
      </c>
      <c r="I125" s="13">
        <v>467</v>
      </c>
      <c r="J125" s="14">
        <v>500</v>
      </c>
    </row>
    <row r="126" spans="1:10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6"/>
    </row>
    <row r="127" spans="1:10" x14ac:dyDescent="0.3">
      <c r="A127" s="9" t="s">
        <v>142</v>
      </c>
      <c r="B127" s="13"/>
      <c r="C127" s="9" t="s">
        <v>341</v>
      </c>
      <c r="D127" s="13" t="s">
        <v>141</v>
      </c>
      <c r="E127" s="13" t="s">
        <v>302</v>
      </c>
      <c r="F127" s="13" t="s">
        <v>303</v>
      </c>
      <c r="G127" s="13" t="s">
        <v>128</v>
      </c>
      <c r="H127" s="13" t="s">
        <v>13</v>
      </c>
      <c r="I127" s="13">
        <v>110</v>
      </c>
      <c r="J127" s="14">
        <f>(I127/23)*37</f>
        <v>176.95652173913044</v>
      </c>
    </row>
    <row r="128" spans="1:10" x14ac:dyDescent="0.3">
      <c r="A128" s="11"/>
      <c r="B128" s="15"/>
      <c r="C128" s="11"/>
      <c r="D128" s="15"/>
      <c r="E128" s="15"/>
      <c r="F128" s="15"/>
      <c r="G128" s="15"/>
      <c r="H128" s="15"/>
      <c r="I128" s="15"/>
      <c r="J128" s="16"/>
    </row>
    <row r="129" spans="1:10" x14ac:dyDescent="0.3">
      <c r="A129" s="9" t="s">
        <v>143</v>
      </c>
      <c r="B129" s="13"/>
      <c r="C129" s="17" t="s">
        <v>342</v>
      </c>
      <c r="D129" s="13" t="s">
        <v>141</v>
      </c>
      <c r="E129" s="13" t="s">
        <v>302</v>
      </c>
      <c r="F129" s="13" t="s">
        <v>303</v>
      </c>
      <c r="G129" s="9" t="s">
        <v>144</v>
      </c>
      <c r="H129" s="13" t="s">
        <v>13</v>
      </c>
      <c r="I129" s="13"/>
      <c r="J129" s="14">
        <v>250</v>
      </c>
    </row>
    <row r="130" spans="1:10" x14ac:dyDescent="0.3">
      <c r="A130" s="11"/>
      <c r="B130" s="15"/>
      <c r="C130" s="19"/>
      <c r="D130" s="15"/>
      <c r="E130" s="15"/>
      <c r="F130" s="15"/>
      <c r="G130" s="11"/>
      <c r="H130" s="15"/>
      <c r="I130" s="15"/>
      <c r="J130" s="16"/>
    </row>
    <row r="131" spans="1:10" x14ac:dyDescent="0.3">
      <c r="A131" s="28" t="s">
        <v>145</v>
      </c>
      <c r="B131" s="28"/>
      <c r="C131" s="28" t="s">
        <v>343</v>
      </c>
      <c r="D131" s="51" t="s">
        <v>146</v>
      </c>
      <c r="E131" s="13" t="s">
        <v>302</v>
      </c>
      <c r="F131" s="51" t="s">
        <v>305</v>
      </c>
      <c r="G131" s="9">
        <v>60</v>
      </c>
      <c r="H131" s="13" t="s">
        <v>13</v>
      </c>
      <c r="I131" s="9"/>
      <c r="J131" s="14">
        <v>150</v>
      </c>
    </row>
    <row r="132" spans="1:10" x14ac:dyDescent="0.3">
      <c r="A132" s="33"/>
      <c r="B132" s="33"/>
      <c r="C132" s="33"/>
      <c r="D132" s="52"/>
      <c r="E132" s="15"/>
      <c r="F132" s="52"/>
      <c r="G132" s="11"/>
      <c r="H132" s="15"/>
      <c r="I132" s="11"/>
      <c r="J132" s="16"/>
    </row>
    <row r="133" spans="1:10" x14ac:dyDescent="0.3">
      <c r="A133" s="13" t="s">
        <v>147</v>
      </c>
      <c r="B133" s="13"/>
      <c r="C133" s="13">
        <v>30101</v>
      </c>
      <c r="D133" s="13" t="s">
        <v>148</v>
      </c>
      <c r="E133" s="13" t="s">
        <v>302</v>
      </c>
      <c r="F133" s="13" t="s">
        <v>303</v>
      </c>
      <c r="G133" s="13" t="s">
        <v>149</v>
      </c>
      <c r="H133" s="13" t="s">
        <v>13</v>
      </c>
      <c r="I133" s="13">
        <v>225</v>
      </c>
      <c r="J133" s="14">
        <f>(I133/23)*37</f>
        <v>361.95652173913044</v>
      </c>
    </row>
    <row r="134" spans="1:10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6"/>
    </row>
    <row r="135" spans="1:10" x14ac:dyDescent="0.3">
      <c r="A135" s="13" t="s">
        <v>150</v>
      </c>
      <c r="B135" s="13"/>
      <c r="C135" s="13">
        <v>69074</v>
      </c>
      <c r="D135" s="13" t="s">
        <v>151</v>
      </c>
      <c r="E135" s="13" t="s">
        <v>302</v>
      </c>
      <c r="F135" s="13" t="s">
        <v>305</v>
      </c>
      <c r="G135" s="13" t="s">
        <v>152</v>
      </c>
      <c r="H135" s="13" t="s">
        <v>13</v>
      </c>
      <c r="I135" s="13">
        <v>159</v>
      </c>
      <c r="J135" s="14">
        <f>(I135/23)*37</f>
        <v>255.78260869565216</v>
      </c>
    </row>
    <row r="136" spans="1:10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6"/>
    </row>
    <row r="137" spans="1:10" x14ac:dyDescent="0.3">
      <c r="A137" s="13" t="s">
        <v>153</v>
      </c>
      <c r="B137" s="13"/>
      <c r="C137" s="13" t="s">
        <v>344</v>
      </c>
      <c r="D137" s="9" t="s">
        <v>154</v>
      </c>
      <c r="E137" s="13" t="s">
        <v>302</v>
      </c>
      <c r="F137" s="13" t="s">
        <v>305</v>
      </c>
      <c r="G137" s="13" t="s">
        <v>155</v>
      </c>
      <c r="H137" s="13" t="s">
        <v>13</v>
      </c>
      <c r="I137" s="13">
        <v>169</v>
      </c>
      <c r="J137" s="14">
        <v>200</v>
      </c>
    </row>
    <row r="138" spans="1:10" x14ac:dyDescent="0.3">
      <c r="A138" s="15"/>
      <c r="B138" s="15"/>
      <c r="C138" s="15"/>
      <c r="D138" s="11"/>
      <c r="E138" s="15"/>
      <c r="F138" s="15"/>
      <c r="G138" s="15"/>
      <c r="H138" s="15"/>
      <c r="I138" s="15"/>
      <c r="J138" s="16"/>
    </row>
    <row r="139" spans="1:10" x14ac:dyDescent="0.3">
      <c r="A139" s="13" t="s">
        <v>156</v>
      </c>
      <c r="B139" s="13"/>
      <c r="C139" s="13" t="s">
        <v>345</v>
      </c>
      <c r="D139" s="13" t="s">
        <v>157</v>
      </c>
      <c r="E139" s="13" t="s">
        <v>302</v>
      </c>
      <c r="F139" s="13" t="s">
        <v>305</v>
      </c>
      <c r="G139" s="13" t="s">
        <v>158</v>
      </c>
      <c r="H139" s="13" t="s">
        <v>13</v>
      </c>
      <c r="I139" s="13">
        <v>21</v>
      </c>
      <c r="J139" s="14">
        <v>35</v>
      </c>
    </row>
    <row r="140" spans="1:10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6"/>
    </row>
    <row r="141" spans="1:10" x14ac:dyDescent="0.3">
      <c r="A141" s="13" t="s">
        <v>159</v>
      </c>
      <c r="B141" s="13"/>
      <c r="C141" s="13" t="s">
        <v>346</v>
      </c>
      <c r="D141" s="13" t="s">
        <v>157</v>
      </c>
      <c r="E141" s="13" t="s">
        <v>302</v>
      </c>
      <c r="F141" s="13" t="s">
        <v>305</v>
      </c>
      <c r="G141" s="13" t="s">
        <v>160</v>
      </c>
      <c r="H141" s="13" t="s">
        <v>13</v>
      </c>
      <c r="I141" s="13">
        <v>19</v>
      </c>
      <c r="J141" s="14">
        <v>30</v>
      </c>
    </row>
    <row r="142" spans="1:10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6"/>
    </row>
    <row r="143" spans="1:10" x14ac:dyDescent="0.3">
      <c r="A143" s="13" t="s">
        <v>161</v>
      </c>
      <c r="B143" s="13"/>
      <c r="C143" s="13" t="s">
        <v>347</v>
      </c>
      <c r="D143" s="13" t="s">
        <v>157</v>
      </c>
      <c r="E143" s="13" t="s">
        <v>302</v>
      </c>
      <c r="F143" s="13" t="s">
        <v>305</v>
      </c>
      <c r="G143" s="13" t="s">
        <v>162</v>
      </c>
      <c r="H143" s="13" t="s">
        <v>13</v>
      </c>
      <c r="I143" s="13">
        <v>10</v>
      </c>
      <c r="J143" s="14">
        <v>25</v>
      </c>
    </row>
    <row r="144" spans="1:10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6"/>
    </row>
    <row r="145" spans="1:10" x14ac:dyDescent="0.3">
      <c r="A145" s="13" t="s">
        <v>163</v>
      </c>
      <c r="B145" s="13"/>
      <c r="C145" s="13" t="s">
        <v>348</v>
      </c>
      <c r="D145" s="13" t="s">
        <v>157</v>
      </c>
      <c r="E145" s="13" t="s">
        <v>302</v>
      </c>
      <c r="F145" s="13" t="s">
        <v>305</v>
      </c>
      <c r="G145" s="13" t="s">
        <v>164</v>
      </c>
      <c r="H145" s="13" t="s">
        <v>13</v>
      </c>
      <c r="I145" s="13">
        <v>16</v>
      </c>
      <c r="J145" s="14">
        <v>25</v>
      </c>
    </row>
    <row r="146" spans="1:10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6"/>
    </row>
    <row r="147" spans="1:10" x14ac:dyDescent="0.3">
      <c r="A147" s="13" t="s">
        <v>165</v>
      </c>
      <c r="B147" s="13"/>
      <c r="C147" s="13" t="s">
        <v>349</v>
      </c>
      <c r="D147" s="13" t="s">
        <v>157</v>
      </c>
      <c r="E147" s="13" t="s">
        <v>302</v>
      </c>
      <c r="F147" s="13" t="s">
        <v>305</v>
      </c>
      <c r="G147" s="13" t="s">
        <v>166</v>
      </c>
      <c r="H147" s="13" t="s">
        <v>13</v>
      </c>
      <c r="I147" s="13">
        <v>35</v>
      </c>
      <c r="J147" s="14">
        <f>(I147/23)*37</f>
        <v>56.304347826086961</v>
      </c>
    </row>
    <row r="148" spans="1:10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6"/>
    </row>
    <row r="149" spans="1:10" x14ac:dyDescent="0.3">
      <c r="A149" s="13" t="s">
        <v>167</v>
      </c>
      <c r="B149" s="13"/>
      <c r="C149" s="13" t="s">
        <v>350</v>
      </c>
      <c r="D149" s="13" t="s">
        <v>157</v>
      </c>
      <c r="E149" s="13" t="s">
        <v>302</v>
      </c>
      <c r="F149" s="13" t="s">
        <v>305</v>
      </c>
      <c r="G149" s="13" t="s">
        <v>168</v>
      </c>
      <c r="H149" s="13" t="s">
        <v>13</v>
      </c>
      <c r="I149" s="13">
        <v>5</v>
      </c>
      <c r="J149" s="14">
        <v>10</v>
      </c>
    </row>
    <row r="150" spans="1:10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6"/>
    </row>
    <row r="151" spans="1:10" x14ac:dyDescent="0.3">
      <c r="A151" s="13" t="s">
        <v>169</v>
      </c>
      <c r="B151" s="13"/>
      <c r="C151" s="13" t="s">
        <v>351</v>
      </c>
      <c r="D151" s="13" t="s">
        <v>157</v>
      </c>
      <c r="E151" s="13" t="s">
        <v>302</v>
      </c>
      <c r="F151" s="13" t="s">
        <v>305</v>
      </c>
      <c r="G151" s="13" t="s">
        <v>170</v>
      </c>
      <c r="H151" s="13" t="s">
        <v>13</v>
      </c>
      <c r="I151" s="13">
        <v>15</v>
      </c>
      <c r="J151" s="14">
        <v>25</v>
      </c>
    </row>
    <row r="152" spans="1:10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6"/>
    </row>
    <row r="153" spans="1:10" x14ac:dyDescent="0.3">
      <c r="A153" s="13" t="s">
        <v>171</v>
      </c>
      <c r="B153" s="13"/>
      <c r="C153" s="13" t="s">
        <v>352</v>
      </c>
      <c r="D153" s="13" t="s">
        <v>157</v>
      </c>
      <c r="E153" s="13" t="s">
        <v>302</v>
      </c>
      <c r="F153" s="13" t="s">
        <v>305</v>
      </c>
      <c r="G153" s="13" t="s">
        <v>158</v>
      </c>
      <c r="H153" s="13" t="s">
        <v>13</v>
      </c>
      <c r="I153" s="13">
        <v>5</v>
      </c>
      <c r="J153" s="14">
        <v>10</v>
      </c>
    </row>
    <row r="154" spans="1:10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6"/>
    </row>
    <row r="155" spans="1:10" x14ac:dyDescent="0.3">
      <c r="A155" s="9" t="s">
        <v>172</v>
      </c>
      <c r="B155" s="9"/>
      <c r="C155" s="9" t="s">
        <v>353</v>
      </c>
      <c r="D155" s="9" t="s">
        <v>173</v>
      </c>
      <c r="E155" s="9" t="s">
        <v>302</v>
      </c>
      <c r="F155" s="9" t="s">
        <v>303</v>
      </c>
      <c r="G155" s="9" t="s">
        <v>174</v>
      </c>
      <c r="H155" s="9" t="s">
        <v>13</v>
      </c>
      <c r="I155" s="9">
        <v>900</v>
      </c>
      <c r="J155" s="14">
        <v>1400</v>
      </c>
    </row>
    <row r="156" spans="1: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6"/>
    </row>
    <row r="157" spans="1:10" x14ac:dyDescent="0.3">
      <c r="A157" s="9" t="s">
        <v>175</v>
      </c>
      <c r="B157" s="9"/>
      <c r="C157" s="9" t="s">
        <v>354</v>
      </c>
      <c r="D157" s="9" t="s">
        <v>173</v>
      </c>
      <c r="E157" s="9" t="s">
        <v>302</v>
      </c>
      <c r="F157" s="9" t="s">
        <v>303</v>
      </c>
      <c r="G157" s="9" t="s">
        <v>174</v>
      </c>
      <c r="H157" s="9" t="s">
        <v>13</v>
      </c>
      <c r="I157" s="9">
        <v>212</v>
      </c>
      <c r="J157" s="14">
        <v>340</v>
      </c>
    </row>
    <row r="158" spans="1: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6"/>
    </row>
    <row r="159" spans="1:10" x14ac:dyDescent="0.3">
      <c r="A159" s="9" t="s">
        <v>176</v>
      </c>
      <c r="B159" s="9"/>
      <c r="C159" s="9" t="s">
        <v>355</v>
      </c>
      <c r="D159" s="9" t="s">
        <v>173</v>
      </c>
      <c r="E159" s="9" t="s">
        <v>302</v>
      </c>
      <c r="F159" s="9" t="s">
        <v>303</v>
      </c>
      <c r="G159" s="9" t="s">
        <v>177</v>
      </c>
      <c r="H159" s="9" t="s">
        <v>13</v>
      </c>
      <c r="I159" s="9"/>
      <c r="J159" s="10">
        <v>75</v>
      </c>
    </row>
    <row r="160" spans="1: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2"/>
    </row>
    <row r="161" spans="1:10" x14ac:dyDescent="0.3">
      <c r="A161" s="9" t="s">
        <v>178</v>
      </c>
      <c r="B161" s="13"/>
      <c r="C161" s="13">
        <v>46580011</v>
      </c>
      <c r="D161" s="9" t="s">
        <v>179</v>
      </c>
      <c r="E161" s="13" t="s">
        <v>302</v>
      </c>
      <c r="F161" s="13" t="s">
        <v>305</v>
      </c>
      <c r="G161" s="13" t="s">
        <v>180</v>
      </c>
      <c r="H161" s="18"/>
      <c r="I161" s="18"/>
      <c r="J161" s="14">
        <v>150</v>
      </c>
    </row>
    <row r="162" spans="1:10" x14ac:dyDescent="0.3">
      <c r="A162" s="11"/>
      <c r="B162" s="15"/>
      <c r="C162" s="15"/>
      <c r="D162" s="11"/>
      <c r="E162" s="15"/>
      <c r="F162" s="15"/>
      <c r="G162" s="15"/>
      <c r="H162" s="20"/>
      <c r="I162" s="20"/>
      <c r="J162" s="16"/>
    </row>
    <row r="163" spans="1:10" x14ac:dyDescent="0.3">
      <c r="A163" s="13" t="s">
        <v>181</v>
      </c>
      <c r="B163" s="13"/>
      <c r="C163" s="13" t="s">
        <v>356</v>
      </c>
      <c r="D163" s="13" t="s">
        <v>182</v>
      </c>
      <c r="E163" s="13" t="s">
        <v>302</v>
      </c>
      <c r="F163" s="13" t="s">
        <v>305</v>
      </c>
      <c r="G163" s="13" t="s">
        <v>183</v>
      </c>
      <c r="H163" s="13" t="s">
        <v>13</v>
      </c>
      <c r="I163" s="13">
        <v>105</v>
      </c>
      <c r="J163" s="14">
        <v>250</v>
      </c>
    </row>
    <row r="164" spans="1:10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6"/>
    </row>
    <row r="165" spans="1:10" x14ac:dyDescent="0.3">
      <c r="A165" s="9" t="s">
        <v>184</v>
      </c>
      <c r="B165" s="13"/>
      <c r="C165" s="17" t="s">
        <v>357</v>
      </c>
      <c r="D165" s="13" t="s">
        <v>182</v>
      </c>
      <c r="E165" s="13" t="s">
        <v>302</v>
      </c>
      <c r="F165" s="13" t="s">
        <v>305</v>
      </c>
      <c r="G165" s="13" t="s">
        <v>183</v>
      </c>
      <c r="H165" s="13" t="s">
        <v>13</v>
      </c>
      <c r="I165" s="13"/>
      <c r="J165" s="14">
        <v>250</v>
      </c>
    </row>
    <row r="166" spans="1:10" x14ac:dyDescent="0.3">
      <c r="A166" s="11"/>
      <c r="B166" s="15"/>
      <c r="C166" s="19"/>
      <c r="D166" s="15"/>
      <c r="E166" s="15"/>
      <c r="F166" s="15"/>
      <c r="G166" s="15"/>
      <c r="H166" s="15"/>
      <c r="I166" s="15"/>
      <c r="J166" s="16"/>
    </row>
    <row r="167" spans="1:10" x14ac:dyDescent="0.3">
      <c r="A167" s="13" t="s">
        <v>185</v>
      </c>
      <c r="B167" s="13"/>
      <c r="C167" s="13">
        <v>790</v>
      </c>
      <c r="D167" s="13" t="s">
        <v>186</v>
      </c>
      <c r="E167" s="13" t="s">
        <v>302</v>
      </c>
      <c r="F167" s="13" t="s">
        <v>303</v>
      </c>
      <c r="G167" s="13" t="s">
        <v>187</v>
      </c>
      <c r="H167" s="13" t="s">
        <v>13</v>
      </c>
      <c r="I167" s="13">
        <v>144</v>
      </c>
      <c r="J167" s="14">
        <v>230</v>
      </c>
    </row>
    <row r="168" spans="1:10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6"/>
    </row>
    <row r="169" spans="1:10" ht="15.6" x14ac:dyDescent="0.3">
      <c r="A169" s="9" t="s">
        <v>188</v>
      </c>
      <c r="B169" s="13"/>
      <c r="C169" s="53">
        <v>782</v>
      </c>
      <c r="D169" s="13" t="s">
        <v>186</v>
      </c>
      <c r="E169" s="13" t="s">
        <v>302</v>
      </c>
      <c r="F169" s="13" t="s">
        <v>303</v>
      </c>
      <c r="G169" s="9" t="s">
        <v>189</v>
      </c>
      <c r="H169" s="13" t="s">
        <v>13</v>
      </c>
      <c r="I169" s="13"/>
      <c r="J169" s="14">
        <v>175</v>
      </c>
    </row>
    <row r="170" spans="1:10" ht="15.6" x14ac:dyDescent="0.3">
      <c r="A170" s="11"/>
      <c r="B170" s="15"/>
      <c r="C170" s="54"/>
      <c r="D170" s="15"/>
      <c r="E170" s="15"/>
      <c r="F170" s="15"/>
      <c r="G170" s="11"/>
      <c r="H170" s="15"/>
      <c r="I170" s="15"/>
      <c r="J170" s="16"/>
    </row>
    <row r="171" spans="1:10" x14ac:dyDescent="0.3">
      <c r="A171" s="9" t="s">
        <v>190</v>
      </c>
      <c r="B171" s="13"/>
      <c r="C171" s="13">
        <v>86585</v>
      </c>
      <c r="D171" s="9" t="s">
        <v>191</v>
      </c>
      <c r="E171" s="13" t="s">
        <v>302</v>
      </c>
      <c r="F171" s="9" t="s">
        <v>305</v>
      </c>
      <c r="G171" s="9" t="s">
        <v>192</v>
      </c>
      <c r="H171" s="9" t="s">
        <v>13</v>
      </c>
      <c r="I171" s="48"/>
      <c r="J171" s="14">
        <v>75</v>
      </c>
    </row>
    <row r="172" spans="1:10" x14ac:dyDescent="0.3">
      <c r="A172" s="11"/>
      <c r="B172" s="15"/>
      <c r="C172" s="15"/>
      <c r="D172" s="11"/>
      <c r="E172" s="15"/>
      <c r="F172" s="11"/>
      <c r="G172" s="11"/>
      <c r="H172" s="11"/>
      <c r="I172" s="48"/>
      <c r="J172" s="16"/>
    </row>
    <row r="173" spans="1:10" x14ac:dyDescent="0.3">
      <c r="A173" s="13" t="s">
        <v>193</v>
      </c>
      <c r="B173" s="13"/>
      <c r="C173" s="13" t="s">
        <v>358</v>
      </c>
      <c r="D173" s="13" t="s">
        <v>194</v>
      </c>
      <c r="E173" s="13" t="s">
        <v>302</v>
      </c>
      <c r="F173" s="13" t="s">
        <v>305</v>
      </c>
      <c r="G173" s="13" t="s">
        <v>195</v>
      </c>
      <c r="H173" s="13" t="s">
        <v>13</v>
      </c>
      <c r="I173" s="13">
        <v>10</v>
      </c>
      <c r="J173" s="14">
        <v>15</v>
      </c>
    </row>
    <row r="174" spans="1:10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6"/>
    </row>
    <row r="175" spans="1:10" x14ac:dyDescent="0.3">
      <c r="A175" s="9" t="s">
        <v>196</v>
      </c>
      <c r="B175" s="56"/>
      <c r="C175" s="55">
        <v>10071179522768</v>
      </c>
      <c r="D175" s="9" t="s">
        <v>197</v>
      </c>
      <c r="E175" s="13" t="s">
        <v>302</v>
      </c>
      <c r="F175" s="13" t="s">
        <v>305</v>
      </c>
      <c r="G175" s="13" t="s">
        <v>198</v>
      </c>
      <c r="H175" s="18"/>
      <c r="I175" s="18"/>
      <c r="J175" s="14">
        <v>200</v>
      </c>
    </row>
    <row r="176" spans="1:10" x14ac:dyDescent="0.3">
      <c r="A176" s="11"/>
      <c r="B176" s="58"/>
      <c r="C176" s="57"/>
      <c r="D176" s="11"/>
      <c r="E176" s="15"/>
      <c r="F176" s="15"/>
      <c r="G176" s="15"/>
      <c r="H176" s="20"/>
      <c r="I176" s="20"/>
      <c r="J176" s="16"/>
    </row>
    <row r="177" spans="1:10" x14ac:dyDescent="0.3">
      <c r="A177" s="13" t="s">
        <v>199</v>
      </c>
      <c r="B177" s="13"/>
      <c r="C177" s="13" t="s">
        <v>359</v>
      </c>
      <c r="D177" s="13" t="s">
        <v>200</v>
      </c>
      <c r="E177" s="13" t="s">
        <v>302</v>
      </c>
      <c r="F177" s="13" t="s">
        <v>305</v>
      </c>
      <c r="G177" s="13" t="s">
        <v>201</v>
      </c>
      <c r="H177" s="13" t="s">
        <v>13</v>
      </c>
      <c r="I177" s="13">
        <v>922</v>
      </c>
      <c r="J177" s="14">
        <v>1500</v>
      </c>
    </row>
    <row r="178" spans="1:10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6"/>
    </row>
    <row r="179" spans="1:10" x14ac:dyDescent="0.3">
      <c r="A179" s="13" t="s">
        <v>202</v>
      </c>
      <c r="B179" s="13"/>
      <c r="C179" s="13">
        <v>5150021027</v>
      </c>
      <c r="D179" s="13" t="s">
        <v>203</v>
      </c>
      <c r="E179" s="13" t="s">
        <v>302</v>
      </c>
      <c r="F179" s="13" t="s">
        <v>303</v>
      </c>
      <c r="G179" s="13" t="s">
        <v>204</v>
      </c>
      <c r="H179" s="13" t="s">
        <v>13</v>
      </c>
      <c r="I179" s="13">
        <v>384</v>
      </c>
      <c r="J179" s="14">
        <v>620</v>
      </c>
    </row>
    <row r="180" spans="1:10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6"/>
    </row>
    <row r="181" spans="1:10" x14ac:dyDescent="0.3">
      <c r="A181" s="13" t="s">
        <v>205</v>
      </c>
      <c r="B181" s="13"/>
      <c r="C181" s="13">
        <v>5150006960</v>
      </c>
      <c r="D181" s="13" t="s">
        <v>203</v>
      </c>
      <c r="E181" s="13" t="s">
        <v>302</v>
      </c>
      <c r="F181" s="13" t="s">
        <v>303</v>
      </c>
      <c r="G181" s="13" t="s">
        <v>206</v>
      </c>
      <c r="H181" s="13" t="s">
        <v>13</v>
      </c>
      <c r="I181" s="13">
        <v>576</v>
      </c>
      <c r="J181" s="14">
        <v>930</v>
      </c>
    </row>
    <row r="182" spans="1:10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6"/>
    </row>
    <row r="183" spans="1:10" x14ac:dyDescent="0.3">
      <c r="A183" s="13" t="s">
        <v>207</v>
      </c>
      <c r="B183" s="13"/>
      <c r="C183" s="13">
        <v>5150021028</v>
      </c>
      <c r="D183" s="13" t="s">
        <v>203</v>
      </c>
      <c r="E183" s="13" t="s">
        <v>302</v>
      </c>
      <c r="F183" s="13" t="s">
        <v>303</v>
      </c>
      <c r="G183" s="13" t="s">
        <v>204</v>
      </c>
      <c r="H183" s="13" t="s">
        <v>13</v>
      </c>
      <c r="I183" s="13">
        <v>139</v>
      </c>
      <c r="J183" s="14">
        <v>225</v>
      </c>
    </row>
    <row r="184" spans="1:10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6"/>
    </row>
    <row r="185" spans="1:10" x14ac:dyDescent="0.3">
      <c r="A185" s="13" t="s">
        <v>208</v>
      </c>
      <c r="B185" s="13"/>
      <c r="C185" s="13">
        <v>5150006961</v>
      </c>
      <c r="D185" s="13" t="s">
        <v>203</v>
      </c>
      <c r="E185" s="13" t="s">
        <v>302</v>
      </c>
      <c r="F185" s="13" t="s">
        <v>303</v>
      </c>
      <c r="G185" s="13" t="s">
        <v>206</v>
      </c>
      <c r="H185" s="13" t="s">
        <v>13</v>
      </c>
      <c r="I185" s="13">
        <v>186</v>
      </c>
      <c r="J185" s="14">
        <v>300</v>
      </c>
    </row>
    <row r="186" spans="1:10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6"/>
    </row>
    <row r="187" spans="1:10" x14ac:dyDescent="0.3">
      <c r="A187" s="9" t="s">
        <v>209</v>
      </c>
      <c r="B187" s="9"/>
      <c r="C187" s="9" t="s">
        <v>360</v>
      </c>
      <c r="D187" s="9" t="s">
        <v>210</v>
      </c>
      <c r="E187" s="13" t="s">
        <v>302</v>
      </c>
      <c r="F187" s="9" t="s">
        <v>361</v>
      </c>
      <c r="G187" s="9" t="s">
        <v>211</v>
      </c>
      <c r="H187" s="9" t="s">
        <v>212</v>
      </c>
      <c r="I187" s="48"/>
      <c r="J187" s="14">
        <v>25</v>
      </c>
    </row>
    <row r="188" spans="1:10" x14ac:dyDescent="0.3">
      <c r="A188" s="11"/>
      <c r="B188" s="11"/>
      <c r="C188" s="11"/>
      <c r="D188" s="11"/>
      <c r="E188" s="15"/>
      <c r="F188" s="11"/>
      <c r="G188" s="11"/>
      <c r="H188" s="11"/>
      <c r="I188" s="48"/>
      <c r="J188" s="16"/>
    </row>
    <row r="189" spans="1:10" x14ac:dyDescent="0.3">
      <c r="A189" s="9" t="s">
        <v>213</v>
      </c>
      <c r="B189" s="13"/>
      <c r="C189" s="13">
        <v>40091</v>
      </c>
      <c r="D189" s="9" t="s">
        <v>214</v>
      </c>
      <c r="E189" s="13" t="s">
        <v>302</v>
      </c>
      <c r="F189" s="13" t="s">
        <v>303</v>
      </c>
      <c r="G189" s="13" t="s">
        <v>215</v>
      </c>
      <c r="H189" s="18"/>
      <c r="I189" s="13"/>
      <c r="J189" s="14">
        <v>100</v>
      </c>
    </row>
    <row r="190" spans="1:10" x14ac:dyDescent="0.3">
      <c r="A190" s="11"/>
      <c r="B190" s="15"/>
      <c r="C190" s="15"/>
      <c r="D190" s="11"/>
      <c r="E190" s="15"/>
      <c r="F190" s="15"/>
      <c r="G190" s="15"/>
      <c r="H190" s="20"/>
      <c r="I190" s="15"/>
      <c r="J190" s="16"/>
    </row>
    <row r="191" spans="1:10" x14ac:dyDescent="0.3">
      <c r="A191" s="9" t="s">
        <v>216</v>
      </c>
      <c r="B191" s="13"/>
      <c r="C191" s="13">
        <v>50038</v>
      </c>
      <c r="D191" s="9" t="s">
        <v>214</v>
      </c>
      <c r="E191" s="13" t="s">
        <v>302</v>
      </c>
      <c r="F191" s="13" t="s">
        <v>303</v>
      </c>
      <c r="G191" s="9" t="s">
        <v>217</v>
      </c>
      <c r="H191" s="9" t="s">
        <v>13</v>
      </c>
      <c r="I191" s="13"/>
      <c r="J191" s="14">
        <v>250</v>
      </c>
    </row>
    <row r="192" spans="1:10" x14ac:dyDescent="0.3">
      <c r="A192" s="11"/>
      <c r="B192" s="15"/>
      <c r="C192" s="15"/>
      <c r="D192" s="11"/>
      <c r="E192" s="15"/>
      <c r="F192" s="15"/>
      <c r="G192" s="11"/>
      <c r="H192" s="11"/>
      <c r="I192" s="15"/>
      <c r="J192" s="16"/>
    </row>
    <row r="193" spans="1:10" x14ac:dyDescent="0.3">
      <c r="A193" s="13" t="s">
        <v>218</v>
      </c>
      <c r="B193" s="13"/>
      <c r="C193" s="13">
        <v>6071</v>
      </c>
      <c r="D193" s="13" t="s">
        <v>219</v>
      </c>
      <c r="E193" s="13" t="s">
        <v>302</v>
      </c>
      <c r="F193" s="13" t="s">
        <v>305</v>
      </c>
      <c r="G193" s="13" t="s">
        <v>220</v>
      </c>
      <c r="H193" s="13" t="s">
        <v>13</v>
      </c>
      <c r="I193" s="13">
        <v>30</v>
      </c>
      <c r="J193" s="14">
        <v>200</v>
      </c>
    </row>
    <row r="194" spans="1:10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6"/>
    </row>
    <row r="195" spans="1:10" x14ac:dyDescent="0.3">
      <c r="A195" s="13" t="s">
        <v>221</v>
      </c>
      <c r="B195" s="13"/>
      <c r="C195" s="13">
        <v>33504</v>
      </c>
      <c r="D195" s="13" t="s">
        <v>222</v>
      </c>
      <c r="E195" s="13" t="s">
        <v>302</v>
      </c>
      <c r="F195" s="13" t="s">
        <v>305</v>
      </c>
      <c r="G195" s="13" t="s">
        <v>128</v>
      </c>
      <c r="H195" s="13" t="s">
        <v>13</v>
      </c>
      <c r="I195" s="13">
        <v>20</v>
      </c>
      <c r="J195" s="14">
        <v>30</v>
      </c>
    </row>
    <row r="196" spans="1:10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6"/>
    </row>
    <row r="197" spans="1:10" x14ac:dyDescent="0.3">
      <c r="A197" s="9" t="s">
        <v>362</v>
      </c>
      <c r="B197" s="13"/>
      <c r="C197" s="13">
        <v>21270</v>
      </c>
      <c r="D197" s="9" t="s">
        <v>222</v>
      </c>
      <c r="E197" s="13" t="s">
        <v>302</v>
      </c>
      <c r="F197" s="9" t="s">
        <v>305</v>
      </c>
      <c r="G197" s="13" t="s">
        <v>223</v>
      </c>
      <c r="H197" s="18"/>
      <c r="I197" s="18"/>
      <c r="J197" s="49">
        <v>75</v>
      </c>
    </row>
    <row r="198" spans="1:10" x14ac:dyDescent="0.3">
      <c r="A198" s="11"/>
      <c r="B198" s="15"/>
      <c r="C198" s="15"/>
      <c r="D198" s="11"/>
      <c r="E198" s="15"/>
      <c r="F198" s="11"/>
      <c r="G198" s="15"/>
      <c r="H198" s="20"/>
      <c r="I198" s="20"/>
      <c r="J198" s="50"/>
    </row>
    <row r="199" spans="1:10" x14ac:dyDescent="0.3">
      <c r="A199" s="13" t="s">
        <v>224</v>
      </c>
      <c r="B199" s="13"/>
      <c r="C199" s="13" t="s">
        <v>363</v>
      </c>
      <c r="D199" s="13" t="s">
        <v>222</v>
      </c>
      <c r="E199" s="13" t="s">
        <v>302</v>
      </c>
      <c r="F199" s="13" t="s">
        <v>303</v>
      </c>
      <c r="G199" s="13" t="s">
        <v>225</v>
      </c>
      <c r="H199" s="13" t="s">
        <v>13</v>
      </c>
      <c r="I199" s="13">
        <v>5</v>
      </c>
      <c r="J199" s="14">
        <v>10</v>
      </c>
    </row>
    <row r="200" spans="1:10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6"/>
    </row>
    <row r="201" spans="1:10" x14ac:dyDescent="0.3">
      <c r="A201" s="13" t="s">
        <v>226</v>
      </c>
      <c r="B201" s="13"/>
      <c r="C201" s="13" t="s">
        <v>364</v>
      </c>
      <c r="D201" s="13" t="s">
        <v>222</v>
      </c>
      <c r="E201" s="13" t="s">
        <v>302</v>
      </c>
      <c r="F201" s="13" t="s">
        <v>303</v>
      </c>
      <c r="G201" s="13" t="s">
        <v>227</v>
      </c>
      <c r="H201" s="13" t="s">
        <v>13</v>
      </c>
      <c r="I201" s="48">
        <v>8</v>
      </c>
      <c r="J201" s="14">
        <v>15</v>
      </c>
    </row>
    <row r="202" spans="1:10" x14ac:dyDescent="0.3">
      <c r="A202" s="15"/>
      <c r="B202" s="15"/>
      <c r="C202" s="15"/>
      <c r="D202" s="15"/>
      <c r="E202" s="15"/>
      <c r="F202" s="15"/>
      <c r="G202" s="15"/>
      <c r="H202" s="15"/>
      <c r="I202" s="48"/>
      <c r="J202" s="16"/>
    </row>
    <row r="203" spans="1:10" x14ac:dyDescent="0.3">
      <c r="A203" s="13" t="s">
        <v>228</v>
      </c>
      <c r="B203" s="13"/>
      <c r="C203" s="13">
        <v>19232</v>
      </c>
      <c r="D203" s="13" t="s">
        <v>229</v>
      </c>
      <c r="E203" s="13" t="s">
        <v>302</v>
      </c>
      <c r="F203" s="13" t="s">
        <v>305</v>
      </c>
      <c r="G203" s="13" t="s">
        <v>230</v>
      </c>
      <c r="H203" s="13" t="s">
        <v>13</v>
      </c>
      <c r="I203" s="13">
        <v>754</v>
      </c>
      <c r="J203" s="14">
        <v>1200</v>
      </c>
    </row>
    <row r="204" spans="1:10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6"/>
    </row>
    <row r="205" spans="1:10" x14ac:dyDescent="0.3">
      <c r="A205" s="13" t="s">
        <v>231</v>
      </c>
      <c r="B205" s="13"/>
      <c r="C205" s="13">
        <v>66256</v>
      </c>
      <c r="D205" s="13" t="s">
        <v>229</v>
      </c>
      <c r="E205" s="13" t="s">
        <v>302</v>
      </c>
      <c r="F205" s="13" t="s">
        <v>303</v>
      </c>
      <c r="G205" s="13" t="s">
        <v>232</v>
      </c>
      <c r="H205" s="13" t="s">
        <v>13</v>
      </c>
      <c r="I205" s="13">
        <v>304</v>
      </c>
      <c r="J205" s="14">
        <v>490</v>
      </c>
    </row>
    <row r="206" spans="1:10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6"/>
    </row>
    <row r="207" spans="1:10" x14ac:dyDescent="0.3">
      <c r="A207" s="13" t="s">
        <v>233</v>
      </c>
      <c r="B207" s="13"/>
      <c r="C207" s="13" t="s">
        <v>365</v>
      </c>
      <c r="D207" s="13" t="s">
        <v>234</v>
      </c>
      <c r="E207" s="13" t="s">
        <v>302</v>
      </c>
      <c r="F207" s="13" t="s">
        <v>305</v>
      </c>
      <c r="G207" s="13" t="s">
        <v>235</v>
      </c>
      <c r="H207" s="13" t="s">
        <v>13</v>
      </c>
      <c r="I207" s="13">
        <v>15</v>
      </c>
      <c r="J207" s="14">
        <v>25</v>
      </c>
    </row>
    <row r="208" spans="1:10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6"/>
    </row>
    <row r="209" spans="1:10" x14ac:dyDescent="0.3">
      <c r="A209" s="13" t="s">
        <v>236</v>
      </c>
      <c r="B209" s="13"/>
      <c r="C209" s="13">
        <v>4453</v>
      </c>
      <c r="D209" s="13" t="s">
        <v>237</v>
      </c>
      <c r="E209" s="13" t="s">
        <v>302</v>
      </c>
      <c r="F209" s="13" t="s">
        <v>305</v>
      </c>
      <c r="G209" s="13" t="s">
        <v>238</v>
      </c>
      <c r="H209" s="13" t="s">
        <v>13</v>
      </c>
      <c r="I209" s="13">
        <v>111</v>
      </c>
      <c r="J209" s="14">
        <v>180</v>
      </c>
    </row>
    <row r="210" spans="1:10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6"/>
    </row>
    <row r="211" spans="1:10" x14ac:dyDescent="0.3">
      <c r="A211" s="13" t="s">
        <v>239</v>
      </c>
      <c r="B211" s="13"/>
      <c r="C211" s="13" t="s">
        <v>366</v>
      </c>
      <c r="D211" s="13" t="s">
        <v>237</v>
      </c>
      <c r="E211" s="13" t="s">
        <v>302</v>
      </c>
      <c r="F211" s="13" t="s">
        <v>303</v>
      </c>
      <c r="G211" s="13" t="s">
        <v>240</v>
      </c>
      <c r="H211" s="13" t="s">
        <v>13</v>
      </c>
      <c r="I211" s="13">
        <v>476</v>
      </c>
      <c r="J211" s="14">
        <v>765</v>
      </c>
    </row>
    <row r="212" spans="1:10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6"/>
    </row>
    <row r="213" spans="1:10" x14ac:dyDescent="0.3">
      <c r="A213" s="13" t="s">
        <v>241</v>
      </c>
      <c r="B213" s="13"/>
      <c r="C213" s="13" t="s">
        <v>367</v>
      </c>
      <c r="D213" s="13" t="s">
        <v>237</v>
      </c>
      <c r="E213" s="13" t="s">
        <v>302</v>
      </c>
      <c r="F213" s="13" t="s">
        <v>303</v>
      </c>
      <c r="G213" s="13" t="s">
        <v>242</v>
      </c>
      <c r="H213" s="13" t="s">
        <v>13</v>
      </c>
      <c r="I213" s="13">
        <v>97</v>
      </c>
      <c r="J213" s="14">
        <v>160</v>
      </c>
    </row>
    <row r="214" spans="1:10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6"/>
    </row>
    <row r="215" spans="1:10" x14ac:dyDescent="0.3">
      <c r="A215" s="13" t="s">
        <v>243</v>
      </c>
      <c r="B215" s="13"/>
      <c r="C215" s="13" t="s">
        <v>368</v>
      </c>
      <c r="D215" s="13" t="s">
        <v>244</v>
      </c>
      <c r="E215" s="13" t="s">
        <v>302</v>
      </c>
      <c r="F215" s="13" t="s">
        <v>303</v>
      </c>
      <c r="G215" s="13" t="s">
        <v>128</v>
      </c>
      <c r="H215" s="13" t="s">
        <v>13</v>
      </c>
      <c r="I215" s="13">
        <v>49</v>
      </c>
      <c r="J215" s="14">
        <v>150</v>
      </c>
    </row>
    <row r="216" spans="1:10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6"/>
    </row>
    <row r="217" spans="1:10" x14ac:dyDescent="0.3">
      <c r="A217" s="13" t="s">
        <v>245</v>
      </c>
      <c r="B217" s="13"/>
      <c r="C217" s="13" t="s">
        <v>369</v>
      </c>
      <c r="D217" s="13" t="s">
        <v>244</v>
      </c>
      <c r="E217" s="13" t="s">
        <v>302</v>
      </c>
      <c r="F217" s="13" t="s">
        <v>303</v>
      </c>
      <c r="G217" s="13" t="s">
        <v>128</v>
      </c>
      <c r="H217" s="13" t="s">
        <v>13</v>
      </c>
      <c r="I217" s="13">
        <v>427</v>
      </c>
      <c r="J217" s="14">
        <v>700</v>
      </c>
    </row>
    <row r="218" spans="1:10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59"/>
    </row>
    <row r="219" spans="1:10" x14ac:dyDescent="0.3">
      <c r="A219" s="13" t="s">
        <v>246</v>
      </c>
      <c r="B219" s="13"/>
      <c r="C219" s="13">
        <v>1646</v>
      </c>
      <c r="D219" s="13" t="s">
        <v>247</v>
      </c>
      <c r="E219" s="13" t="s">
        <v>302</v>
      </c>
      <c r="F219" s="13" t="s">
        <v>305</v>
      </c>
      <c r="G219" s="13" t="s">
        <v>248</v>
      </c>
      <c r="H219" s="13" t="s">
        <v>13</v>
      </c>
      <c r="I219" s="13"/>
      <c r="J219" s="14">
        <v>35</v>
      </c>
    </row>
    <row r="220" spans="1:10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6"/>
    </row>
    <row r="221" spans="1:10" x14ac:dyDescent="0.3">
      <c r="A221" s="13" t="s">
        <v>249</v>
      </c>
      <c r="B221" s="13"/>
      <c r="C221" s="13">
        <v>15607</v>
      </c>
      <c r="D221" s="13" t="s">
        <v>247</v>
      </c>
      <c r="E221" s="13" t="s">
        <v>302</v>
      </c>
      <c r="F221" s="13" t="s">
        <v>305</v>
      </c>
      <c r="G221" s="13" t="s">
        <v>250</v>
      </c>
      <c r="H221" s="13" t="s">
        <v>13</v>
      </c>
      <c r="I221" s="13"/>
      <c r="J221" s="14">
        <v>25</v>
      </c>
    </row>
    <row r="222" spans="1:10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6"/>
    </row>
    <row r="223" spans="1:10" x14ac:dyDescent="0.3">
      <c r="A223" s="13" t="s">
        <v>251</v>
      </c>
      <c r="B223" s="13"/>
      <c r="C223" s="13" t="s">
        <v>370</v>
      </c>
      <c r="D223" s="13" t="s">
        <v>252</v>
      </c>
      <c r="E223" s="13" t="s">
        <v>302</v>
      </c>
      <c r="F223" s="13" t="s">
        <v>305</v>
      </c>
      <c r="G223" s="13" t="s">
        <v>253</v>
      </c>
      <c r="H223" s="13" t="s">
        <v>13</v>
      </c>
      <c r="I223" s="13"/>
      <c r="J223" s="14">
        <v>25</v>
      </c>
    </row>
    <row r="224" spans="1:10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6"/>
    </row>
    <row r="225" spans="1:10" x14ac:dyDescent="0.3">
      <c r="A225" s="13" t="s">
        <v>254</v>
      </c>
      <c r="B225" s="13"/>
      <c r="C225" s="13">
        <v>78001161</v>
      </c>
      <c r="D225" s="13" t="s">
        <v>252</v>
      </c>
      <c r="E225" s="13" t="s">
        <v>302</v>
      </c>
      <c r="F225" s="13" t="s">
        <v>305</v>
      </c>
      <c r="G225" s="13" t="s">
        <v>255</v>
      </c>
      <c r="H225" s="13" t="s">
        <v>13</v>
      </c>
      <c r="I225" s="13"/>
      <c r="J225" s="14">
        <v>30</v>
      </c>
    </row>
    <row r="226" spans="1:10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6"/>
    </row>
    <row r="227" spans="1:10" x14ac:dyDescent="0.3">
      <c r="A227" s="13" t="s">
        <v>256</v>
      </c>
      <c r="B227" s="13"/>
      <c r="C227" s="13">
        <v>78001166</v>
      </c>
      <c r="D227" s="13" t="s">
        <v>252</v>
      </c>
      <c r="E227" s="13" t="s">
        <v>302</v>
      </c>
      <c r="F227" s="13" t="s">
        <v>305</v>
      </c>
      <c r="G227" s="13" t="s">
        <v>255</v>
      </c>
      <c r="H227" s="13" t="s">
        <v>13</v>
      </c>
      <c r="I227" s="13"/>
      <c r="J227" s="14">
        <v>50</v>
      </c>
    </row>
    <row r="228" spans="1:10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6"/>
    </row>
    <row r="229" spans="1:10" x14ac:dyDescent="0.3">
      <c r="A229" s="13" t="s">
        <v>257</v>
      </c>
      <c r="B229" s="13"/>
      <c r="C229" s="60">
        <v>748656000000</v>
      </c>
      <c r="D229" s="13" t="s">
        <v>252</v>
      </c>
      <c r="E229" s="13" t="s">
        <v>302</v>
      </c>
      <c r="F229" s="13" t="s">
        <v>305</v>
      </c>
      <c r="G229" s="13" t="s">
        <v>255</v>
      </c>
      <c r="H229" s="13" t="s">
        <v>13</v>
      </c>
      <c r="I229" s="13"/>
      <c r="J229" s="14">
        <v>60</v>
      </c>
    </row>
    <row r="230" spans="1:10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6"/>
    </row>
    <row r="231" spans="1:10" x14ac:dyDescent="0.3">
      <c r="A231" s="13" t="s">
        <v>258</v>
      </c>
      <c r="B231" s="13"/>
      <c r="C231" s="13">
        <v>78001170</v>
      </c>
      <c r="D231" s="13" t="s">
        <v>252</v>
      </c>
      <c r="E231" s="13" t="s">
        <v>302</v>
      </c>
      <c r="F231" s="13" t="s">
        <v>305</v>
      </c>
      <c r="G231" s="13" t="s">
        <v>255</v>
      </c>
      <c r="H231" s="13" t="s">
        <v>13</v>
      </c>
      <c r="I231" s="13"/>
      <c r="J231" s="14">
        <v>25</v>
      </c>
    </row>
    <row r="232" spans="1:10" ht="21" x14ac:dyDescent="0.4">
      <c r="A232" s="62" t="s">
        <v>371</v>
      </c>
      <c r="B232" s="61"/>
      <c r="C232" s="61"/>
      <c r="D232" s="61"/>
      <c r="E232" s="61"/>
      <c r="F232" s="61"/>
      <c r="G232" s="61"/>
      <c r="H232" s="61"/>
      <c r="I232" s="61"/>
      <c r="J232" s="63"/>
    </row>
    <row r="233" spans="1:10" x14ac:dyDescent="0.3">
      <c r="A233" s="13" t="s">
        <v>259</v>
      </c>
      <c r="B233" s="13"/>
      <c r="C233" s="13">
        <v>10054</v>
      </c>
      <c r="D233" s="13" t="s">
        <v>260</v>
      </c>
      <c r="E233" s="13" t="s">
        <v>372</v>
      </c>
      <c r="F233" s="13" t="s">
        <v>303</v>
      </c>
      <c r="G233" s="13" t="s">
        <v>261</v>
      </c>
      <c r="H233" s="13" t="s">
        <v>13</v>
      </c>
      <c r="I233" s="13">
        <v>115</v>
      </c>
      <c r="J233" s="14">
        <f>(I233/23)*37</f>
        <v>185</v>
      </c>
    </row>
    <row r="234" spans="1:10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6"/>
    </row>
    <row r="235" spans="1:10" x14ac:dyDescent="0.3">
      <c r="A235" s="13" t="s">
        <v>263</v>
      </c>
      <c r="B235" s="13"/>
      <c r="C235" s="13">
        <v>40295</v>
      </c>
      <c r="D235" s="13" t="s">
        <v>260</v>
      </c>
      <c r="E235" s="13" t="s">
        <v>372</v>
      </c>
      <c r="F235" s="13" t="s">
        <v>303</v>
      </c>
      <c r="G235" s="13" t="s">
        <v>264</v>
      </c>
      <c r="H235" s="13" t="s">
        <v>13</v>
      </c>
      <c r="I235" s="13">
        <v>920</v>
      </c>
      <c r="J235" s="14">
        <f>(I235/23)*37</f>
        <v>1480</v>
      </c>
    </row>
    <row r="236" spans="1:10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6"/>
    </row>
    <row r="237" spans="1:10" x14ac:dyDescent="0.3">
      <c r="A237" s="13" t="s">
        <v>265</v>
      </c>
      <c r="B237" s="13"/>
      <c r="C237" s="13">
        <v>75519</v>
      </c>
      <c r="D237" s="13" t="s">
        <v>260</v>
      </c>
      <c r="E237" s="13" t="s">
        <v>372</v>
      </c>
      <c r="F237" s="13" t="s">
        <v>303</v>
      </c>
      <c r="G237" s="13" t="s">
        <v>266</v>
      </c>
      <c r="H237" s="13" t="s">
        <v>13</v>
      </c>
      <c r="I237" s="13">
        <v>15</v>
      </c>
      <c r="J237" s="14">
        <v>25</v>
      </c>
    </row>
    <row r="238" spans="1:10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6"/>
    </row>
    <row r="239" spans="1:10" x14ac:dyDescent="0.3">
      <c r="A239" s="9" t="s">
        <v>267</v>
      </c>
      <c r="B239" s="9"/>
      <c r="C239" s="9">
        <v>10050</v>
      </c>
      <c r="D239" s="9" t="s">
        <v>260</v>
      </c>
      <c r="E239" s="9" t="s">
        <v>372</v>
      </c>
      <c r="F239" s="9" t="s">
        <v>303</v>
      </c>
      <c r="G239" s="9" t="s">
        <v>189</v>
      </c>
      <c r="H239" s="13" t="s">
        <v>13</v>
      </c>
      <c r="I239" s="13">
        <v>40</v>
      </c>
      <c r="J239" s="14">
        <v>100</v>
      </c>
    </row>
    <row r="240" spans="1:10" x14ac:dyDescent="0.3">
      <c r="A240" s="11"/>
      <c r="B240" s="11"/>
      <c r="C240" s="11"/>
      <c r="D240" s="11"/>
      <c r="E240" s="11"/>
      <c r="F240" s="11"/>
      <c r="G240" s="11"/>
      <c r="H240" s="15"/>
      <c r="I240" s="15"/>
      <c r="J240" s="16"/>
    </row>
    <row r="241" spans="1:10" x14ac:dyDescent="0.3">
      <c r="A241" s="13" t="s">
        <v>268</v>
      </c>
      <c r="B241" s="13"/>
      <c r="C241" s="13">
        <v>10341</v>
      </c>
      <c r="D241" s="13" t="s">
        <v>269</v>
      </c>
      <c r="E241" s="13" t="s">
        <v>372</v>
      </c>
      <c r="F241" s="13" t="s">
        <v>303</v>
      </c>
      <c r="G241" s="13" t="s">
        <v>270</v>
      </c>
      <c r="H241" s="13" t="s">
        <v>13</v>
      </c>
      <c r="I241" s="13">
        <v>51</v>
      </c>
      <c r="J241" s="14">
        <v>85</v>
      </c>
    </row>
    <row r="242" spans="1:10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6"/>
    </row>
    <row r="243" spans="1:10" x14ac:dyDescent="0.3">
      <c r="A243" s="13" t="s">
        <v>271</v>
      </c>
      <c r="B243" s="13"/>
      <c r="C243" s="13">
        <v>708</v>
      </c>
      <c r="D243" s="13" t="s">
        <v>272</v>
      </c>
      <c r="E243" s="13" t="s">
        <v>372</v>
      </c>
      <c r="F243" s="13" t="s">
        <v>305</v>
      </c>
      <c r="G243" s="13" t="s">
        <v>273</v>
      </c>
      <c r="H243" s="13" t="s">
        <v>13</v>
      </c>
      <c r="I243" s="13">
        <v>20</v>
      </c>
      <c r="J243" s="14">
        <v>35</v>
      </c>
    </row>
    <row r="244" spans="1:10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6"/>
    </row>
    <row r="245" spans="1:10" x14ac:dyDescent="0.3">
      <c r="A245" s="13" t="s">
        <v>274</v>
      </c>
      <c r="B245" s="13"/>
      <c r="C245" s="13">
        <v>728</v>
      </c>
      <c r="D245" s="13" t="s">
        <v>272</v>
      </c>
      <c r="E245" s="13" t="s">
        <v>372</v>
      </c>
      <c r="F245" s="13" t="s">
        <v>305</v>
      </c>
      <c r="G245" s="13" t="s">
        <v>273</v>
      </c>
      <c r="H245" s="13" t="s">
        <v>13</v>
      </c>
      <c r="I245" s="13">
        <v>100</v>
      </c>
      <c r="J245" s="14">
        <v>170</v>
      </c>
    </row>
    <row r="246" spans="1:10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6"/>
    </row>
    <row r="247" spans="1:10" x14ac:dyDescent="0.3">
      <c r="A247" s="13" t="s">
        <v>275</v>
      </c>
      <c r="B247" s="13"/>
      <c r="C247" s="13">
        <v>63076</v>
      </c>
      <c r="D247" s="13" t="s">
        <v>276</v>
      </c>
      <c r="E247" s="13" t="s">
        <v>372</v>
      </c>
      <c r="F247" s="13" t="s">
        <v>305</v>
      </c>
      <c r="G247" s="13" t="s">
        <v>277</v>
      </c>
      <c r="H247" s="13" t="s">
        <v>13</v>
      </c>
      <c r="I247" s="13">
        <v>182</v>
      </c>
      <c r="J247" s="14">
        <v>295</v>
      </c>
    </row>
    <row r="248" spans="1:10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6"/>
    </row>
    <row r="249" spans="1:10" x14ac:dyDescent="0.3">
      <c r="A249" s="13" t="s">
        <v>278</v>
      </c>
      <c r="B249" s="13"/>
      <c r="C249" s="13">
        <v>63117</v>
      </c>
      <c r="D249" s="13" t="s">
        <v>276</v>
      </c>
      <c r="E249" s="13" t="s">
        <v>372</v>
      </c>
      <c r="F249" s="13" t="s">
        <v>305</v>
      </c>
      <c r="G249" s="13" t="s">
        <v>277</v>
      </c>
      <c r="H249" s="13" t="s">
        <v>13</v>
      </c>
      <c r="I249" s="13">
        <v>238</v>
      </c>
      <c r="J249" s="14">
        <v>385</v>
      </c>
    </row>
    <row r="250" spans="1:10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6"/>
    </row>
    <row r="251" spans="1:10" x14ac:dyDescent="0.3">
      <c r="A251" s="13" t="s">
        <v>216</v>
      </c>
      <c r="B251" s="13"/>
      <c r="C251" s="13">
        <v>50038</v>
      </c>
      <c r="D251" s="13" t="s">
        <v>210</v>
      </c>
      <c r="E251" s="13" t="s">
        <v>372</v>
      </c>
      <c r="F251" s="13" t="s">
        <v>303</v>
      </c>
      <c r="G251" s="13" t="s">
        <v>279</v>
      </c>
      <c r="H251" s="13" t="s">
        <v>13</v>
      </c>
      <c r="I251" s="13">
        <v>188</v>
      </c>
      <c r="J251" s="14">
        <v>300</v>
      </c>
    </row>
    <row r="252" spans="1:10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6"/>
    </row>
    <row r="253" spans="1:10" x14ac:dyDescent="0.3">
      <c r="A253" s="18" t="s">
        <v>280</v>
      </c>
      <c r="B253" s="13"/>
      <c r="C253" s="13">
        <v>98954</v>
      </c>
      <c r="D253" s="18" t="s">
        <v>281</v>
      </c>
      <c r="E253" s="13" t="s">
        <v>372</v>
      </c>
      <c r="F253" s="13" t="s">
        <v>373</v>
      </c>
      <c r="G253" s="13" t="s">
        <v>282</v>
      </c>
      <c r="H253" s="13" t="s">
        <v>13</v>
      </c>
      <c r="I253" s="13"/>
      <c r="J253" s="14">
        <v>20</v>
      </c>
    </row>
    <row r="254" spans="1:10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6"/>
    </row>
    <row r="255" spans="1:10" x14ac:dyDescent="0.3">
      <c r="A255" s="18" t="s">
        <v>283</v>
      </c>
      <c r="B255" s="13"/>
      <c r="C255" s="13">
        <v>98960</v>
      </c>
      <c r="D255" s="18" t="s">
        <v>281</v>
      </c>
      <c r="E255" s="13" t="s">
        <v>372</v>
      </c>
      <c r="F255" s="13" t="s">
        <v>373</v>
      </c>
      <c r="G255" s="13" t="s">
        <v>282</v>
      </c>
      <c r="H255" s="13" t="s">
        <v>13</v>
      </c>
      <c r="I255" s="13"/>
      <c r="J255" s="14">
        <v>15</v>
      </c>
    </row>
    <row r="256" spans="1:10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6"/>
    </row>
    <row r="257" spans="1:10" x14ac:dyDescent="0.3">
      <c r="A257" s="18" t="s">
        <v>284</v>
      </c>
      <c r="B257" s="13"/>
      <c r="C257" s="13">
        <v>7486529434</v>
      </c>
      <c r="D257" s="18" t="s">
        <v>285</v>
      </c>
      <c r="E257" s="13" t="s">
        <v>372</v>
      </c>
      <c r="F257" s="13" t="s">
        <v>373</v>
      </c>
      <c r="G257" s="13" t="s">
        <v>286</v>
      </c>
      <c r="H257" s="13" t="s">
        <v>13</v>
      </c>
      <c r="I257" s="13"/>
      <c r="J257" s="14">
        <v>15</v>
      </c>
    </row>
    <row r="258" spans="1:10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6"/>
    </row>
    <row r="259" spans="1:10" x14ac:dyDescent="0.3">
      <c r="A259" s="64" t="s">
        <v>287</v>
      </c>
      <c r="B259" s="13"/>
      <c r="C259" s="13">
        <v>514433</v>
      </c>
      <c r="D259" s="18" t="s">
        <v>288</v>
      </c>
      <c r="E259" s="13" t="s">
        <v>372</v>
      </c>
      <c r="F259" s="13" t="s">
        <v>373</v>
      </c>
      <c r="G259" s="13" t="s">
        <v>289</v>
      </c>
      <c r="H259" s="13" t="s">
        <v>13</v>
      </c>
      <c r="I259" s="13"/>
      <c r="J259" s="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2019-06-06T18:37:29Z</cp:lastPrinted>
  <dcterms:created xsi:type="dcterms:W3CDTF">2019-05-01T18:52:54Z</dcterms:created>
  <dcterms:modified xsi:type="dcterms:W3CDTF">2023-10-31T15:32:57Z</dcterms:modified>
</cp:coreProperties>
</file>