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24226"/>
  <mc:AlternateContent xmlns:mc="http://schemas.openxmlformats.org/markup-compatibility/2006">
    <mc:Choice Requires="x15">
      <x15ac:absPath xmlns:x15ac="http://schemas.microsoft.com/office/spreadsheetml/2010/11/ac" url="C:\Users\taylorm15\Documents\"/>
    </mc:Choice>
  </mc:AlternateContent>
  <xr:revisionPtr revIDLastSave="0" documentId="8_{08FE0D62-FB09-495C-A1A5-3AE548B96428}" xr6:coauthVersionLast="36" xr6:coauthVersionMax="36" xr10:uidLastSave="{00000000-0000-0000-0000-000000000000}"/>
  <bookViews>
    <workbookView xWindow="-28920" yWindow="1185" windowWidth="29040" windowHeight="15840" tabRatio="799" xr2:uid="{00000000-000D-0000-FFFF-FFFF00000000}"/>
  </bookViews>
  <sheets>
    <sheet name="Frozen-Serving" sheetId="16" r:id="rId1"/>
    <sheet name="Frz by Case" sheetId="30" r:id="rId2"/>
    <sheet name="Dry - Serving" sheetId="24" r:id="rId3"/>
    <sheet name="Dry by Case" sheetId="29" r:id="rId4"/>
    <sheet name="Cooler" sheetId="28" r:id="rId5"/>
    <sheet name="Refrigerated" sheetId="26" state="hidden" r:id="rId6"/>
  </sheets>
  <definedNames>
    <definedName name="_xlnm.Print_Area" localSheetId="3">'Dry by Case'!$A$1:$M$18</definedName>
    <definedName name="_xlnm.Print_Area" localSheetId="0">'Frozen-Serving'!$A$1:$R$18</definedName>
    <definedName name="_xlnm.Print_Area" localSheetId="5">Refrigerated!$A$1:$R$4</definedName>
    <definedName name="_xlnm.Print_Titles" localSheetId="2">'Dry - Serving'!$1:$3</definedName>
    <definedName name="_xlnm.Print_Titles" localSheetId="3">'Dry by Case'!$1:$3</definedName>
    <definedName name="_xlnm.Print_Titles" localSheetId="0">'Frozen-Serving'!$1:$3</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N10" i="16" l="1"/>
  <c r="O10" i="16" s="1"/>
  <c r="L10" i="16"/>
  <c r="M13" i="16" l="1"/>
  <c r="L11" i="16"/>
  <c r="N11" i="16"/>
  <c r="O11" i="16"/>
  <c r="L13" i="16" l="1"/>
  <c r="N13" i="16"/>
  <c r="O13" i="16" s="1"/>
  <c r="N17" i="16"/>
  <c r="O17" i="16" s="1"/>
  <c r="L17" i="16"/>
  <c r="L12" i="16" l="1"/>
  <c r="N12" i="16"/>
  <c r="O12" i="16" s="1"/>
  <c r="L8" i="29" l="1"/>
  <c r="N6" i="16" l="1"/>
  <c r="O6" i="16" s="1"/>
  <c r="L6" i="16"/>
  <c r="N8" i="24" l="1"/>
  <c r="L8" i="24"/>
  <c r="O8" i="24" s="1"/>
  <c r="N5" i="24"/>
  <c r="L5" i="24"/>
  <c r="O5" i="24" s="1"/>
  <c r="N4" i="16"/>
  <c r="O4" i="16" s="1"/>
  <c r="L4" i="16"/>
  <c r="O21" i="24" l="1"/>
  <c r="N21" i="24"/>
  <c r="O17" i="24"/>
  <c r="N17" i="24"/>
  <c r="O15" i="24"/>
  <c r="N15" i="24"/>
  <c r="O8" i="16" l="1"/>
  <c r="L8" i="16"/>
  <c r="L7" i="30" l="1"/>
  <c r="O9" i="24"/>
  <c r="N9" i="24"/>
  <c r="O6" i="24"/>
  <c r="N6" i="24"/>
  <c r="N15" i="16" l="1"/>
  <c r="L15" i="16" l="1"/>
  <c r="O15" i="16" s="1"/>
  <c r="M3" i="28" l="1"/>
  <c r="N3" i="28"/>
  <c r="O3" i="28" s="1"/>
  <c r="O23" i="24" l="1"/>
  <c r="N23" i="24"/>
  <c r="O19" i="24"/>
  <c r="N19" i="24"/>
  <c r="O13" i="24"/>
  <c r="N13" i="24"/>
  <c r="O11" i="24"/>
  <c r="N11" i="24"/>
  <c r="L14" i="29"/>
  <c r="O4" i="26" l="1"/>
  <c r="E4" i="30" l="1"/>
  <c r="E4" i="30" a="1"/>
  <c r="L4" i="30"/>
</calcChain>
</file>

<file path=xl/sharedStrings.xml><?xml version="1.0" encoding="utf-8"?>
<sst xmlns="http://schemas.openxmlformats.org/spreadsheetml/2006/main" count="433" uniqueCount="198">
  <si>
    <t>Stock Number</t>
  </si>
  <si>
    <t>Unit</t>
  </si>
  <si>
    <t>Description</t>
  </si>
  <si>
    <t>Approved Brands
(Manufacture Product Code)</t>
  </si>
  <si>
    <t>Bidder</t>
  </si>
  <si>
    <t>Bidder
Terms</t>
  </si>
  <si>
    <t>Manufacturer's
Brand</t>
  </si>
  <si>
    <t xml:space="preserve"> Manufacturer Product Code</t>
  </si>
  <si>
    <t>Pack Size</t>
  </si>
  <si>
    <t>Estimated Servings per Case</t>
  </si>
  <si>
    <t>Cost            per           Serving</t>
  </si>
  <si>
    <t>Cost per Case</t>
  </si>
  <si>
    <t>Estimated Number of Cases to Meet Servings</t>
  </si>
  <si>
    <t>Extended Total Cost</t>
  </si>
  <si>
    <t>Comments</t>
  </si>
  <si>
    <t>LEAD TIME FROM ORDER 
(IN WEEKS)</t>
  </si>
  <si>
    <t>Number of Cases Per Pallet</t>
  </si>
  <si>
    <t>Column 1</t>
  </si>
  <si>
    <t>Column 2</t>
  </si>
  <si>
    <t>Column 3</t>
  </si>
  <si>
    <t>Column 4</t>
  </si>
  <si>
    <t>Column 5</t>
  </si>
  <si>
    <t>Column 6</t>
  </si>
  <si>
    <t>Column 7</t>
  </si>
  <si>
    <t>Column 8</t>
  </si>
  <si>
    <t>Column 9</t>
  </si>
  <si>
    <t>Column 10</t>
  </si>
  <si>
    <t>Column 11</t>
  </si>
  <si>
    <t>Column 12</t>
  </si>
  <si>
    <t>Column 13</t>
  </si>
  <si>
    <t>Column 14</t>
  </si>
  <si>
    <t>Column 15</t>
  </si>
  <si>
    <t>Column 16</t>
  </si>
  <si>
    <t>Column 17</t>
  </si>
  <si>
    <t>Bid Submissions That Deviate From What Is Being Requested In The Specifications Below Will Be Considered A Non Acceptable Vendor Response.</t>
  </si>
  <si>
    <t>PACK SIZES FOR THE FOLLOWING SPECIFICATIONS REFLECT CURRENT AWARDS.  ALL PACK SIZES WILL BE THOROUGHLY CONSIDERED AND EVALUATED.</t>
  </si>
  <si>
    <t>Items listed are Pre-Approved Brands, SCBE will accept an approved equal (1) as long as it meets the bid specification and (2) tested and approved through SCBE's Sample Submission Process.</t>
  </si>
  <si>
    <t>ALL SHIP LOTS ARE IN CASES.</t>
  </si>
  <si>
    <t>SERVINGS</t>
  </si>
  <si>
    <t>No Approved Brands</t>
  </si>
  <si>
    <t xml:space="preserve">Manufacturer's 
Brand </t>
  </si>
  <si>
    <r>
      <rPr>
        <b/>
        <sz val="12"/>
        <color rgb="FFFF0000"/>
        <rFont val="Calibri"/>
        <family val="2"/>
      </rPr>
      <t>Items listed are Pre-Approved Brands.</t>
    </r>
    <r>
      <rPr>
        <b/>
        <sz val="12"/>
        <rFont val="Calibri"/>
        <family val="2"/>
      </rPr>
      <t xml:space="preserve"> </t>
    </r>
    <r>
      <rPr>
        <b/>
        <sz val="12"/>
        <color rgb="FFFF0000"/>
        <rFont val="Calibri"/>
        <family val="2"/>
      </rPr>
      <t>SCBE will accept an approved equal (1) as long as it meets the bid specification and (2) tested and approved through SCBE's Sample Submission Process.</t>
    </r>
  </si>
  <si>
    <t xml:space="preserve">Unit </t>
  </si>
  <si>
    <t xml:space="preserve">Description                                                            </t>
  </si>
  <si>
    <t xml:space="preserve">  2021-2022 SY Estimated Cases
</t>
  </si>
  <si>
    <t xml:space="preserve"> 
Manufacturer's Product
Code</t>
  </si>
  <si>
    <t>Bidder's
Brand &amp; Product Code</t>
  </si>
  <si>
    <t>Bidder's
Terms</t>
  </si>
  <si>
    <t>Cost            
per Case</t>
  </si>
  <si>
    <t>Extended Total          Cost</t>
  </si>
  <si>
    <t>Lead Time</t>
  </si>
  <si>
    <t xml:space="preserve">Bid Submissions That Deviate From What Is Being Requested In The Specifications Below Will Be Considered A Non Acceptable Vendor Response.
** Indicates available USDA commodity may impact actual usage quantities. </t>
  </si>
  <si>
    <t xml:space="preserve">Pack Sizes listed in the specs are reflective of the current awarded brand, all pack sizes will be thoroughly evaluated for approval. </t>
  </si>
  <si>
    <t>Items listed are Pre-Approved Brands. SCBE will accept an item: (1) as long as it meets the bid specification and (2) tested and approved through SCBE's Sample Submission Process.</t>
  </si>
  <si>
    <t>CASE</t>
  </si>
  <si>
    <t>No Approved Brand</t>
  </si>
  <si>
    <t>Approved Brand
(Manufacture Product Code)</t>
  </si>
  <si>
    <t>Estimated Number of Pounds 
(2021-2022)</t>
  </si>
  <si>
    <t>Bidder
Brand</t>
  </si>
  <si>
    <t>Bidder
Manufacture Product Code</t>
  </si>
  <si>
    <t>Estimated Pounds per        Case</t>
  </si>
  <si>
    <t>Cost
Per
Case</t>
  </si>
  <si>
    <t>Required 
Number of                        
 Cases</t>
  </si>
  <si>
    <t>Cost
Per
Pound</t>
  </si>
  <si>
    <t>Extended Total       Cost</t>
  </si>
  <si>
    <r>
      <t xml:space="preserve">Items listed are Pre-Approved Brands, SCBE will accept an approved equal (1) as long as it meets the bid specification and (2) tested and approved through SCBE's Sample Submission Process. To be considered for the bid, a sample </t>
    </r>
    <r>
      <rPr>
        <b/>
        <u/>
        <sz val="10"/>
        <rFont val="Calibri"/>
        <family val="2"/>
      </rPr>
      <t>must</t>
    </r>
    <r>
      <rPr>
        <b/>
        <sz val="10"/>
        <rFont val="Calibri"/>
        <family val="2"/>
      </rPr>
      <t xml:space="preserve"> be submitted for any item with no approved brand listed.</t>
    </r>
  </si>
  <si>
    <t>POUND</t>
  </si>
  <si>
    <r>
      <rPr>
        <b/>
        <sz val="12"/>
        <rFont val="Calibri"/>
        <family val="2"/>
      </rPr>
      <t>Margarine-</t>
    </r>
    <r>
      <rPr>
        <sz val="12"/>
        <rFont val="Calibri"/>
        <family val="2"/>
      </rPr>
      <t xml:space="preserve"> Frozen, 100% pure vegetable oil, solid packed, must be trans-fat free. Packed: 30-1 pound pkgs/case, individually wrapped.
</t>
    </r>
    <r>
      <rPr>
        <b/>
        <sz val="12"/>
        <rFont val="Calibri"/>
        <family val="2"/>
      </rPr>
      <t>Ship Lot:  200</t>
    </r>
  </si>
  <si>
    <t>Ventura 16840
Glenview Farms 4307499
Glenview Farms 12935USS</t>
  </si>
  <si>
    <t>Estimated Number of Servings 
(2019-2020)</t>
  </si>
  <si>
    <t>Bidder
Brand &amp;Product 
Code</t>
  </si>
  <si>
    <t>Cost            per           Case</t>
  </si>
  <si>
    <t xml:space="preserve">Required Number          of                 Cases  </t>
  </si>
  <si>
    <t>Cost per Pound</t>
  </si>
  <si>
    <r>
      <t>Cheese Stick, Marble, IW</t>
    </r>
    <r>
      <rPr>
        <sz val="9"/>
        <color indexed="8"/>
        <rFont val="Calibri"/>
        <family val="2"/>
      </rPr>
      <t xml:space="preserve"> - Made with 100% cheese.  Individually-wrapped.  Minimum serving weight equal to 1oz.  Each serving must be a minimum 1oz equivalent M/MA per child nutrition guidelines.  Approximate Pack: 100/1oz
</t>
    </r>
    <r>
      <rPr>
        <b/>
        <sz val="9"/>
        <color indexed="8"/>
        <rFont val="Calibri"/>
        <family val="2"/>
      </rPr>
      <t>Ship Lot: 200</t>
    </r>
  </si>
  <si>
    <t>Bongard's 40220</t>
  </si>
  <si>
    <r>
      <t xml:space="preserve">Potato Salad, Bulk - </t>
    </r>
    <r>
      <rPr>
        <sz val="11"/>
        <color indexed="8"/>
        <rFont val="Calibri"/>
        <family val="2"/>
      </rPr>
      <t xml:space="preserve">Potato salad with mayonnaise, mustard, onions sweet pickle relish, celery, pimentos and spices.  Potatoes should be cubed no larger than 1/2".  Packed 2/12 lb resealable tubs. Serving size equals 1/2 cup.   Approximate Pack: 90 servings per case.     
 </t>
    </r>
    <r>
      <rPr>
        <b/>
        <sz val="11"/>
        <color indexed="8"/>
        <rFont val="Calibri"/>
        <family val="2"/>
      </rPr>
      <t xml:space="preserve">                                                                                          Ship Lot: 10 cases </t>
    </r>
  </si>
  <si>
    <t>St. Clair Steakhouse 101006</t>
  </si>
  <si>
    <r>
      <t xml:space="preserve">LA CASITA (701970)                                                                                        CASA SOLANA (5882758) </t>
    </r>
    <r>
      <rPr>
        <b/>
        <sz val="12"/>
        <color indexed="8"/>
        <rFont val="Calibri"/>
        <family val="2"/>
        <scheme val="minor"/>
      </rPr>
      <t xml:space="preserve">                                </t>
    </r>
    <r>
      <rPr>
        <sz val="12"/>
        <color indexed="8"/>
        <rFont val="Calibri"/>
        <family val="2"/>
        <scheme val="minor"/>
      </rPr>
      <t xml:space="preserve">                                                                           El Paso/General Mills (88232)                                         Casa Fiesta (08739)                                                                                                             </t>
    </r>
  </si>
  <si>
    <r>
      <t xml:space="preserve">Juice, Lime, Natural </t>
    </r>
    <r>
      <rPr>
        <sz val="12"/>
        <rFont val="Calibri"/>
        <family val="2"/>
        <scheme val="minor"/>
      </rPr>
      <t xml:space="preserve">- Tangy citrus flavor made from real limes.  Juice must be free from browning.  Natural lime color.  Shelf Stable.  Plastic resealable container.  Approximate pack - 24/4.5oz.
</t>
    </r>
    <r>
      <rPr>
        <b/>
        <sz val="12"/>
        <rFont val="Calibri"/>
        <family val="2"/>
        <scheme val="minor"/>
      </rPr>
      <t xml:space="preserve">
Ship Lot: 100</t>
    </r>
  </si>
  <si>
    <r>
      <rPr>
        <b/>
        <sz val="12"/>
        <rFont val="Calibri"/>
        <family val="2"/>
      </rPr>
      <t>Sparkling Water, Orange Mango Flavored</t>
    </r>
    <r>
      <rPr>
        <sz val="12"/>
        <rFont val="Calibri"/>
        <family val="2"/>
      </rPr>
      <t xml:space="preserve"> - Zero Sugar.  No artificial colors or flavors.  Must meet the Smart Snack Guidelines for School Nutrition Programs.   Packed approximately 12 per case.  Please indicate if packed differently.                                              
</t>
    </r>
    <r>
      <rPr>
        <b/>
        <sz val="12"/>
        <rFont val="Calibri"/>
        <family val="2"/>
      </rPr>
      <t>Ship Lot: 100 cases</t>
    </r>
  </si>
  <si>
    <t xml:space="preserve">Sparkling Ice </t>
  </si>
  <si>
    <r>
      <rPr>
        <b/>
        <sz val="12"/>
        <rFont val="Calibri"/>
        <family val="2"/>
      </rPr>
      <t>Sparkling Water, Lemonade Flavored</t>
    </r>
    <r>
      <rPr>
        <sz val="12"/>
        <rFont val="Calibri"/>
        <family val="2"/>
      </rPr>
      <t xml:space="preserve"> - Zero Sugar.  No artificial colors or flavors.  Must meet the Smart Snack Guidelines for School Nutrition Programs.   Packed approximately 12 per case.  Please indicate if packed differently.                                              
</t>
    </r>
    <r>
      <rPr>
        <b/>
        <sz val="12"/>
        <rFont val="Calibri"/>
        <family val="2"/>
      </rPr>
      <t>Ship Lot: 100 cases</t>
    </r>
  </si>
  <si>
    <t>Switch</t>
  </si>
  <si>
    <t>Estimated Number of Servings 
(2021-2022)</t>
  </si>
  <si>
    <t>Corn Chex</t>
  </si>
  <si>
    <t>Starkist Chicken Creations</t>
  </si>
  <si>
    <t>Don Lee Farms   CN28053VS
Advance Pierre Foods 
17-505-0
JTM Foods 5030CE
American Food Group 290854</t>
  </si>
  <si>
    <r>
      <rPr>
        <b/>
        <sz val="12"/>
        <rFont val="Calibri"/>
        <family val="2"/>
      </rPr>
      <t>Pickles, Dill Hamburger, Sliced</t>
    </r>
    <r>
      <rPr>
        <sz val="12"/>
        <rFont val="Calibri"/>
        <family val="2"/>
      </rPr>
      <t xml:space="preserve"> -  Each jar is securely sealed to prevent leakage and contains a resalable lid for each jar.  Contains approx. 1125 smooth cut slices. packed to USDA Grade A.        
Approximate Pack: 6-5.75 pound plastic pickle jars/case
</t>
    </r>
    <r>
      <rPr>
        <b/>
        <sz val="12"/>
        <rFont val="Calibri"/>
        <family val="2"/>
      </rPr>
      <t xml:space="preserve">Ship Lot: 200 </t>
    </r>
  </si>
  <si>
    <t xml:space="preserve">GFS/Bay Valley 127/12822891393
Cajun Chef 
Heinz 5218904
</t>
  </si>
  <si>
    <r>
      <rPr>
        <b/>
        <sz val="12"/>
        <rFont val="Calibri"/>
        <family val="2"/>
      </rPr>
      <t>Juice, Carbonated, Fruit Punch Flavored</t>
    </r>
    <r>
      <rPr>
        <sz val="12"/>
        <rFont val="Calibri"/>
        <family val="2"/>
      </rPr>
      <t xml:space="preserve"> -  100% Juice.  No sugar added.  No artificial sweeteners.  Must meet the Smart Snack Guidelines for School Nutrition Programs.   Packed approximately 12 per case.  Please indicate if packed differently.                                              
</t>
    </r>
    <r>
      <rPr>
        <b/>
        <sz val="12"/>
        <rFont val="Calibri"/>
        <family val="2"/>
      </rPr>
      <t>Ship Lot: 100 cases</t>
    </r>
  </si>
  <si>
    <r>
      <rPr>
        <b/>
        <sz val="12"/>
        <rFont val="Calibri"/>
        <family val="2"/>
      </rPr>
      <t>Juice, Carbonated, Black Cherry Flavored</t>
    </r>
    <r>
      <rPr>
        <sz val="12"/>
        <rFont val="Calibri"/>
        <family val="2"/>
      </rPr>
      <t xml:space="preserve"> -  100% Juice.  No sugar added.  No artificial sweeteners.  Must meet the Smart Snack Guidelines for School Nutrition Programs.   Packed approximately 12 per case.  Please indicate if packed differently.                                              
</t>
    </r>
    <r>
      <rPr>
        <b/>
        <sz val="12"/>
        <rFont val="Calibri"/>
        <family val="2"/>
      </rPr>
      <t>Ship Lot: 100 cases</t>
    </r>
  </si>
  <si>
    <t>Buena Vista Foods 53551</t>
  </si>
  <si>
    <t>Simplot 10071179777779</t>
  </si>
  <si>
    <t xml:space="preserve">Nardone Brothers  (60WGUMA2)
</t>
  </si>
  <si>
    <t>Simplot 10071179004189</t>
  </si>
  <si>
    <r>
      <rPr>
        <b/>
        <sz val="12"/>
        <color theme="1"/>
        <rFont val="Calibri"/>
        <family val="2"/>
        <scheme val="minor"/>
      </rPr>
      <t xml:space="preserve">Meatballs, IQF, Reduced Sodium. Fully Cooked, </t>
    </r>
    <r>
      <rPr>
        <sz val="12"/>
        <color theme="1"/>
        <rFont val="Calibri"/>
        <family val="2"/>
        <scheme val="minor"/>
      </rPr>
      <t xml:space="preserve">may contain vegetarian protein.  Each serving to provide 2.00 oz. equivalent meat/meat alternate for Child Nutrition Meal Pattern Requirements. CN Label required.  </t>
    </r>
    <r>
      <rPr>
        <b/>
        <sz val="12"/>
        <color theme="1"/>
        <rFont val="Calibri"/>
        <family val="2"/>
        <scheme val="minor"/>
      </rPr>
      <t xml:space="preserve">
</t>
    </r>
    <r>
      <rPr>
        <sz val="12"/>
        <color theme="1"/>
        <rFont val="Calibri"/>
        <family val="2"/>
        <scheme val="minor"/>
      </rPr>
      <t xml:space="preserve">Approximate pack: 1200 each or 240 servings per case.        </t>
    </r>
    <r>
      <rPr>
        <b/>
        <sz val="12"/>
        <color theme="1"/>
        <rFont val="Calibri"/>
        <family val="2"/>
        <scheme val="minor"/>
      </rPr>
      <t xml:space="preserve">                                                                                         </t>
    </r>
    <r>
      <rPr>
        <sz val="12"/>
        <color theme="1"/>
        <rFont val="Calibri"/>
        <family val="2"/>
        <scheme val="minor"/>
      </rPr>
      <t xml:space="preserve">
Ship Lot:  300 cases </t>
    </r>
    <r>
      <rPr>
        <b/>
        <sz val="12"/>
        <color theme="1"/>
        <rFont val="Calibri"/>
        <family val="2"/>
        <scheme val="minor"/>
      </rPr>
      <t xml:space="preserve">   </t>
    </r>
  </si>
  <si>
    <r>
      <t xml:space="preserve">Cheese Garlic French Bread,  Whole Grain Reduced Fat - </t>
    </r>
    <r>
      <rPr>
        <sz val="12"/>
        <rFont val="Calibri"/>
        <family val="2"/>
      </rPr>
      <t xml:space="preserve">Frozen, made with whole grain wheat flour. Minimum serving wt = 4.3 oz, 1/2 loaf shape. Made with 100% low moisture-part skim mozzarella cheese.  Must meet 2 meat/meat alternates and 2 grains for the Child Nutrition program. CN label required.
Approximate Pack 96-4.5 oz servings per case. 
Ship Lot:  500 cases
 </t>
    </r>
  </si>
  <si>
    <t xml:space="preserve">4,500
</t>
  </si>
  <si>
    <r>
      <rPr>
        <b/>
        <sz val="12"/>
        <rFont val="Calibri"/>
        <family val="2"/>
      </rPr>
      <t xml:space="preserve">Apples, Roasted Frozen </t>
    </r>
    <r>
      <rPr>
        <sz val="12"/>
        <rFont val="Calibri"/>
        <family val="2"/>
      </rPr>
      <t xml:space="preserve">-   IQF pre-roasted apple slices.  Crisp and tender with a golden color.  Lightly seasoned with cinnamon and sugar.  Aproximate pack size 6/2.5 lb. bags.   
</t>
    </r>
    <r>
      <rPr>
        <b/>
        <sz val="12"/>
        <rFont val="Calibri"/>
        <family val="2"/>
      </rPr>
      <t>Ship Lot:  400</t>
    </r>
  </si>
  <si>
    <r>
      <t xml:space="preserve">Cereal, Corn </t>
    </r>
    <r>
      <rPr>
        <sz val="12"/>
        <color indexed="8"/>
        <rFont val="Calibri"/>
        <family val="2"/>
      </rPr>
      <t xml:space="preserve">Individual bowl pack squares.   Made with whole grain corn. Must meet 1 oz. grain equivalent for the Child Nutrition Program. No more than 6 grams of sugar per 1 oz. serving.  CN label or crediting statement required.
</t>
    </r>
    <r>
      <rPr>
        <b/>
        <sz val="12"/>
        <color indexed="8"/>
        <rFont val="Calibri"/>
        <family val="2"/>
      </rPr>
      <t>Ship Lot: 400</t>
    </r>
  </si>
  <si>
    <r>
      <t xml:space="preserve">Chicken, BBQ in Pouch - </t>
    </r>
    <r>
      <rPr>
        <sz val="12"/>
        <color indexed="8"/>
        <rFont val="Calibri"/>
        <family val="2"/>
        <scheme val="minor"/>
      </rPr>
      <t xml:space="preserve">Premium white chicken with a  BBQ sauce in a ready to serve pouch.  Pouch to contain a minimum of 2 oz. meat/meat alternate.  Please indicate case pack size.
</t>
    </r>
    <r>
      <rPr>
        <b/>
        <sz val="12"/>
        <color indexed="8"/>
        <rFont val="Calibri"/>
        <family val="2"/>
        <scheme val="minor"/>
      </rPr>
      <t>Ship Lot:  100 cases</t>
    </r>
  </si>
  <si>
    <r>
      <t xml:space="preserve">Chicken, Buffalo flavored in Pouch - </t>
    </r>
    <r>
      <rPr>
        <sz val="12"/>
        <color indexed="8"/>
        <rFont val="Calibri"/>
        <family val="2"/>
        <scheme val="minor"/>
      </rPr>
      <t xml:space="preserve">Premium white chicken in a Buffalo flavored sauce in a ready to serve pouch.  Pouch to contain a minimum of 2 oz. meat/meat alternate.  Please indicate case pack size.
</t>
    </r>
    <r>
      <rPr>
        <b/>
        <sz val="12"/>
        <color indexed="8"/>
        <rFont val="Calibri"/>
        <family val="2"/>
        <scheme val="minor"/>
      </rPr>
      <t>Ship Lot:  100 cases</t>
    </r>
  </si>
  <si>
    <r>
      <t>Rice-</t>
    </r>
    <r>
      <rPr>
        <sz val="12"/>
        <color indexed="8"/>
        <rFont val="Calibri"/>
        <family val="2"/>
      </rPr>
      <t>Brown long grain, whole grain.
Approximate Pack: 25# Bag</t>
    </r>
    <r>
      <rPr>
        <b/>
        <sz val="12"/>
        <color indexed="8"/>
        <rFont val="Calibri"/>
        <family val="2"/>
      </rPr>
      <t xml:space="preserve">
Ship Lot: 200</t>
    </r>
  </si>
  <si>
    <t xml:space="preserve">Uncle Bens 12111
Par Excellence/Producers Rice R2PX25QC0
Monarch 2809291
</t>
  </si>
  <si>
    <t>CASE/BAG</t>
  </si>
  <si>
    <r>
      <rPr>
        <b/>
        <sz val="12"/>
        <rFont val="Calibri"/>
        <family val="2"/>
      </rPr>
      <t>Tortilla Chips, Round</t>
    </r>
    <r>
      <rPr>
        <sz val="12"/>
        <rFont val="Calibri"/>
        <family val="2"/>
      </rPr>
      <t xml:space="preserve"> - Made with 100% yellow corn.  One serving contributes to 2 grain equivalent servings for the child nutrition program.  Packed 6-2 lb bags per case.  Please indicate if packed differently.                                              
</t>
    </r>
    <r>
      <rPr>
        <b/>
        <sz val="12"/>
        <rFont val="Calibri"/>
        <family val="2"/>
      </rPr>
      <t>Ship Lot: 500 cases</t>
    </r>
  </si>
  <si>
    <t>Mission 08641
Del Pasado 245209
Tyson 7721-0621
Ole Mexican  3015</t>
  </si>
  <si>
    <r>
      <t>Tri- Colored Tortilla Chips</t>
    </r>
    <r>
      <rPr>
        <sz val="12"/>
        <rFont val="Calibri"/>
        <family val="2"/>
        <scheme val="minor"/>
      </rPr>
      <t xml:space="preserve">- Made with 100% yellow corn.  Colors to contain red, blue and natural  chips.  One serving contributes to 2 grain equivalent servings for the child nutrition program.  Packed 6-2 lb bags per case.  Please indicate if packed differently.
</t>
    </r>
    <r>
      <rPr>
        <b/>
        <sz val="12"/>
        <rFont val="Calibri"/>
        <family val="2"/>
        <scheme val="minor"/>
      </rPr>
      <t>Ship Lot:  400</t>
    </r>
  </si>
  <si>
    <r>
      <t xml:space="preserve">Empanada, Breakfast IW, </t>
    </r>
    <r>
      <rPr>
        <sz val="12"/>
        <color theme="1"/>
        <rFont val="Calibri"/>
        <family val="2"/>
        <scheme val="minor"/>
      </rPr>
      <t>May contain egg, cheese, and potato. To meet 1 M/MA and 1 oz grain equivalent in Child Nutrition Program.  Packed approximately 100 servings per case.
Ship Lot:  300 cases</t>
    </r>
  </si>
  <si>
    <r>
      <t xml:space="preserve">Beef Steak Strips - </t>
    </r>
    <r>
      <rPr>
        <sz val="12"/>
        <color theme="1"/>
        <rFont val="Calibri"/>
        <family val="2"/>
        <scheme val="minor"/>
      </rPr>
      <t>Fully cooked, marinated beef steak strips. Frozen approximately 1/4 to 1/2 inch wide, produced from marinated skirt steak.   No TVP added.  Serving Size equal to a minimum of 2 oz M/MA.  CN label or product formulation/crediting sheet required. Please indicate pack size.
Ship Lot:  300 cases</t>
    </r>
  </si>
  <si>
    <r>
      <t xml:space="preserve">Topping, Crumble Mix- </t>
    </r>
    <r>
      <rPr>
        <sz val="12"/>
        <rFont val="Calibri"/>
        <family val="2"/>
        <scheme val="minor"/>
      </rPr>
      <t>Crisp topping mix with no artifical colors, flavors, or perservatives.</t>
    </r>
    <r>
      <rPr>
        <b/>
        <sz val="12"/>
        <rFont val="Calibri"/>
        <family val="2"/>
        <scheme val="minor"/>
      </rPr>
      <t xml:space="preserve"> </t>
    </r>
    <r>
      <rPr>
        <sz val="12"/>
        <rFont val="Calibri"/>
        <family val="2"/>
        <scheme val="minor"/>
      </rPr>
      <t>To include rolled oats and spices. Nut Free. Approximate Pack Size: 6/ 8.5 oz boxes or 51 servings per case.
Ship Lot:  300 cases</t>
    </r>
  </si>
  <si>
    <r>
      <rPr>
        <b/>
        <sz val="12"/>
        <color theme="1"/>
        <rFont val="Calibri"/>
        <family val="2"/>
        <scheme val="minor"/>
      </rPr>
      <t>Asian Inspired Sauce</t>
    </r>
    <r>
      <rPr>
        <sz val="12"/>
        <color theme="1"/>
        <rFont val="Calibri"/>
        <family val="2"/>
        <scheme val="minor"/>
      </rPr>
      <t>- Sweet and Sour flavored. No MSG, preservatives, artificial flavors, or high fructose corn syrup. Wheat Free. Bright and appetizing color with a sweet &amp; savory taste. Approximate pack size 6/  jugs per case.  If packed differently, please indicate pack size.
Ship Lot: 400</t>
    </r>
  </si>
  <si>
    <r>
      <rPr>
        <b/>
        <sz val="12"/>
        <rFont val="Calibri"/>
        <family val="2"/>
        <scheme val="minor"/>
      </rPr>
      <t>Jalapeno Peppers, Sliced, Canned</t>
    </r>
    <r>
      <rPr>
        <sz val="12"/>
        <rFont val="Calibri"/>
        <family val="2"/>
        <scheme val="minor"/>
      </rPr>
      <t xml:space="preserve">. Packed in #10 cans, pouches, or resealable containers.  
</t>
    </r>
    <r>
      <rPr>
        <b/>
        <sz val="12"/>
        <rFont val="Calibri"/>
        <family val="2"/>
        <scheme val="minor"/>
      </rPr>
      <t>Ship Lot:  100</t>
    </r>
  </si>
  <si>
    <t>Column 18</t>
  </si>
  <si>
    <t xml:space="preserve">Lead time </t>
  </si>
  <si>
    <t>Colum 17</t>
  </si>
  <si>
    <t>Nardone Bros.</t>
  </si>
  <si>
    <t>1%10 Days</t>
  </si>
  <si>
    <t>60WGUMA2</t>
  </si>
  <si>
    <t>60/4.50oz.</t>
  </si>
  <si>
    <t>7-10 Business Days</t>
  </si>
  <si>
    <t>American Food Group</t>
  </si>
  <si>
    <t>Net 30</t>
  </si>
  <si>
    <t>King's Command</t>
  </si>
  <si>
    <t>3/5 LB</t>
  </si>
  <si>
    <t>servings per case is an estimate.</t>
  </si>
  <si>
    <t>Orders are due by Tuesday for shipping the following Friday.</t>
  </si>
  <si>
    <t>Ole Mexican Foods</t>
  </si>
  <si>
    <t>Net 15 Days</t>
  </si>
  <si>
    <t>6/2#</t>
  </si>
  <si>
    <t>1.7 weeks</t>
  </si>
  <si>
    <t xml:space="preserve">J.R. Simplot </t>
  </si>
  <si>
    <t>2% 10 net 15</t>
  </si>
  <si>
    <t>Simplot Traditional</t>
  </si>
  <si>
    <t>6/5 lb.</t>
  </si>
  <si>
    <t>Pricing is based on 38,000 lb minimum full truck combined.</t>
  </si>
  <si>
    <t>7-10 days</t>
  </si>
  <si>
    <t xml:space="preserve">Simplot Roastworks </t>
  </si>
  <si>
    <t>6/2.5 lb</t>
  </si>
  <si>
    <t>Buena Vista Foods</t>
  </si>
  <si>
    <t>Buena Vista</t>
  </si>
  <si>
    <t>100/3.25 oz</t>
  </si>
  <si>
    <t>6 week lead time for delvered orders through June 2022</t>
  </si>
  <si>
    <t>DON LEE FARMS</t>
  </si>
  <si>
    <t>NET 30 DAYS</t>
  </si>
  <si>
    <t>CN28053VS</t>
  </si>
  <si>
    <t>960 / 0.50 oz.</t>
  </si>
  <si>
    <t>5,000 lbs. COMBINED MINIMUM FOR DELIVERY</t>
  </si>
  <si>
    <t>10-14 BUSINESS DAYS</t>
  </si>
  <si>
    <t>CHEFS CORNER FOODS</t>
  </si>
  <si>
    <t>OFC-2177</t>
  </si>
  <si>
    <t>CHEFS CORNER FOODS OFC-2177</t>
  </si>
  <si>
    <t>NET 15</t>
  </si>
  <si>
    <t>15/2LB POUCHES</t>
  </si>
  <si>
    <t>4 WEEKS</t>
  </si>
  <si>
    <t>66/PALLET</t>
  </si>
  <si>
    <t>6 WEEKS</t>
  </si>
  <si>
    <t>7C2480FP</t>
  </si>
  <si>
    <t>Minimum Delivery - 
Truckload, 1 flavor per pallet</t>
  </si>
  <si>
    <t>2 weeks</t>
  </si>
  <si>
    <t>7C2480BC</t>
  </si>
  <si>
    <t>Tyson</t>
  </si>
  <si>
    <t>Payment Terms Net 30 Days</t>
  </si>
  <si>
    <t>Advance Pierre</t>
  </si>
  <si>
    <t>10000075050 (17-505-0)</t>
  </si>
  <si>
    <t>64 / 2.47 oz</t>
  </si>
  <si>
    <t>Net 14 Days</t>
  </si>
  <si>
    <t>10000097870 (68249)</t>
  </si>
  <si>
    <t>192 / 2.47 oz</t>
  </si>
  <si>
    <t>Mexican Original</t>
  </si>
  <si>
    <t>10077210621 (007721-0621)</t>
  </si>
  <si>
    <t>88 / 1.06 oz</t>
  </si>
  <si>
    <t>10079610621 (007961-0621)</t>
  </si>
  <si>
    <t>90 / 1.058 oz</t>
  </si>
  <si>
    <t>JTM</t>
  </si>
  <si>
    <t>5030CE</t>
  </si>
  <si>
    <t>6 bags
30.00#
2.80 oz = 5 mb</t>
  </si>
  <si>
    <t xml:space="preserve">4 pallet min / APPROX 4,200 #'S
 order in layers. Can be mixed product
</t>
  </si>
  <si>
    <t>3 weeks</t>
  </si>
  <si>
    <t>32 cases</t>
  </si>
  <si>
    <t>JTM
73460</t>
  </si>
  <si>
    <t xml:space="preserve">6 bags
30.00#
1.00 oz
</t>
  </si>
  <si>
    <t>2 pallet /APPROX 4,200 #'s minimium order in layers. Can be mixed product.
Frozen</t>
  </si>
  <si>
    <t>70 cases</t>
  </si>
  <si>
    <t>Peppers Unlimited of LA</t>
  </si>
  <si>
    <t>TBD</t>
  </si>
  <si>
    <t>Bulliards</t>
  </si>
  <si>
    <t>4/1 Gal.</t>
  </si>
  <si>
    <t>4 weeks</t>
  </si>
  <si>
    <t>American Foods Group</t>
  </si>
  <si>
    <t>net 30 days</t>
  </si>
  <si>
    <t>Philly Sensations</t>
  </si>
  <si>
    <t>4/2.5 LBS</t>
  </si>
  <si>
    <t>14 days</t>
  </si>
  <si>
    <t>AWARD</t>
  </si>
  <si>
    <r>
      <rPr>
        <sz val="12"/>
        <color indexed="8"/>
        <rFont val="Calibri"/>
        <family val="2"/>
      </rPr>
      <t>Potato, Gems/Tots -Ovenable, reduced sodium potato tots with no binders or fillers.  Made to US Grade A standard.  Processed in vegetable oil.  Serving to equal 1/2 cup of cooked vegetable for the CN program.  Packed 6/5 lb. bags per case.  Approximately 190 servings per case.
Ship Lot:  400 cases</t>
    </r>
  </si>
  <si>
    <t>Sauce, Honey Gold (Carolina Style) -  A blend of spices with tangy mustard flavor.  Golden brown in color.  Suitable to be used as a wing sauce or dipping sauce.  Approximate Pack: 4/1-Gallon/Case
Ship Lot:  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</si>
</sst>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4" formatCode="_(&quot;$&quot;* #,##0.00_);_(&quot;$&quot;* \(#,##0.00\);_(&quot;$&quot;* &quot;-&quot;??_);_(@_)"/>
    <numFmt numFmtId="43" formatCode="_(* #,##0.00_);_(* \(#,##0.00\);_(* &quot;-&quot;??_);_(@_)"/>
    <numFmt numFmtId="164" formatCode="&quot;$&quot;#,##0.00"/>
    <numFmt numFmtId="165" formatCode="&quot;$&quot;#,##0.0000"/>
    <numFmt numFmtId="166" formatCode="&quot;$&quot;#,##0.000_);\(&quot;$&quot;#,##0.000\)"/>
  </numFmts>
  <fonts count="67" x14ac:knownFonts="1">
    <font>
      <sz val="11"/>
      <color theme="1"/>
      <name val="Calibri"/>
      <family val="2"/>
      <scheme val="minor"/>
    </font>
    <font>
      <sz val="10"/>
      <name val="Arial"/>
      <family val="2"/>
    </font>
    <font>
      <sz val="10"/>
      <name val="Arial"/>
      <family val="2"/>
    </font>
    <font>
      <b/>
      <sz val="8"/>
      <name val="Arial"/>
      <family val="2"/>
    </font>
    <font>
      <b/>
      <sz val="11"/>
      <color indexed="8"/>
      <name val="Calibri"/>
      <family val="2"/>
    </font>
    <font>
      <b/>
      <sz val="12"/>
      <name val="Calibri"/>
      <family val="2"/>
    </font>
    <font>
      <b/>
      <sz val="10"/>
      <name val="Arial"/>
      <family val="2"/>
    </font>
    <font>
      <sz val="11"/>
      <color theme="1"/>
      <name val="Calibri"/>
      <family val="2"/>
      <scheme val="minor"/>
    </font>
    <font>
      <sz val="11"/>
      <color rgb="FF000000"/>
      <name val="Calibri"/>
      <family val="2"/>
    </font>
    <font>
      <b/>
      <sz val="11"/>
      <color theme="1"/>
      <name val="Calibri"/>
      <family val="2"/>
      <scheme val="minor"/>
    </font>
    <font>
      <b/>
      <sz val="10"/>
      <color theme="1"/>
      <name val="Arial"/>
      <family val="2"/>
    </font>
    <font>
      <b/>
      <sz val="11"/>
      <name val="Calibri"/>
      <family val="2"/>
      <scheme val="minor"/>
    </font>
    <font>
      <b/>
      <sz val="12"/>
      <color theme="1"/>
      <name val="Calibri"/>
      <family val="2"/>
      <scheme val="minor"/>
    </font>
    <font>
      <b/>
      <sz val="12"/>
      <name val="Calibri"/>
      <family val="2"/>
      <scheme val="minor"/>
    </font>
    <font>
      <sz val="11"/>
      <name val="Calibri"/>
      <family val="2"/>
      <scheme val="minor"/>
    </font>
    <font>
      <b/>
      <sz val="12"/>
      <color rgb="FFFF0000"/>
      <name val="Arial"/>
      <family val="2"/>
    </font>
    <font>
      <sz val="9"/>
      <color theme="1"/>
      <name val="Calibri"/>
      <family val="2"/>
      <scheme val="minor"/>
    </font>
    <font>
      <sz val="12"/>
      <color theme="1"/>
      <name val="Tahoma"/>
      <family val="2"/>
    </font>
    <font>
      <sz val="9"/>
      <name val="Calibri"/>
      <family val="2"/>
      <scheme val="minor"/>
    </font>
    <font>
      <b/>
      <sz val="9"/>
      <color indexed="8"/>
      <name val="Calibri"/>
      <family val="2"/>
      <scheme val="minor"/>
    </font>
    <font>
      <sz val="9"/>
      <color indexed="8"/>
      <name val="Calibri"/>
      <family val="2"/>
    </font>
    <font>
      <b/>
      <sz val="9"/>
      <color indexed="8"/>
      <name val="Calibri"/>
      <family val="2"/>
    </font>
    <font>
      <sz val="10"/>
      <color rgb="FF000000"/>
      <name val="Arial"/>
      <family val="2"/>
    </font>
    <font>
      <u/>
      <sz val="10"/>
      <color theme="10"/>
      <name val="Arial"/>
      <family val="2"/>
    </font>
    <font>
      <b/>
      <sz val="9"/>
      <name val="Calibri"/>
      <family val="2"/>
      <scheme val="minor"/>
    </font>
    <font>
      <sz val="8"/>
      <name val="Arial"/>
      <family val="2"/>
    </font>
    <font>
      <sz val="12"/>
      <name val="Calibri"/>
      <family val="2"/>
      <scheme val="minor"/>
    </font>
    <font>
      <sz val="11"/>
      <color indexed="8"/>
      <name val="Calibri"/>
      <family val="2"/>
    </font>
    <font>
      <b/>
      <sz val="12"/>
      <color indexed="8"/>
      <name val="Calibri"/>
      <family val="2"/>
    </font>
    <font>
      <sz val="10"/>
      <color theme="1"/>
      <name val="Calibri"/>
      <family val="2"/>
      <scheme val="minor"/>
    </font>
    <font>
      <b/>
      <sz val="12"/>
      <color rgb="FFFF0000"/>
      <name val="Calibri"/>
      <family val="2"/>
    </font>
    <font>
      <b/>
      <sz val="11"/>
      <color theme="1"/>
      <name val="Arial"/>
      <family val="2"/>
    </font>
    <font>
      <b/>
      <sz val="11"/>
      <name val="Arial"/>
      <family val="2"/>
    </font>
    <font>
      <sz val="12"/>
      <name val="Calibri"/>
      <family val="2"/>
    </font>
    <font>
      <sz val="12"/>
      <color indexed="8"/>
      <name val="Calibri"/>
      <family val="2"/>
    </font>
    <font>
      <b/>
      <sz val="10"/>
      <name val="Calibri"/>
      <family val="2"/>
    </font>
    <font>
      <sz val="12"/>
      <color theme="1"/>
      <name val="Calibri"/>
      <family val="2"/>
      <scheme val="minor"/>
    </font>
    <font>
      <b/>
      <sz val="12"/>
      <name val="Arial"/>
      <family val="2"/>
    </font>
    <font>
      <b/>
      <sz val="10"/>
      <color theme="1"/>
      <name val="Tahoma"/>
      <family val="2"/>
    </font>
    <font>
      <b/>
      <sz val="10"/>
      <name val="Calibri"/>
      <family val="2"/>
      <scheme val="minor"/>
    </font>
    <font>
      <b/>
      <u/>
      <sz val="10"/>
      <name val="Calibri"/>
      <family val="2"/>
    </font>
    <font>
      <b/>
      <sz val="10"/>
      <name val="Tahoma"/>
      <family val="2"/>
    </font>
    <font>
      <b/>
      <sz val="8"/>
      <name val="Tahoma"/>
      <family val="2"/>
    </font>
    <font>
      <b/>
      <sz val="12"/>
      <name val="Tahoma"/>
      <family val="2"/>
    </font>
    <font>
      <b/>
      <sz val="11"/>
      <name val="Tahoma"/>
      <family val="2"/>
    </font>
    <font>
      <b/>
      <sz val="11"/>
      <color theme="1"/>
      <name val="Tahoma"/>
      <family val="2"/>
    </font>
    <font>
      <b/>
      <sz val="14"/>
      <color rgb="FFFF0000"/>
      <name val="Calibri"/>
      <family val="2"/>
      <scheme val="minor"/>
    </font>
    <font>
      <b/>
      <sz val="14"/>
      <name val="Calibri"/>
      <family val="2"/>
      <scheme val="minor"/>
    </font>
    <font>
      <b/>
      <sz val="12"/>
      <color rgb="FFFF0000"/>
      <name val="Calibri"/>
      <family val="2"/>
      <scheme val="minor"/>
    </font>
    <font>
      <b/>
      <sz val="12"/>
      <color indexed="8"/>
      <name val="Calibri"/>
      <family val="2"/>
      <scheme val="minor"/>
    </font>
    <font>
      <sz val="12"/>
      <color indexed="8"/>
      <name val="Calibri"/>
      <family val="2"/>
      <scheme val="minor"/>
    </font>
    <font>
      <b/>
      <sz val="12"/>
      <color rgb="FF000000"/>
      <name val="Calibri"/>
      <family val="2"/>
      <scheme val="minor"/>
    </font>
    <font>
      <b/>
      <sz val="11"/>
      <color rgb="FF000000"/>
      <name val="Calibri"/>
      <family val="2"/>
      <scheme val="minor"/>
    </font>
    <font>
      <b/>
      <sz val="10"/>
      <color rgb="FF000000"/>
      <name val="Calibri"/>
      <family val="2"/>
      <scheme val="minor"/>
    </font>
    <font>
      <b/>
      <u/>
      <sz val="14"/>
      <name val="Calibri"/>
      <family val="2"/>
      <scheme val="minor"/>
    </font>
    <font>
      <b/>
      <u/>
      <sz val="14"/>
      <color rgb="FF000000"/>
      <name val="Calibri"/>
      <family val="2"/>
      <scheme val="minor"/>
    </font>
    <font>
      <sz val="10"/>
      <color rgb="FF000000"/>
      <name val="Calibri"/>
      <family val="2"/>
      <scheme val="minor"/>
    </font>
    <font>
      <sz val="12"/>
      <color rgb="FF000000"/>
      <name val="Calibri"/>
      <family val="2"/>
      <scheme val="minor"/>
    </font>
    <font>
      <b/>
      <u/>
      <sz val="12"/>
      <color rgb="FF000000"/>
      <name val="Calibri"/>
      <family val="2"/>
      <scheme val="minor"/>
    </font>
    <font>
      <b/>
      <sz val="12"/>
      <color theme="7"/>
      <name val="Calibri"/>
      <family val="2"/>
      <scheme val="minor"/>
    </font>
    <font>
      <sz val="12"/>
      <color theme="7"/>
      <name val="Calibri"/>
      <family val="2"/>
    </font>
    <font>
      <sz val="11"/>
      <color theme="7"/>
      <name val="Calibri"/>
      <family val="2"/>
      <scheme val="minor"/>
    </font>
    <font>
      <sz val="12"/>
      <color theme="1"/>
      <name val="Calibri"/>
      <family val="2"/>
    </font>
    <font>
      <sz val="11"/>
      <color rgb="FF000000"/>
      <name val="Calibri"/>
      <family val="2"/>
      <scheme val="minor"/>
    </font>
    <font>
      <b/>
      <sz val="11"/>
      <color rgb="FFFF0000"/>
      <name val="Calibri"/>
      <family val="2"/>
      <scheme val="minor"/>
    </font>
    <font>
      <b/>
      <sz val="16"/>
      <color rgb="FFFF0000"/>
      <name val="Calibri"/>
      <family val="2"/>
      <scheme val="minor"/>
    </font>
    <font>
      <sz val="16"/>
      <color rgb="FFFF0000"/>
      <name val="Calibri"/>
      <family val="2"/>
      <scheme val="minor"/>
    </font>
  </fonts>
  <fills count="1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rgb="FF92D050"/>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rgb="FFFFFFFF"/>
        <bgColor indexed="64"/>
      </patternFill>
    </fill>
    <fill>
      <patternFill patternType="solid">
        <fgColor theme="7"/>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s>
  <cellStyleXfs count="33">
    <xf numFmtId="0" fontId="0" fillId="0" borderId="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7"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1" fillId="0" borderId="0"/>
    <xf numFmtId="0" fontId="2" fillId="0" borderId="0"/>
    <xf numFmtId="0" fontId="1" fillId="0" borderId="0"/>
    <xf numFmtId="0" fontId="8" fillId="0" borderId="0"/>
    <xf numFmtId="0" fontId="1" fillId="0" borderId="0"/>
    <xf numFmtId="0" fontId="22" fillId="0" borderId="0"/>
    <xf numFmtId="44" fontId="22" fillId="0" borderId="0" applyFont="0" applyFill="0" applyBorder="0" applyAlignment="0" applyProtection="0"/>
    <xf numFmtId="0" fontId="23" fillId="0" borderId="0" applyNumberFormat="0" applyFill="0" applyBorder="0" applyAlignment="0" applyProtection="0"/>
    <xf numFmtId="0" fontId="1" fillId="0" borderId="0"/>
    <xf numFmtId="43" fontId="2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7" fillId="0" borderId="0"/>
    <xf numFmtId="0" fontId="22" fillId="0" borderId="0"/>
    <xf numFmtId="0" fontId="1" fillId="0" borderId="0"/>
    <xf numFmtId="0" fontId="1" fillId="0" borderId="0"/>
    <xf numFmtId="0" fontId="1" fillId="0" borderId="0"/>
    <xf numFmtId="0" fontId="8" fillId="0" borderId="0"/>
    <xf numFmtId="0" fontId="1" fillId="0" borderId="0"/>
  </cellStyleXfs>
  <cellXfs count="460">
    <xf numFmtId="0" fontId="0" fillId="0" borderId="0" xfId="0"/>
    <xf numFmtId="0" fontId="12" fillId="3" borderId="1" xfId="0" applyNumberFormat="1" applyFont="1" applyFill="1" applyBorder="1" applyAlignment="1" applyProtection="1">
      <alignment horizontal="center" vertical="center" wrapText="1"/>
      <protection locked="0"/>
    </xf>
    <xf numFmtId="0" fontId="12" fillId="3" borderId="1" xfId="0" applyNumberFormat="1" applyFont="1" applyFill="1" applyBorder="1" applyAlignment="1" applyProtection="1">
      <alignment horizontal="center" vertical="center"/>
      <protection locked="0"/>
    </xf>
    <xf numFmtId="0" fontId="6" fillId="7" borderId="1" xfId="11" applyFont="1" applyFill="1" applyBorder="1" applyAlignment="1" applyProtection="1">
      <alignment horizontal="center" vertical="center" wrapText="1"/>
    </xf>
    <xf numFmtId="0" fontId="13" fillId="4" borderId="2" xfId="11" applyFont="1" applyFill="1" applyBorder="1" applyAlignment="1" applyProtection="1">
      <alignment horizontal="center" vertical="center" wrapText="1"/>
    </xf>
    <xf numFmtId="0" fontId="5" fillId="5" borderId="2" xfId="11" applyFont="1" applyFill="1" applyBorder="1" applyAlignment="1" applyProtection="1">
      <alignment horizontal="center" vertical="center" wrapText="1"/>
    </xf>
    <xf numFmtId="0" fontId="13" fillId="6" borderId="2" xfId="11" applyFont="1" applyFill="1" applyBorder="1" applyAlignment="1" applyProtection="1">
      <alignment horizontal="center" vertical="center" wrapText="1"/>
    </xf>
    <xf numFmtId="0" fontId="13" fillId="8" borderId="1" xfId="13" applyNumberFormat="1" applyFont="1" applyFill="1" applyBorder="1" applyAlignment="1" applyProtection="1">
      <alignment horizontal="center" vertical="center" wrapText="1"/>
    </xf>
    <xf numFmtId="0" fontId="0" fillId="3" borderId="1" xfId="0" applyNumberFormat="1" applyFill="1" applyBorder="1" applyAlignment="1" applyProtection="1">
      <alignment horizontal="center" vertical="center" wrapText="1"/>
      <protection locked="0"/>
    </xf>
    <xf numFmtId="0" fontId="10" fillId="7" borderId="1" xfId="11" applyFont="1" applyFill="1" applyBorder="1" applyAlignment="1" applyProtection="1">
      <alignment horizontal="center" vertical="center" wrapText="1"/>
    </xf>
    <xf numFmtId="0" fontId="3" fillId="7" borderId="1" xfId="11" applyFont="1" applyFill="1" applyBorder="1" applyAlignment="1" applyProtection="1">
      <alignment horizontal="center" vertical="center"/>
    </xf>
    <xf numFmtId="0" fontId="3" fillId="7" borderId="2" xfId="11" applyFont="1" applyFill="1" applyBorder="1" applyAlignment="1" applyProtection="1">
      <alignment horizontal="center" vertical="center"/>
    </xf>
    <xf numFmtId="0" fontId="0" fillId="3" borderId="0" xfId="0" applyFill="1"/>
    <xf numFmtId="164" fontId="13" fillId="0" borderId="1" xfId="11" applyNumberFormat="1" applyFont="1" applyFill="1" applyBorder="1" applyAlignment="1" applyProtection="1">
      <alignment horizontal="center" vertical="center"/>
    </xf>
    <xf numFmtId="0" fontId="16" fillId="0" borderId="0" xfId="0" applyFont="1"/>
    <xf numFmtId="165" fontId="17" fillId="3" borderId="1" xfId="0" applyNumberFormat="1" applyFont="1" applyFill="1" applyBorder="1" applyAlignment="1" applyProtection="1">
      <alignment horizontal="center" vertical="center"/>
      <protection locked="0"/>
    </xf>
    <xf numFmtId="164" fontId="17" fillId="3" borderId="1" xfId="4" applyNumberFormat="1" applyFont="1" applyFill="1" applyBorder="1" applyAlignment="1" applyProtection="1">
      <alignment horizontal="center" vertical="center"/>
      <protection locked="0"/>
    </xf>
    <xf numFmtId="3" fontId="4" fillId="2" borderId="1" xfId="4" applyNumberFormat="1" applyFont="1" applyFill="1" applyBorder="1" applyAlignment="1" applyProtection="1">
      <alignment horizontal="center" vertical="center"/>
    </xf>
    <xf numFmtId="164" fontId="10" fillId="7" borderId="1" xfId="11" applyNumberFormat="1" applyFont="1" applyFill="1" applyBorder="1" applyAlignment="1" applyProtection="1">
      <alignment horizontal="center" vertical="center" wrapText="1"/>
    </xf>
    <xf numFmtId="164" fontId="3" fillId="7" borderId="1" xfId="11" applyNumberFormat="1" applyFont="1" applyFill="1" applyBorder="1" applyAlignment="1" applyProtection="1">
      <alignment horizontal="center" vertical="center"/>
    </xf>
    <xf numFmtId="164" fontId="0" fillId="0" borderId="0" xfId="0" applyNumberFormat="1"/>
    <xf numFmtId="164" fontId="7" fillId="3" borderId="1" xfId="4" applyNumberFormat="1" applyFont="1" applyFill="1" applyBorder="1" applyAlignment="1" applyProtection="1">
      <alignment horizontal="center" vertical="center"/>
      <protection locked="0"/>
    </xf>
    <xf numFmtId="0" fontId="18" fillId="9" borderId="1" xfId="0" applyFont="1" applyFill="1" applyBorder="1" applyAlignment="1" applyProtection="1">
      <alignment horizontal="center" vertical="center" wrapText="1"/>
    </xf>
    <xf numFmtId="0" fontId="19" fillId="9" borderId="1" xfId="0" applyFont="1" applyFill="1" applyBorder="1" applyAlignment="1" applyProtection="1">
      <alignment vertical="top" wrapText="1"/>
    </xf>
    <xf numFmtId="0" fontId="18" fillId="9" borderId="1" xfId="13" applyFont="1" applyFill="1" applyBorder="1" applyAlignment="1" applyProtection="1">
      <alignment horizontal="left" vertical="top" wrapText="1"/>
    </xf>
    <xf numFmtId="0" fontId="3" fillId="10" borderId="0" xfId="11" applyFont="1" applyFill="1" applyBorder="1" applyAlignment="1" applyProtection="1">
      <alignment horizontal="center" vertical="center"/>
    </xf>
    <xf numFmtId="0" fontId="3" fillId="6" borderId="1" xfId="11" applyFont="1" applyFill="1" applyBorder="1" applyAlignment="1" applyProtection="1">
      <alignment horizontal="center" vertical="center"/>
    </xf>
    <xf numFmtId="0" fontId="15" fillId="6" borderId="1" xfId="11" applyFont="1" applyFill="1" applyBorder="1" applyAlignment="1" applyProtection="1">
      <alignment horizontal="center" vertical="center" wrapText="1"/>
    </xf>
    <xf numFmtId="164" fontId="3" fillId="6" borderId="1" xfId="11" applyNumberFormat="1" applyFont="1" applyFill="1" applyBorder="1" applyAlignment="1" applyProtection="1">
      <alignment horizontal="center" vertical="center"/>
    </xf>
    <xf numFmtId="0" fontId="14" fillId="6" borderId="1" xfId="0" applyFont="1" applyFill="1" applyBorder="1"/>
    <xf numFmtId="0" fontId="9" fillId="0" borderId="1" xfId="0" applyFont="1" applyFill="1" applyBorder="1" applyAlignment="1" applyProtection="1">
      <alignment horizontal="center" vertical="center"/>
      <protection locked="0"/>
    </xf>
    <xf numFmtId="0" fontId="0" fillId="0" borderId="1" xfId="0" applyBorder="1"/>
    <xf numFmtId="0" fontId="25" fillId="10" borderId="0" xfId="11" applyFont="1" applyFill="1" applyBorder="1" applyAlignment="1" applyProtection="1">
      <alignment horizontal="center" vertical="center"/>
    </xf>
    <xf numFmtId="0" fontId="0" fillId="0" borderId="0" xfId="0" applyFont="1"/>
    <xf numFmtId="164" fontId="0" fillId="0" borderId="1" xfId="0" applyNumberFormat="1" applyBorder="1"/>
    <xf numFmtId="0" fontId="9" fillId="0" borderId="1" xfId="0" applyFont="1" applyBorder="1" applyAlignment="1">
      <alignment horizontal="center" vertical="center"/>
    </xf>
    <xf numFmtId="3" fontId="12" fillId="0" borderId="1" xfId="0" applyNumberFormat="1" applyFont="1" applyBorder="1" applyAlignment="1">
      <alignment horizontal="center" vertical="center"/>
    </xf>
    <xf numFmtId="0" fontId="24" fillId="9" borderId="1" xfId="0" applyFont="1" applyFill="1" applyBorder="1" applyAlignment="1" applyProtection="1">
      <alignment horizontal="center" vertical="center"/>
    </xf>
    <xf numFmtId="3" fontId="12" fillId="9" borderId="1" xfId="0" applyNumberFormat="1" applyFont="1" applyFill="1" applyBorder="1" applyAlignment="1" applyProtection="1">
      <alignment horizontal="center" vertical="center" wrapText="1"/>
    </xf>
    <xf numFmtId="0" fontId="4" fillId="11" borderId="1" xfId="0" applyFont="1" applyFill="1" applyBorder="1" applyAlignment="1" applyProtection="1">
      <alignment horizontal="left" vertical="top" wrapText="1"/>
    </xf>
    <xf numFmtId="0" fontId="9" fillId="11" borderId="1" xfId="0" applyFont="1" applyFill="1" applyBorder="1" applyAlignment="1" applyProtection="1">
      <alignment horizontal="left" vertical="top" wrapText="1"/>
    </xf>
    <xf numFmtId="0" fontId="3" fillId="10" borderId="1" xfId="11" applyFont="1" applyFill="1" applyBorder="1" applyAlignment="1" applyProtection="1">
      <alignment horizontal="center" vertical="center"/>
    </xf>
    <xf numFmtId="0" fontId="3" fillId="0" borderId="1" xfId="11" applyFont="1" applyFill="1" applyBorder="1" applyAlignment="1" applyProtection="1">
      <alignment horizontal="center" vertical="center"/>
    </xf>
    <xf numFmtId="0" fontId="14" fillId="0" borderId="1" xfId="0" applyFont="1" applyFill="1" applyBorder="1"/>
    <xf numFmtId="0" fontId="6" fillId="7" borderId="3" xfId="11" applyFont="1" applyFill="1" applyBorder="1" applyAlignment="1" applyProtection="1">
      <alignment horizontal="center" vertical="center" wrapText="1"/>
    </xf>
    <xf numFmtId="0" fontId="14" fillId="6" borderId="3" xfId="0" applyFont="1" applyFill="1" applyBorder="1"/>
    <xf numFmtId="0" fontId="6" fillId="0" borderId="0" xfId="11" applyFont="1" applyFill="1" applyBorder="1" applyAlignment="1" applyProtection="1">
      <alignment horizontal="center" vertical="center" wrapText="1"/>
    </xf>
    <xf numFmtId="0" fontId="14" fillId="0" borderId="0" xfId="0" applyFont="1" applyFill="1" applyBorder="1"/>
    <xf numFmtId="0" fontId="6" fillId="7" borderId="1" xfId="11" applyFont="1" applyFill="1" applyBorder="1" applyAlignment="1" applyProtection="1">
      <alignment horizontal="center" vertical="center"/>
    </xf>
    <xf numFmtId="0" fontId="6" fillId="7" borderId="2" xfId="11" applyFont="1" applyFill="1" applyBorder="1" applyAlignment="1" applyProtection="1">
      <alignment horizontal="center" vertical="center"/>
    </xf>
    <xf numFmtId="164" fontId="6" fillId="7" borderId="1" xfId="11" applyNumberFormat="1" applyFont="1" applyFill="1" applyBorder="1" applyAlignment="1" applyProtection="1">
      <alignment horizontal="center" vertical="center"/>
    </xf>
    <xf numFmtId="0" fontId="6" fillId="7" borderId="3" xfId="11" applyFont="1" applyFill="1" applyBorder="1" applyAlignment="1" applyProtection="1">
      <alignment horizontal="center" vertical="center"/>
    </xf>
    <xf numFmtId="0" fontId="6" fillId="0" borderId="0" xfId="11" applyFont="1" applyFill="1" applyBorder="1" applyAlignment="1" applyProtection="1">
      <alignment horizontal="center" vertical="center"/>
    </xf>
    <xf numFmtId="0" fontId="29" fillId="0" borderId="0" xfId="0" applyFont="1"/>
    <xf numFmtId="0" fontId="13" fillId="3" borderId="1" xfId="0" applyFont="1" applyFill="1" applyBorder="1" applyAlignment="1" applyProtection="1">
      <alignment horizontal="center" vertical="center"/>
    </xf>
    <xf numFmtId="0" fontId="31" fillId="7" borderId="1" xfId="11" applyFont="1" applyFill="1" applyBorder="1" applyAlignment="1" applyProtection="1">
      <alignment horizontal="center" vertical="center" wrapText="1"/>
    </xf>
    <xf numFmtId="164" fontId="31" fillId="7" borderId="1" xfId="11" applyNumberFormat="1" applyFont="1" applyFill="1" applyBorder="1" applyAlignment="1" applyProtection="1">
      <alignment horizontal="center" vertical="center" wrapText="1"/>
    </xf>
    <xf numFmtId="0" fontId="32" fillId="7" borderId="1" xfId="11" applyFont="1" applyFill="1" applyBorder="1" applyAlignment="1" applyProtection="1">
      <alignment horizontal="center" vertical="center" wrapText="1"/>
    </xf>
    <xf numFmtId="0" fontId="32" fillId="7" borderId="1" xfId="11" applyFont="1" applyFill="1" applyBorder="1" applyAlignment="1" applyProtection="1">
      <alignment horizontal="center" vertical="center"/>
    </xf>
    <xf numFmtId="0" fontId="32" fillId="7" borderId="2" xfId="11" applyFont="1" applyFill="1" applyBorder="1" applyAlignment="1" applyProtection="1">
      <alignment horizontal="center" vertical="center"/>
    </xf>
    <xf numFmtId="164" fontId="32" fillId="7" borderId="1" xfId="11" applyNumberFormat="1" applyFont="1" applyFill="1" applyBorder="1" applyAlignment="1" applyProtection="1">
      <alignment horizontal="center" vertical="center"/>
    </xf>
    <xf numFmtId="0" fontId="0" fillId="0" borderId="0" xfId="0" applyAlignment="1">
      <alignment horizontal="center"/>
    </xf>
    <xf numFmtId="0" fontId="13" fillId="3" borderId="1" xfId="0" applyFont="1" applyFill="1" applyBorder="1" applyAlignment="1">
      <alignment horizontal="center" vertical="center"/>
    </xf>
    <xf numFmtId="0" fontId="26" fillId="3" borderId="1" xfId="0" applyFont="1" applyFill="1" applyBorder="1" applyAlignment="1">
      <alignment horizontal="center" vertical="center" wrapText="1"/>
    </xf>
    <xf numFmtId="0" fontId="26" fillId="3" borderId="1" xfId="17" applyFont="1" applyFill="1" applyBorder="1" applyAlignment="1">
      <alignment horizontal="left" vertical="top" wrapText="1"/>
    </xf>
    <xf numFmtId="3" fontId="13" fillId="3" borderId="1" xfId="0" applyNumberFormat="1" applyFont="1" applyFill="1" applyBorder="1" applyAlignment="1">
      <alignment horizontal="center" vertical="center" wrapText="1"/>
    </xf>
    <xf numFmtId="0" fontId="12" fillId="3" borderId="1" xfId="0" applyFont="1" applyFill="1" applyBorder="1" applyAlignment="1">
      <alignment horizontal="center" vertical="center" wrapText="1"/>
    </xf>
    <xf numFmtId="0" fontId="37" fillId="10" borderId="0" xfId="11" applyFont="1" applyFill="1" applyBorder="1" applyAlignment="1" applyProtection="1">
      <alignment horizontal="center" vertical="center"/>
    </xf>
    <xf numFmtId="0" fontId="0" fillId="0" borderId="1" xfId="0" applyBorder="1" applyAlignment="1">
      <alignment horizontal="center"/>
    </xf>
    <xf numFmtId="0" fontId="38" fillId="7" borderId="1" xfId="11" applyFont="1" applyFill="1" applyBorder="1" applyAlignment="1" applyProtection="1">
      <alignment horizontal="center" vertical="center" wrapText="1"/>
      <protection locked="0"/>
    </xf>
    <xf numFmtId="2" fontId="38" fillId="7" borderId="1" xfId="11" applyNumberFormat="1" applyFont="1" applyFill="1" applyBorder="1" applyAlignment="1" applyProtection="1">
      <alignment horizontal="center" vertical="center" wrapText="1"/>
      <protection locked="0"/>
    </xf>
    <xf numFmtId="165" fontId="38" fillId="7" borderId="1" xfId="11" applyNumberFormat="1" applyFont="1" applyFill="1" applyBorder="1" applyAlignment="1" applyProtection="1">
      <alignment horizontal="center" vertical="center" wrapText="1"/>
      <protection locked="0"/>
    </xf>
    <xf numFmtId="0" fontId="38" fillId="7" borderId="1" xfId="11" applyNumberFormat="1" applyFont="1" applyFill="1" applyBorder="1" applyAlignment="1" applyProtection="1">
      <alignment horizontal="center" vertical="center" wrapText="1"/>
    </xf>
    <xf numFmtId="164" fontId="38" fillId="7" borderId="1" xfId="11" applyNumberFormat="1" applyFont="1" applyFill="1" applyBorder="1" applyAlignment="1" applyProtection="1">
      <alignment horizontal="center" vertical="center" wrapText="1"/>
    </xf>
    <xf numFmtId="0" fontId="6" fillId="7" borderId="1" xfId="11" applyFont="1" applyFill="1" applyBorder="1" applyAlignment="1" applyProtection="1">
      <alignment horizontal="center" vertical="center" wrapText="1"/>
      <protection locked="0"/>
    </xf>
    <xf numFmtId="0" fontId="13" fillId="8" borderId="1" xfId="17" applyNumberFormat="1" applyFont="1" applyFill="1" applyBorder="1" applyAlignment="1" applyProtection="1">
      <alignment horizontal="center" vertical="center" wrapText="1"/>
    </xf>
    <xf numFmtId="0" fontId="39" fillId="4" borderId="2" xfId="11" applyFont="1" applyFill="1" applyBorder="1" applyAlignment="1" applyProtection="1">
      <alignment horizontal="center" vertical="center" wrapText="1"/>
    </xf>
    <xf numFmtId="0" fontId="35" fillId="5" borderId="2" xfId="11" applyFont="1" applyFill="1" applyBorder="1" applyAlignment="1" applyProtection="1">
      <alignment horizontal="center" vertical="center" wrapText="1"/>
    </xf>
    <xf numFmtId="0" fontId="41" fillId="6" borderId="2" xfId="11" applyFont="1" applyFill="1" applyBorder="1" applyAlignment="1" applyProtection="1">
      <alignment horizontal="center" vertical="center" wrapText="1"/>
      <protection locked="0"/>
    </xf>
    <xf numFmtId="0" fontId="42" fillId="7" borderId="2" xfId="11" applyFont="1" applyFill="1" applyBorder="1" applyAlignment="1" applyProtection="1">
      <alignment horizontal="center" vertical="center"/>
      <protection locked="0"/>
    </xf>
    <xf numFmtId="0" fontId="42" fillId="7" borderId="1" xfId="11" applyFont="1" applyFill="1" applyBorder="1" applyAlignment="1" applyProtection="1">
      <alignment horizontal="center" vertical="center"/>
      <protection locked="0"/>
    </xf>
    <xf numFmtId="2" fontId="43" fillId="7" borderId="1" xfId="11" applyNumberFormat="1" applyFont="1" applyFill="1" applyBorder="1" applyAlignment="1" applyProtection="1">
      <alignment horizontal="center" vertical="center" wrapText="1"/>
      <protection locked="0"/>
    </xf>
    <xf numFmtId="2" fontId="42" fillId="7" borderId="1" xfId="11" applyNumberFormat="1" applyFont="1" applyFill="1" applyBorder="1" applyAlignment="1" applyProtection="1">
      <alignment horizontal="center" vertical="center"/>
      <protection locked="0"/>
    </xf>
    <xf numFmtId="2" fontId="42" fillId="7" borderId="2" xfId="11" applyNumberFormat="1" applyFont="1" applyFill="1" applyBorder="1" applyAlignment="1" applyProtection="1">
      <alignment horizontal="center" vertical="center"/>
    </xf>
    <xf numFmtId="164" fontId="42" fillId="7" borderId="1" xfId="11" applyNumberFormat="1" applyFont="1" applyFill="1" applyBorder="1" applyAlignment="1" applyProtection="1">
      <alignment horizontal="center" vertical="center"/>
      <protection locked="0"/>
    </xf>
    <xf numFmtId="164" fontId="42" fillId="7" borderId="2" xfId="11" applyNumberFormat="1" applyFont="1" applyFill="1" applyBorder="1" applyAlignment="1" applyProtection="1">
      <alignment horizontal="center" vertical="center"/>
    </xf>
    <xf numFmtId="0" fontId="3" fillId="7" borderId="1" xfId="11" applyFont="1" applyFill="1" applyBorder="1" applyAlignment="1" applyProtection="1">
      <alignment horizontal="center" vertical="center" wrapText="1"/>
      <protection locked="0"/>
    </xf>
    <xf numFmtId="0" fontId="0" fillId="7" borderId="1" xfId="0" applyFill="1" applyBorder="1" applyAlignment="1" applyProtection="1">
      <alignment horizontal="center" vertical="center"/>
      <protection locked="0"/>
    </xf>
    <xf numFmtId="0" fontId="26" fillId="0" borderId="1" xfId="0" applyFont="1" applyBorder="1" applyAlignment="1">
      <alignment horizontal="center" vertical="center"/>
    </xf>
    <xf numFmtId="0" fontId="26" fillId="0" borderId="1" xfId="0" applyFont="1" applyBorder="1" applyAlignment="1">
      <alignment horizontal="center" vertical="center" wrapText="1"/>
    </xf>
    <xf numFmtId="0" fontId="26" fillId="0" borderId="1" xfId="0" applyFont="1" applyBorder="1" applyAlignment="1">
      <alignment horizontal="left" vertical="top" wrapText="1"/>
    </xf>
    <xf numFmtId="0" fontId="36" fillId="0" borderId="1" xfId="0" applyFont="1" applyBorder="1" applyAlignment="1">
      <alignment horizontal="left" vertical="top" wrapText="1"/>
    </xf>
    <xf numFmtId="3" fontId="26" fillId="0" borderId="1" xfId="0" applyNumberFormat="1" applyFont="1" applyBorder="1" applyAlignment="1">
      <alignment horizontal="center" vertical="center" wrapText="1"/>
    </xf>
    <xf numFmtId="0" fontId="44" fillId="0" borderId="1" xfId="0" applyFont="1" applyBorder="1" applyAlignment="1" applyProtection="1">
      <alignment horizontal="center" vertical="center" wrapText="1"/>
      <protection locked="0"/>
    </xf>
    <xf numFmtId="0" fontId="43" fillId="0" borderId="1" xfId="0" applyFont="1" applyBorder="1" applyAlignment="1" applyProtection="1">
      <alignment horizontal="center" vertical="center" wrapText="1"/>
      <protection locked="0"/>
    </xf>
    <xf numFmtId="0" fontId="45" fillId="0" borderId="1" xfId="0" applyFont="1" applyBorder="1" applyAlignment="1" applyProtection="1">
      <alignment horizontal="center" vertical="center" wrapText="1"/>
      <protection locked="0"/>
    </xf>
    <xf numFmtId="2" fontId="45" fillId="0" borderId="1" xfId="0" applyNumberFormat="1" applyFont="1" applyBorder="1" applyAlignment="1" applyProtection="1">
      <alignment horizontal="center" vertical="center" wrapText="1"/>
      <protection locked="0"/>
    </xf>
    <xf numFmtId="3" fontId="13" fillId="3" borderId="1" xfId="11" applyNumberFormat="1" applyFont="1" applyFill="1" applyBorder="1" applyAlignment="1">
      <alignment horizontal="center" vertical="center"/>
    </xf>
    <xf numFmtId="165" fontId="13" fillId="3" borderId="1" xfId="11" applyNumberFormat="1" applyFont="1" applyFill="1" applyBorder="1" applyAlignment="1">
      <alignment horizontal="center" vertical="center"/>
    </xf>
    <xf numFmtId="0" fontId="46" fillId="0" borderId="1" xfId="0" applyFont="1" applyBorder="1" applyAlignment="1" applyProtection="1">
      <alignment horizontal="center" vertical="center" wrapText="1"/>
      <protection locked="0"/>
    </xf>
    <xf numFmtId="0" fontId="14" fillId="0" borderId="7" xfId="0" applyFont="1" applyBorder="1" applyAlignment="1" applyProtection="1">
      <alignment horizontal="center" vertical="center"/>
      <protection locked="0"/>
    </xf>
    <xf numFmtId="0" fontId="11" fillId="3" borderId="1" xfId="0" applyFont="1" applyFill="1" applyBorder="1" applyAlignment="1" applyProtection="1">
      <alignment horizontal="center" vertical="center" wrapText="1"/>
    </xf>
    <xf numFmtId="0" fontId="12" fillId="3" borderId="1" xfId="0" applyFont="1" applyFill="1" applyBorder="1" applyAlignment="1">
      <alignment vertical="top" wrapText="1"/>
    </xf>
    <xf numFmtId="0" fontId="33" fillId="3" borderId="1" xfId="11" applyNumberFormat="1" applyFont="1" applyFill="1" applyBorder="1" applyAlignment="1" applyProtection="1">
      <alignment horizontal="left" vertical="top" wrapText="1"/>
    </xf>
    <xf numFmtId="37" fontId="13" fillId="3" borderId="1" xfId="2" applyNumberFormat="1" applyFont="1" applyFill="1" applyBorder="1" applyAlignment="1" applyProtection="1">
      <alignment horizontal="center" vertical="center" wrapText="1"/>
    </xf>
    <xf numFmtId="0" fontId="0" fillId="0" borderId="0" xfId="0" applyAlignment="1">
      <alignment horizontal="center"/>
    </xf>
    <xf numFmtId="0" fontId="0" fillId="0" borderId="1" xfId="0" applyBorder="1" applyAlignment="1">
      <alignment horizontal="left" vertical="top" wrapText="1"/>
    </xf>
    <xf numFmtId="0" fontId="12" fillId="14" borderId="1" xfId="0" applyFont="1" applyFill="1" applyBorder="1" applyAlignment="1">
      <alignment horizontal="center" vertical="center"/>
    </xf>
    <xf numFmtId="0" fontId="12" fillId="0" borderId="1" xfId="0" applyFont="1" applyBorder="1" applyAlignment="1">
      <alignment horizontal="left" vertical="top"/>
    </xf>
    <xf numFmtId="0" fontId="13" fillId="3" borderId="1" xfId="17" applyFont="1" applyFill="1" applyBorder="1" applyAlignment="1">
      <alignment horizontal="left" vertical="top" wrapText="1"/>
    </xf>
    <xf numFmtId="0" fontId="13" fillId="3" borderId="1" xfId="0" applyFont="1" applyFill="1" applyBorder="1" applyAlignment="1" applyProtection="1">
      <alignment horizontal="center" vertical="center" wrapText="1"/>
    </xf>
    <xf numFmtId="0" fontId="12" fillId="3" borderId="1" xfId="0" applyFont="1" applyFill="1" applyBorder="1" applyAlignment="1">
      <alignment horizontal="center" vertical="center"/>
    </xf>
    <xf numFmtId="0" fontId="0" fillId="0" borderId="1" xfId="0" applyFont="1" applyBorder="1" applyAlignment="1" applyProtection="1">
      <alignment wrapText="1"/>
      <protection locked="0"/>
    </xf>
    <xf numFmtId="0" fontId="0" fillId="0" borderId="0" xfId="0" applyFont="1" applyAlignment="1" applyProtection="1">
      <alignment wrapText="1"/>
      <protection locked="0"/>
    </xf>
    <xf numFmtId="0" fontId="0" fillId="0" borderId="0" xfId="0" applyFont="1" applyAlignment="1" applyProtection="1">
      <alignment wrapText="1"/>
    </xf>
    <xf numFmtId="164" fontId="0" fillId="0" borderId="0" xfId="0" applyNumberFormat="1" applyFont="1" applyAlignment="1" applyProtection="1">
      <alignment wrapText="1"/>
      <protection locked="0"/>
    </xf>
    <xf numFmtId="164" fontId="0" fillId="0" borderId="0" xfId="0" applyNumberFormat="1" applyFont="1" applyAlignment="1" applyProtection="1">
      <alignment horizontal="center" vertical="center" wrapText="1"/>
    </xf>
    <xf numFmtId="0" fontId="0" fillId="0" borderId="6" xfId="0" applyFont="1" applyBorder="1" applyAlignment="1" applyProtection="1">
      <alignment wrapText="1"/>
      <protection locked="0"/>
    </xf>
    <xf numFmtId="0" fontId="51" fillId="7" borderId="1" xfId="0" applyFont="1" applyFill="1" applyBorder="1" applyAlignment="1" applyProtection="1">
      <alignment horizontal="center" vertical="center" wrapText="1"/>
    </xf>
    <xf numFmtId="0" fontId="12" fillId="7" borderId="1" xfId="0" applyFont="1" applyFill="1" applyBorder="1" applyAlignment="1" applyProtection="1">
      <alignment horizontal="center" vertical="center" wrapText="1"/>
    </xf>
    <xf numFmtId="0" fontId="9" fillId="7" borderId="1" xfId="11" applyFont="1" applyFill="1" applyBorder="1" applyAlignment="1" applyProtection="1">
      <alignment horizontal="center" vertical="center" wrapText="1"/>
      <protection locked="0"/>
    </xf>
    <xf numFmtId="164" fontId="9" fillId="7" borderId="1" xfId="11" applyNumberFormat="1" applyFont="1" applyFill="1" applyBorder="1" applyAlignment="1" applyProtection="1">
      <alignment horizontal="center" vertical="center" wrapText="1"/>
      <protection locked="0"/>
    </xf>
    <xf numFmtId="164" fontId="9" fillId="7" borderId="1" xfId="11" applyNumberFormat="1" applyFont="1" applyFill="1" applyBorder="1" applyAlignment="1" applyProtection="1">
      <alignment horizontal="center" vertical="center" wrapText="1"/>
    </xf>
    <xf numFmtId="0" fontId="52" fillId="7" borderId="1" xfId="0" applyFont="1" applyFill="1" applyBorder="1" applyAlignment="1" applyProtection="1">
      <alignment horizontal="center" vertical="center"/>
      <protection locked="0"/>
    </xf>
    <xf numFmtId="0" fontId="52" fillId="0" borderId="0" xfId="0" applyFont="1" applyAlignment="1" applyProtection="1">
      <alignment horizontal="center"/>
      <protection locked="0"/>
    </xf>
    <xf numFmtId="0" fontId="53" fillId="7" borderId="1" xfId="0" applyFont="1" applyFill="1" applyBorder="1" applyAlignment="1" applyProtection="1">
      <alignment horizontal="center" vertical="center" wrapText="1"/>
    </xf>
    <xf numFmtId="0" fontId="39" fillId="7" borderId="1" xfId="11" applyFont="1" applyFill="1" applyBorder="1" applyAlignment="1" applyProtection="1">
      <alignment horizontal="center" vertical="center"/>
      <protection locked="0"/>
    </xf>
    <xf numFmtId="164" fontId="39" fillId="7" borderId="1" xfId="11" applyNumberFormat="1" applyFont="1" applyFill="1" applyBorder="1" applyAlignment="1" applyProtection="1">
      <alignment horizontal="center" vertical="center"/>
      <protection locked="0"/>
    </xf>
    <xf numFmtId="164" fontId="39" fillId="7" borderId="1" xfId="11" applyNumberFormat="1" applyFont="1" applyFill="1" applyBorder="1" applyAlignment="1" applyProtection="1">
      <alignment horizontal="center" vertical="center"/>
    </xf>
    <xf numFmtId="0" fontId="9" fillId="3" borderId="1" xfId="0" applyFont="1" applyFill="1" applyBorder="1" applyAlignment="1" applyProtection="1">
      <alignment horizontal="center" vertical="center"/>
    </xf>
    <xf numFmtId="0" fontId="54" fillId="4" borderId="1" xfId="13" applyNumberFormat="1" applyFont="1" applyFill="1" applyBorder="1" applyAlignment="1" applyProtection="1">
      <alignment horizontal="center" vertical="top" wrapText="1"/>
    </xf>
    <xf numFmtId="0" fontId="55" fillId="12" borderId="1" xfId="0" applyNumberFormat="1" applyFont="1" applyFill="1" applyBorder="1" applyAlignment="1" applyProtection="1">
      <alignment horizontal="center" vertical="top" wrapText="1"/>
    </xf>
    <xf numFmtId="0" fontId="47" fillId="6" borderId="2" xfId="11" applyFont="1" applyFill="1" applyBorder="1" applyAlignment="1" applyProtection="1">
      <alignment horizontal="center" vertical="top" wrapText="1"/>
    </xf>
    <xf numFmtId="0" fontId="47" fillId="13" borderId="2" xfId="11" applyFont="1" applyFill="1" applyBorder="1" applyAlignment="1" applyProtection="1">
      <alignment horizontal="center" vertical="top" wrapText="1"/>
    </xf>
    <xf numFmtId="0" fontId="13" fillId="3" borderId="1" xfId="0" applyNumberFormat="1" applyFont="1" applyFill="1" applyBorder="1" applyAlignment="1" applyProtection="1">
      <alignment horizontal="center" vertical="center" wrapText="1"/>
    </xf>
    <xf numFmtId="0" fontId="56" fillId="3" borderId="1" xfId="0" applyNumberFormat="1" applyFont="1" applyFill="1" applyBorder="1" applyAlignment="1" applyProtection="1">
      <alignment horizontal="center" vertical="center" wrapText="1"/>
    </xf>
    <xf numFmtId="0" fontId="55" fillId="0" borderId="1" xfId="0" applyNumberFormat="1" applyFont="1" applyFill="1" applyBorder="1" applyAlignment="1" applyProtection="1">
      <alignment horizontal="center" vertical="center" wrapText="1"/>
    </xf>
    <xf numFmtId="164" fontId="0" fillId="3" borderId="1" xfId="15" applyNumberFormat="1" applyFont="1" applyFill="1" applyBorder="1" applyAlignment="1" applyProtection="1">
      <alignment horizontal="center" vertical="center" wrapText="1"/>
    </xf>
    <xf numFmtId="164" fontId="36" fillId="3" borderId="1" xfId="15" applyNumberFormat="1" applyFont="1" applyFill="1" applyBorder="1" applyAlignment="1" applyProtection="1">
      <alignment horizontal="center" vertical="center" wrapText="1"/>
    </xf>
    <xf numFmtId="0" fontId="52" fillId="0" borderId="1" xfId="0" applyFont="1" applyBorder="1" applyAlignment="1" applyProtection="1">
      <alignment horizontal="center"/>
      <protection locked="0"/>
    </xf>
    <xf numFmtId="0" fontId="47" fillId="3" borderId="2" xfId="11" applyFont="1" applyFill="1" applyBorder="1" applyAlignment="1" applyProtection="1">
      <alignment horizontal="center" vertical="center" wrapText="1"/>
    </xf>
    <xf numFmtId="0" fontId="50" fillId="3" borderId="3" xfId="0" applyFont="1" applyFill="1" applyBorder="1" applyAlignment="1">
      <alignment horizontal="left" vertical="top" wrapText="1"/>
    </xf>
    <xf numFmtId="0" fontId="56" fillId="3" borderId="1" xfId="0" applyNumberFormat="1" applyFont="1" applyFill="1" applyBorder="1" applyAlignment="1" applyProtection="1">
      <alignment horizontal="center" vertical="center" wrapText="1"/>
      <protection locked="0"/>
    </xf>
    <xf numFmtId="0" fontId="56" fillId="0" borderId="1" xfId="0" applyNumberFormat="1" applyFont="1" applyFill="1" applyBorder="1" applyAlignment="1" applyProtection="1">
      <alignment horizontal="center" vertical="center" wrapText="1"/>
      <protection locked="0"/>
    </xf>
    <xf numFmtId="0" fontId="56" fillId="0" borderId="1" xfId="0" applyNumberFormat="1" applyFont="1" applyFill="1" applyBorder="1" applyAlignment="1" applyProtection="1">
      <alignment horizontal="center" vertical="center"/>
      <protection locked="0"/>
    </xf>
    <xf numFmtId="164" fontId="0" fillId="0" borderId="1" xfId="15" applyNumberFormat="1" applyFont="1" applyFill="1" applyBorder="1" applyAlignment="1" applyProtection="1">
      <alignment horizontal="center" vertical="center" wrapText="1"/>
      <protection locked="0"/>
    </xf>
    <xf numFmtId="164" fontId="36" fillId="0" borderId="1" xfId="15" applyNumberFormat="1" applyFont="1" applyFill="1" applyBorder="1" applyAlignment="1" applyProtection="1">
      <alignment horizontal="center" vertical="center" wrapText="1"/>
    </xf>
    <xf numFmtId="0" fontId="12" fillId="3" borderId="1" xfId="0" applyFont="1" applyFill="1" applyBorder="1" applyAlignment="1" applyProtection="1">
      <alignment horizontal="center" vertical="center"/>
    </xf>
    <xf numFmtId="0" fontId="57" fillId="0" borderId="0" xfId="0" applyFont="1" applyAlignment="1" applyProtection="1">
      <alignment wrapText="1"/>
    </xf>
    <xf numFmtId="0" fontId="51" fillId="0" borderId="0" xfId="0" applyFont="1" applyAlignment="1" applyProtection="1">
      <alignment horizontal="center" vertical="center" wrapText="1"/>
    </xf>
    <xf numFmtId="0" fontId="0" fillId="0" borderId="8" xfId="0" applyBorder="1"/>
    <xf numFmtId="0" fontId="0" fillId="0" borderId="0" xfId="0" applyBorder="1"/>
    <xf numFmtId="0" fontId="49" fillId="3" borderId="1" xfId="0" applyFont="1" applyFill="1" applyBorder="1" applyAlignment="1">
      <alignment vertical="top" wrapText="1"/>
    </xf>
    <xf numFmtId="0" fontId="0" fillId="0" borderId="5" xfId="0" applyBorder="1"/>
    <xf numFmtId="164" fontId="0" fillId="0" borderId="5" xfId="0" applyNumberFormat="1" applyBorder="1"/>
    <xf numFmtId="0" fontId="0" fillId="0" borderId="0" xfId="0" applyAlignment="1">
      <alignment horizontal="center"/>
    </xf>
    <xf numFmtId="0" fontId="36" fillId="0" borderId="1" xfId="0" applyFont="1" applyBorder="1" applyAlignment="1">
      <alignment horizontal="center" vertical="center"/>
    </xf>
    <xf numFmtId="0" fontId="13" fillId="14" borderId="2" xfId="11" applyFont="1" applyFill="1" applyBorder="1" applyAlignment="1" applyProtection="1">
      <alignment horizontal="center" vertical="top" wrapText="1"/>
    </xf>
    <xf numFmtId="0" fontId="51" fillId="3" borderId="1" xfId="0" applyNumberFormat="1" applyFont="1" applyFill="1" applyBorder="1" applyAlignment="1" applyProtection="1">
      <alignment horizontal="center" vertical="center" wrapText="1"/>
    </xf>
    <xf numFmtId="16" fontId="58" fillId="0" borderId="1" xfId="0" applyNumberFormat="1" applyFont="1" applyFill="1" applyBorder="1" applyAlignment="1" applyProtection="1">
      <alignment horizontal="center" vertical="center" wrapText="1"/>
    </xf>
    <xf numFmtId="164" fontId="12" fillId="3" borderId="1" xfId="15" applyNumberFormat="1" applyFont="1" applyFill="1" applyBorder="1" applyAlignment="1" applyProtection="1">
      <alignment horizontal="center" vertical="center" wrapText="1"/>
    </xf>
    <xf numFmtId="0" fontId="51" fillId="14" borderId="1" xfId="0" applyNumberFormat="1" applyFont="1" applyFill="1" applyBorder="1" applyAlignment="1" applyProtection="1">
      <alignment horizontal="left" vertical="top" wrapText="1"/>
    </xf>
    <xf numFmtId="0" fontId="58" fillId="0" borderId="1" xfId="0" applyNumberFormat="1" applyFont="1" applyFill="1" applyBorder="1" applyAlignment="1" applyProtection="1">
      <alignment horizontal="center" vertical="center" wrapText="1"/>
    </xf>
    <xf numFmtId="0" fontId="52" fillId="0" borderId="0" xfId="0" applyFont="1" applyFill="1" applyAlignment="1" applyProtection="1">
      <alignment horizontal="center"/>
      <protection locked="0"/>
    </xf>
    <xf numFmtId="0" fontId="0" fillId="0" borderId="0" xfId="0" applyFont="1" applyFill="1" applyAlignment="1" applyProtection="1">
      <alignment wrapText="1"/>
      <protection locked="0"/>
    </xf>
    <xf numFmtId="0" fontId="33" fillId="3" borderId="1" xfId="17" applyFont="1" applyFill="1" applyBorder="1" applyAlignment="1" applyProtection="1">
      <alignment horizontal="left" vertical="top" wrapText="1"/>
    </xf>
    <xf numFmtId="0" fontId="26" fillId="3" borderId="1" xfId="17" applyFont="1" applyFill="1" applyBorder="1" applyAlignment="1" applyProtection="1">
      <alignment horizontal="left" vertical="top" wrapText="1"/>
    </xf>
    <xf numFmtId="0" fontId="36" fillId="3" borderId="1" xfId="0" applyFont="1" applyFill="1" applyBorder="1" applyAlignment="1" applyProtection="1">
      <alignment horizontal="center" vertical="center"/>
    </xf>
    <xf numFmtId="0" fontId="0" fillId="0" borderId="0" xfId="0" applyAlignment="1">
      <alignment horizontal="center"/>
    </xf>
    <xf numFmtId="3" fontId="12" fillId="0" borderId="0" xfId="0" applyNumberFormat="1" applyFont="1" applyAlignment="1">
      <alignment horizontal="center" vertical="center"/>
    </xf>
    <xf numFmtId="0" fontId="33" fillId="3" borderId="1" xfId="0" applyFont="1" applyFill="1" applyBorder="1" applyAlignment="1" applyProtection="1">
      <alignment horizontal="left" vertical="top" wrapText="1"/>
      <protection locked="0"/>
    </xf>
    <xf numFmtId="0" fontId="13" fillId="3" borderId="2" xfId="11" applyFont="1" applyFill="1" applyBorder="1" applyAlignment="1" applyProtection="1">
      <alignment horizontal="center" vertical="center" wrapText="1"/>
    </xf>
    <xf numFmtId="3" fontId="13" fillId="3" borderId="2" xfId="11" applyNumberFormat="1" applyFont="1" applyFill="1" applyBorder="1" applyAlignment="1" applyProtection="1">
      <alignment horizontal="center" vertical="center" wrapText="1"/>
    </xf>
    <xf numFmtId="0" fontId="36" fillId="3" borderId="1" xfId="0" applyFont="1" applyFill="1" applyBorder="1" applyAlignment="1">
      <alignment horizontal="left" vertical="top" wrapText="1"/>
    </xf>
    <xf numFmtId="0" fontId="13" fillId="3" borderId="1" xfId="13" applyNumberFormat="1" applyFont="1" applyFill="1" applyBorder="1" applyAlignment="1" applyProtection="1">
      <alignment horizontal="left" vertical="top" wrapText="1"/>
    </xf>
    <xf numFmtId="0" fontId="13" fillId="0" borderId="0" xfId="0" applyFont="1" applyFill="1" applyBorder="1" applyAlignment="1">
      <alignment horizontal="center" vertical="center"/>
    </xf>
    <xf numFmtId="0" fontId="13" fillId="0" borderId="0" xfId="0" applyFont="1" applyFill="1" applyBorder="1" applyAlignment="1">
      <alignment horizontal="center" vertical="center" wrapText="1"/>
    </xf>
    <xf numFmtId="0" fontId="13" fillId="0" borderId="0" xfId="13" applyNumberFormat="1" applyFont="1" applyFill="1" applyBorder="1" applyAlignment="1">
      <alignment horizontal="left" vertical="top" wrapText="1"/>
    </xf>
    <xf numFmtId="0" fontId="49" fillId="0" borderId="0" xfId="0" applyFont="1" applyFill="1" applyBorder="1" applyAlignment="1">
      <alignment horizontal="left" vertical="top" wrapText="1"/>
    </xf>
    <xf numFmtId="0" fontId="12" fillId="0" borderId="0" xfId="0" applyFont="1" applyFill="1" applyBorder="1" applyAlignment="1">
      <alignment horizontal="center" vertical="center" wrapText="1"/>
    </xf>
    <xf numFmtId="0" fontId="48" fillId="0" borderId="0" xfId="0" applyNumberFormat="1" applyFont="1" applyFill="1" applyBorder="1" applyAlignment="1" applyProtection="1">
      <alignment horizontal="center" vertical="center" wrapText="1"/>
      <protection locked="0"/>
    </xf>
    <xf numFmtId="0" fontId="51" fillId="0" borderId="0" xfId="0" applyNumberFormat="1" applyFont="1" applyFill="1" applyBorder="1" applyAlignment="1" applyProtection="1">
      <alignment horizontal="center" vertical="center" wrapText="1"/>
      <protection locked="0"/>
    </xf>
    <xf numFmtId="0" fontId="51" fillId="0" borderId="0" xfId="0" applyNumberFormat="1" applyFont="1" applyFill="1" applyBorder="1" applyAlignment="1" applyProtection="1">
      <alignment horizontal="center" vertical="center"/>
      <protection locked="0"/>
    </xf>
    <xf numFmtId="164" fontId="12" fillId="0" borderId="0" xfId="15" applyNumberFormat="1" applyFont="1" applyFill="1" applyBorder="1" applyAlignment="1" applyProtection="1">
      <alignment horizontal="center" vertical="center" wrapText="1"/>
      <protection locked="0"/>
    </xf>
    <xf numFmtId="164" fontId="12" fillId="0" borderId="0" xfId="15" applyNumberFormat="1" applyFont="1" applyFill="1" applyBorder="1" applyAlignment="1" applyProtection="1">
      <alignment horizontal="center" vertical="center" wrapText="1"/>
    </xf>
    <xf numFmtId="0" fontId="12" fillId="0" borderId="0" xfId="0" applyFont="1" applyFill="1" applyBorder="1" applyAlignment="1" applyProtection="1">
      <alignment wrapText="1"/>
      <protection locked="0"/>
    </xf>
    <xf numFmtId="0" fontId="13" fillId="0" borderId="0" xfId="17" applyFont="1" applyFill="1" applyBorder="1" applyAlignment="1">
      <alignment horizontal="left" vertical="top" wrapText="1"/>
    </xf>
    <xf numFmtId="3" fontId="13" fillId="0" borderId="0" xfId="0" applyNumberFormat="1" applyFont="1" applyFill="1" applyBorder="1" applyAlignment="1">
      <alignment horizontal="center" vertical="center" wrapText="1"/>
    </xf>
    <xf numFmtId="0" fontId="13" fillId="0" borderId="0" xfId="11" applyFont="1" applyFill="1" applyBorder="1" applyAlignment="1" applyProtection="1">
      <alignment horizontal="center" vertical="center" wrapText="1"/>
    </xf>
    <xf numFmtId="0" fontId="12" fillId="0" borderId="0" xfId="0" applyNumberFormat="1" applyFont="1" applyFill="1" applyBorder="1" applyAlignment="1" applyProtection="1">
      <alignment horizontal="center" vertical="center" wrapText="1"/>
      <protection locked="0"/>
    </xf>
    <xf numFmtId="0" fontId="12" fillId="0" borderId="0" xfId="0" applyNumberFormat="1" applyFont="1" applyFill="1" applyBorder="1" applyAlignment="1" applyProtection="1">
      <alignment horizontal="center" vertical="center"/>
      <protection locked="0"/>
    </xf>
    <xf numFmtId="0" fontId="13" fillId="0" borderId="0" xfId="0" applyFont="1" applyFill="1" applyBorder="1" applyAlignment="1" applyProtection="1">
      <alignment horizontal="left" vertical="top" wrapText="1"/>
    </xf>
    <xf numFmtId="3" fontId="12" fillId="0" borderId="0" xfId="13" applyNumberFormat="1" applyFont="1" applyFill="1" applyBorder="1" applyAlignment="1" applyProtection="1">
      <alignment horizontal="center" vertical="center" wrapText="1"/>
    </xf>
    <xf numFmtId="0" fontId="12" fillId="0" borderId="0" xfId="0" applyFont="1" applyFill="1" applyBorder="1" applyAlignment="1" applyProtection="1">
      <alignment horizontal="center" vertical="center" wrapText="1"/>
      <protection locked="0"/>
    </xf>
    <xf numFmtId="0" fontId="49" fillId="0" borderId="0" xfId="0" applyNumberFormat="1" applyFont="1" applyFill="1" applyBorder="1" applyAlignment="1" applyProtection="1">
      <alignment horizontal="center" vertical="center" wrapText="1"/>
      <protection locked="0"/>
    </xf>
    <xf numFmtId="164" fontId="49" fillId="0" borderId="0" xfId="15" applyNumberFormat="1" applyFont="1" applyFill="1" applyBorder="1" applyAlignment="1" applyProtection="1">
      <alignment horizontal="center" vertical="center" wrapText="1"/>
      <protection locked="0"/>
    </xf>
    <xf numFmtId="0" fontId="48" fillId="0" borderId="0" xfId="0" applyFont="1" applyFill="1" applyBorder="1" applyAlignment="1" applyProtection="1">
      <alignment horizontal="center" vertical="center" wrapText="1"/>
      <protection locked="0"/>
    </xf>
    <xf numFmtId="0" fontId="12" fillId="0" borderId="0" xfId="0" applyFont="1" applyFill="1" applyBorder="1" applyAlignment="1" applyProtection="1">
      <alignment horizontal="center" vertical="center" wrapText="1"/>
    </xf>
    <xf numFmtId="0" fontId="13" fillId="0" borderId="0" xfId="13" applyNumberFormat="1" applyFont="1" applyFill="1" applyBorder="1" applyAlignment="1" applyProtection="1">
      <alignment horizontal="left" vertical="top" wrapText="1"/>
    </xf>
    <xf numFmtId="0" fontId="12" fillId="0" borderId="0" xfId="0" applyFont="1" applyFill="1" applyBorder="1" applyAlignment="1" applyProtection="1">
      <alignment horizontal="center" vertical="center"/>
    </xf>
    <xf numFmtId="0" fontId="12" fillId="0" borderId="0" xfId="0" applyFont="1" applyFill="1" applyBorder="1" applyAlignment="1" applyProtection="1">
      <alignment wrapText="1"/>
    </xf>
    <xf numFmtId="0" fontId="51" fillId="0" borderId="0" xfId="0" applyFont="1" applyFill="1" applyBorder="1" applyAlignment="1" applyProtection="1">
      <alignment horizontal="center" vertical="center" wrapText="1"/>
    </xf>
    <xf numFmtId="164" fontId="12" fillId="0" borderId="0" xfId="0" applyNumberFormat="1" applyFont="1" applyFill="1" applyBorder="1" applyAlignment="1" applyProtection="1">
      <alignment wrapText="1"/>
      <protection locked="0"/>
    </xf>
    <xf numFmtId="164" fontId="12" fillId="0" borderId="0" xfId="0" applyNumberFormat="1" applyFont="1" applyFill="1" applyBorder="1" applyAlignment="1" applyProtection="1">
      <alignment horizontal="center" vertical="center" wrapText="1"/>
    </xf>
    <xf numFmtId="0" fontId="57" fillId="0" borderId="0" xfId="0" applyFont="1" applyBorder="1" applyAlignment="1" applyProtection="1">
      <alignment wrapText="1"/>
    </xf>
    <xf numFmtId="0" fontId="0" fillId="0" borderId="0" xfId="0" applyFont="1" applyBorder="1" applyAlignment="1" applyProtection="1">
      <alignment wrapText="1"/>
    </xf>
    <xf numFmtId="0" fontId="51" fillId="0" borderId="0" xfId="0" applyFont="1" applyBorder="1" applyAlignment="1" applyProtection="1">
      <alignment horizontal="center" vertical="center" wrapText="1"/>
    </xf>
    <xf numFmtId="0" fontId="0" fillId="0" borderId="0" xfId="0" applyFont="1" applyBorder="1" applyAlignment="1" applyProtection="1">
      <alignment wrapText="1"/>
      <protection locked="0"/>
    </xf>
    <xf numFmtId="164" fontId="0" fillId="0" borderId="0" xfId="0" applyNumberFormat="1" applyFont="1" applyBorder="1" applyAlignment="1" applyProtection="1">
      <alignment wrapText="1"/>
      <protection locked="0"/>
    </xf>
    <xf numFmtId="164" fontId="0" fillId="0" borderId="0" xfId="0" applyNumberFormat="1" applyFont="1" applyBorder="1" applyAlignment="1" applyProtection="1">
      <alignment horizontal="center" vertical="center" wrapText="1"/>
    </xf>
    <xf numFmtId="0" fontId="13" fillId="0" borderId="0" xfId="0" applyFont="1" applyFill="1" applyBorder="1" applyAlignment="1">
      <alignment horizontal="left" vertical="top" wrapText="1"/>
    </xf>
    <xf numFmtId="0" fontId="12" fillId="0" borderId="0" xfId="0" applyFont="1" applyFill="1" applyBorder="1" applyAlignment="1">
      <alignment vertical="top" wrapText="1"/>
    </xf>
    <xf numFmtId="0" fontId="48" fillId="0" borderId="0" xfId="11" applyFont="1" applyFill="1" applyBorder="1" applyAlignment="1" applyProtection="1">
      <alignment horizontal="center" vertical="center" wrapText="1"/>
    </xf>
    <xf numFmtId="0" fontId="13" fillId="0" borderId="0" xfId="0" applyNumberFormat="1" applyFont="1" applyFill="1" applyBorder="1" applyAlignment="1" applyProtection="1">
      <alignment horizontal="center" vertical="center" wrapText="1"/>
    </xf>
    <xf numFmtId="0" fontId="51" fillId="0" borderId="0" xfId="0" applyNumberFormat="1" applyFont="1" applyFill="1" applyBorder="1" applyAlignment="1" applyProtection="1">
      <alignment horizontal="center" vertical="center" wrapText="1"/>
    </xf>
    <xf numFmtId="0" fontId="58" fillId="0" borderId="0" xfId="0" applyNumberFormat="1" applyFont="1" applyFill="1" applyBorder="1" applyAlignment="1" applyProtection="1">
      <alignment horizontal="center" vertical="center" wrapText="1"/>
    </xf>
    <xf numFmtId="0" fontId="51" fillId="0" borderId="0" xfId="0" applyFont="1" applyFill="1" applyBorder="1" applyAlignment="1" applyProtection="1">
      <alignment horizontal="center"/>
      <protection locked="0"/>
    </xf>
    <xf numFmtId="0" fontId="12" fillId="0" borderId="0" xfId="0" applyFont="1" applyFill="1" applyBorder="1" applyAlignment="1">
      <alignment horizontal="center" vertical="center"/>
    </xf>
    <xf numFmtId="0" fontId="51" fillId="0" borderId="0" xfId="0" applyFont="1" applyFill="1" applyBorder="1" applyAlignment="1" applyProtection="1">
      <alignment horizontal="center" wrapText="1"/>
      <protection locked="0"/>
    </xf>
    <xf numFmtId="0" fontId="26" fillId="0" borderId="10" xfId="0" applyFont="1" applyFill="1" applyBorder="1" applyAlignment="1" applyProtection="1">
      <alignment horizontal="center" vertical="center" wrapText="1"/>
    </xf>
    <xf numFmtId="0" fontId="12" fillId="0" borderId="10" xfId="0" applyFont="1" applyFill="1" applyBorder="1" applyAlignment="1" applyProtection="1">
      <alignment vertical="top" wrapText="1"/>
    </xf>
    <xf numFmtId="0" fontId="26" fillId="0" borderId="10" xfId="0" applyNumberFormat="1" applyFont="1" applyFill="1" applyBorder="1" applyAlignment="1" applyProtection="1">
      <alignment horizontal="left" vertical="top" wrapText="1"/>
    </xf>
    <xf numFmtId="0" fontId="0" fillId="0" borderId="0" xfId="0" applyAlignment="1"/>
    <xf numFmtId="0" fontId="31" fillId="7" borderId="1" xfId="11" applyFont="1" applyFill="1" applyBorder="1" applyAlignment="1" applyProtection="1">
      <alignment wrapText="1"/>
    </xf>
    <xf numFmtId="0" fontId="32" fillId="7" borderId="1" xfId="11" applyFont="1" applyFill="1" applyBorder="1" applyAlignment="1" applyProtection="1"/>
    <xf numFmtId="0" fontId="30" fillId="5" borderId="2" xfId="11" applyFont="1" applyFill="1" applyBorder="1" applyAlignment="1" applyProtection="1">
      <alignment horizontal="center" vertical="top" wrapText="1"/>
    </xf>
    <xf numFmtId="3" fontId="12" fillId="0" borderId="1" xfId="0" applyNumberFormat="1" applyFont="1" applyBorder="1" applyAlignment="1">
      <alignment horizontal="center" vertical="center" wrapText="1"/>
    </xf>
    <xf numFmtId="0" fontId="12" fillId="3" borderId="1" xfId="0" applyFont="1" applyFill="1"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center"/>
    </xf>
    <xf numFmtId="0" fontId="26" fillId="0" borderId="1" xfId="13" applyNumberFormat="1" applyFont="1" applyFill="1" applyBorder="1" applyAlignment="1">
      <alignment horizontal="left" vertical="top" wrapText="1"/>
    </xf>
    <xf numFmtId="0" fontId="1" fillId="7" borderId="1" xfId="11" applyFont="1" applyFill="1" applyBorder="1" applyAlignment="1" applyProtection="1">
      <alignment horizontal="center" vertical="center"/>
    </xf>
    <xf numFmtId="0" fontId="26" fillId="3" borderId="1" xfId="0" applyNumberFormat="1" applyFont="1" applyFill="1" applyBorder="1" applyAlignment="1" applyProtection="1">
      <alignment horizontal="left" vertical="top" wrapText="1"/>
    </xf>
    <xf numFmtId="0" fontId="0" fillId="0" borderId="0" xfId="0" applyBorder="1" applyAlignment="1">
      <alignment horizontal="center"/>
    </xf>
    <xf numFmtId="164" fontId="0" fillId="0" borderId="1" xfId="0" applyNumberFormat="1" applyFont="1" applyBorder="1" applyAlignment="1" applyProtection="1">
      <alignment wrapText="1"/>
      <protection locked="0"/>
    </xf>
    <xf numFmtId="0" fontId="52" fillId="7" borderId="0" xfId="0" applyFont="1" applyFill="1" applyAlignment="1" applyProtection="1">
      <alignment horizontal="center"/>
      <protection locked="0"/>
    </xf>
    <xf numFmtId="0" fontId="0" fillId="0" borderId="1" xfId="0" applyBorder="1" applyAlignment="1">
      <alignment horizontal="center" wrapText="1"/>
    </xf>
    <xf numFmtId="0" fontId="0" fillId="0" borderId="0" xfId="0" applyAlignment="1">
      <alignment horizontal="center"/>
    </xf>
    <xf numFmtId="3" fontId="0" fillId="0" borderId="1" xfId="15" applyNumberFormat="1" applyFont="1" applyFill="1" applyBorder="1" applyAlignment="1" applyProtection="1">
      <alignment horizontal="center" vertical="center" wrapText="1"/>
      <protection locked="0"/>
    </xf>
    <xf numFmtId="166" fontId="36" fillId="0" borderId="1" xfId="4" applyNumberFormat="1" applyFont="1" applyFill="1" applyBorder="1" applyAlignment="1" applyProtection="1">
      <alignment horizontal="center" vertical="center" wrapText="1"/>
    </xf>
    <xf numFmtId="44" fontId="0" fillId="0" borderId="1" xfId="4" applyFont="1" applyBorder="1" applyAlignment="1" applyProtection="1">
      <alignment vertical="center" wrapText="1"/>
      <protection locked="0"/>
    </xf>
    <xf numFmtId="3" fontId="0" fillId="0" borderId="1" xfId="0" applyNumberFormat="1" applyFont="1" applyBorder="1" applyAlignment="1" applyProtection="1">
      <alignment vertical="center" wrapText="1"/>
      <protection locked="0"/>
    </xf>
    <xf numFmtId="164" fontId="0" fillId="0" borderId="1" xfId="0" applyNumberFormat="1" applyFont="1" applyBorder="1" applyAlignment="1" applyProtection="1">
      <alignment vertical="center" wrapText="1"/>
      <protection locked="0"/>
    </xf>
    <xf numFmtId="0" fontId="0" fillId="0" borderId="1" xfId="0" applyFont="1" applyBorder="1" applyAlignment="1" applyProtection="1">
      <alignment vertical="center" wrapText="1"/>
      <protection locked="0"/>
    </xf>
    <xf numFmtId="1" fontId="13" fillId="3" borderId="1" xfId="0" applyNumberFormat="1" applyFont="1" applyFill="1" applyBorder="1" applyAlignment="1" applyProtection="1">
      <alignment horizontal="center" vertical="center" wrapText="1"/>
    </xf>
    <xf numFmtId="0" fontId="0" fillId="0" borderId="1" xfId="0" applyBorder="1" applyAlignment="1">
      <alignment horizontal="center" vertical="center" wrapText="1"/>
    </xf>
    <xf numFmtId="165"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1" fontId="0" fillId="0" borderId="1" xfId="0" applyNumberFormat="1" applyBorder="1" applyAlignment="1">
      <alignment horizontal="center" vertical="center" wrapText="1"/>
    </xf>
    <xf numFmtId="0" fontId="0" fillId="0" borderId="1" xfId="0" applyBorder="1" applyAlignment="1">
      <alignment wrapText="1"/>
    </xf>
    <xf numFmtId="4" fontId="0" fillId="0" borderId="1" xfId="0" applyNumberFormat="1" applyFont="1" applyBorder="1" applyAlignment="1" applyProtection="1">
      <alignment wrapText="1"/>
      <protection locked="0"/>
    </xf>
    <xf numFmtId="0" fontId="59" fillId="15" borderId="1" xfId="0" applyFont="1" applyFill="1" applyBorder="1" applyAlignment="1">
      <alignment horizontal="center" vertical="center"/>
    </xf>
    <xf numFmtId="0" fontId="59" fillId="15" borderId="1" xfId="0" applyFont="1" applyFill="1" applyBorder="1" applyAlignment="1" applyProtection="1">
      <alignment horizontal="center" vertical="center" wrapText="1"/>
    </xf>
    <xf numFmtId="0" fontId="60" fillId="15" borderId="1" xfId="11" applyNumberFormat="1" applyFont="1" applyFill="1" applyBorder="1" applyAlignment="1" applyProtection="1">
      <alignment horizontal="left" vertical="top" wrapText="1"/>
    </xf>
    <xf numFmtId="0" fontId="59" fillId="15" borderId="1" xfId="0" applyFont="1" applyFill="1" applyBorder="1" applyAlignment="1">
      <alignment vertical="top" wrapText="1"/>
    </xf>
    <xf numFmtId="37" fontId="59" fillId="15" borderId="1" xfId="2" applyNumberFormat="1" applyFont="1" applyFill="1" applyBorder="1" applyAlignment="1" applyProtection="1">
      <alignment horizontal="center" vertical="center" wrapText="1"/>
    </xf>
    <xf numFmtId="0" fontId="61" fillId="15" borderId="1" xfId="0" applyFont="1" applyFill="1" applyBorder="1"/>
    <xf numFmtId="164" fontId="61" fillId="15" borderId="1" xfId="0" applyNumberFormat="1" applyFont="1" applyFill="1" applyBorder="1"/>
    <xf numFmtId="0" fontId="61" fillId="15" borderId="1" xfId="0" applyFont="1" applyFill="1" applyBorder="1" applyAlignment="1">
      <alignment wrapText="1"/>
    </xf>
    <xf numFmtId="0" fontId="12" fillId="15" borderId="1" xfId="0" applyFont="1" applyFill="1" applyBorder="1" applyAlignment="1">
      <alignment horizontal="center" vertical="center"/>
    </xf>
    <xf numFmtId="0" fontId="13" fillId="15" borderId="1" xfId="0" applyFont="1" applyFill="1" applyBorder="1" applyAlignment="1" applyProtection="1">
      <alignment horizontal="center" vertical="center" wrapText="1"/>
    </xf>
    <xf numFmtId="0" fontId="33" fillId="15" borderId="1" xfId="11" applyNumberFormat="1" applyFont="1" applyFill="1" applyBorder="1" applyAlignment="1" applyProtection="1">
      <alignment horizontal="left" vertical="top" wrapText="1"/>
    </xf>
    <xf numFmtId="0" fontId="12" fillId="15" borderId="1" xfId="0" applyFont="1" applyFill="1" applyBorder="1" applyAlignment="1">
      <alignment vertical="top" wrapText="1"/>
    </xf>
    <xf numFmtId="37" fontId="13" fillId="15" borderId="1" xfId="2" applyNumberFormat="1" applyFont="1" applyFill="1" applyBorder="1" applyAlignment="1" applyProtection="1">
      <alignment horizontal="center" vertical="center" wrapText="1"/>
    </xf>
    <xf numFmtId="0" fontId="0" fillId="15" borderId="1" xfId="0" applyFill="1" applyBorder="1"/>
    <xf numFmtId="164" fontId="0" fillId="15" borderId="1" xfId="0" applyNumberFormat="1" applyFill="1" applyBorder="1"/>
    <xf numFmtId="164" fontId="0" fillId="15" borderId="1" xfId="0" applyNumberFormat="1" applyFont="1" applyFill="1" applyBorder="1" applyAlignment="1" applyProtection="1">
      <alignment wrapText="1"/>
      <protection locked="0"/>
    </xf>
    <xf numFmtId="0" fontId="12" fillId="15" borderId="1" xfId="0" applyFont="1" applyFill="1" applyBorder="1" applyAlignment="1" applyProtection="1">
      <alignment horizontal="center" vertical="center" wrapText="1"/>
    </xf>
    <xf numFmtId="0" fontId="62" fillId="15" borderId="1" xfId="11" applyNumberFormat="1" applyFont="1" applyFill="1" applyBorder="1" applyAlignment="1" applyProtection="1">
      <alignment horizontal="left" vertical="top" wrapText="1"/>
    </xf>
    <xf numFmtId="37" fontId="12" fillId="15" borderId="1" xfId="2" applyNumberFormat="1" applyFont="1" applyFill="1" applyBorder="1" applyAlignment="1" applyProtection="1">
      <alignment horizontal="center" vertical="center" wrapText="1"/>
    </xf>
    <xf numFmtId="0" fontId="0" fillId="15" borderId="1" xfId="0" applyFont="1" applyFill="1" applyBorder="1"/>
    <xf numFmtId="164" fontId="0" fillId="15" borderId="1" xfId="0" applyNumberFormat="1" applyFont="1" applyFill="1" applyBorder="1"/>
    <xf numFmtId="4" fontId="0" fillId="15" borderId="1" xfId="0" applyNumberFormat="1" applyFont="1" applyFill="1" applyBorder="1" applyAlignment="1" applyProtection="1">
      <alignment wrapText="1"/>
      <protection locked="0"/>
    </xf>
    <xf numFmtId="0" fontId="0" fillId="15" borderId="1" xfId="0" applyFill="1" applyBorder="1" applyAlignment="1">
      <alignment wrapText="1"/>
    </xf>
    <xf numFmtId="0" fontId="0" fillId="15" borderId="0" xfId="0" applyFill="1"/>
    <xf numFmtId="0" fontId="13" fillId="15" borderId="9" xfId="0" applyFont="1" applyFill="1" applyBorder="1" applyAlignment="1" applyProtection="1">
      <alignment horizontal="center" vertical="center" wrapText="1"/>
    </xf>
    <xf numFmtId="0" fontId="16" fillId="15" borderId="0" xfId="0" applyFont="1" applyFill="1"/>
    <xf numFmtId="164" fontId="0" fillId="15" borderId="0" xfId="0" applyNumberFormat="1" applyFill="1"/>
    <xf numFmtId="0" fontId="49" fillId="15" borderId="1" xfId="0" applyFont="1" applyFill="1" applyBorder="1" applyAlignment="1">
      <alignment vertical="top" wrapText="1"/>
    </xf>
    <xf numFmtId="0" fontId="12" fillId="15" borderId="1" xfId="0" applyFont="1" applyFill="1" applyBorder="1" applyAlignment="1">
      <alignment horizontal="left" vertical="top"/>
    </xf>
    <xf numFmtId="3" fontId="12" fillId="15" borderId="1" xfId="0" applyNumberFormat="1" applyFont="1" applyFill="1" applyBorder="1" applyAlignment="1">
      <alignment horizontal="center" vertical="center"/>
    </xf>
    <xf numFmtId="0" fontId="13" fillId="15" borderId="1" xfId="0" applyFont="1" applyFill="1" applyBorder="1" applyAlignment="1" applyProtection="1">
      <alignment horizontal="center" vertical="center"/>
    </xf>
    <xf numFmtId="0" fontId="26" fillId="15" borderId="1" xfId="0" applyNumberFormat="1" applyFont="1" applyFill="1" applyBorder="1" applyAlignment="1" applyProtection="1">
      <alignment horizontal="left" vertical="top" wrapText="1"/>
    </xf>
    <xf numFmtId="0" fontId="56" fillId="15" borderId="1" xfId="0" applyNumberFormat="1" applyFont="1" applyFill="1" applyBorder="1" applyAlignment="1" applyProtection="1">
      <alignment horizontal="center" vertical="center" wrapText="1"/>
      <protection locked="0"/>
    </xf>
    <xf numFmtId="0" fontId="56" fillId="15" borderId="1" xfId="0" applyNumberFormat="1" applyFont="1" applyFill="1" applyBorder="1" applyAlignment="1" applyProtection="1">
      <alignment horizontal="center" vertical="center"/>
      <protection locked="0"/>
    </xf>
    <xf numFmtId="3" fontId="0" fillId="15" borderId="1" xfId="15" applyNumberFormat="1" applyFont="1" applyFill="1" applyBorder="1" applyAlignment="1" applyProtection="1">
      <alignment horizontal="center" vertical="center" wrapText="1"/>
      <protection locked="0"/>
    </xf>
    <xf numFmtId="166" fontId="36" fillId="15" borderId="1" xfId="4" applyNumberFormat="1" applyFont="1" applyFill="1" applyBorder="1" applyAlignment="1" applyProtection="1">
      <alignment horizontal="center" vertical="center" wrapText="1"/>
    </xf>
    <xf numFmtId="44" fontId="0" fillId="15" borderId="1" xfId="4" applyFont="1" applyFill="1" applyBorder="1" applyAlignment="1" applyProtection="1">
      <alignment vertical="center" wrapText="1"/>
      <protection locked="0"/>
    </xf>
    <xf numFmtId="3" fontId="0" fillId="15" borderId="1" xfId="0" applyNumberFormat="1" applyFont="1" applyFill="1" applyBorder="1" applyAlignment="1" applyProtection="1">
      <alignment vertical="center" wrapText="1"/>
      <protection locked="0"/>
    </xf>
    <xf numFmtId="164" fontId="0" fillId="15" borderId="1" xfId="0" applyNumberFormat="1" applyFont="1" applyFill="1" applyBorder="1" applyAlignment="1" applyProtection="1">
      <alignment vertical="center" wrapText="1"/>
      <protection locked="0"/>
    </xf>
    <xf numFmtId="0" fontId="0" fillId="15" borderId="1" xfId="0" applyFont="1" applyFill="1" applyBorder="1" applyAlignment="1" applyProtection="1">
      <alignment vertical="center" wrapText="1"/>
      <protection locked="0"/>
    </xf>
    <xf numFmtId="0" fontId="13" fillId="15" borderId="1" xfId="0" applyFont="1" applyFill="1" applyBorder="1" applyAlignment="1">
      <alignment horizontal="center" vertical="center"/>
    </xf>
    <xf numFmtId="0" fontId="13" fillId="15" borderId="1" xfId="11" applyNumberFormat="1" applyFont="1" applyFill="1" applyBorder="1" applyAlignment="1" applyProtection="1">
      <alignment horizontal="left" vertical="top" wrapText="1"/>
    </xf>
    <xf numFmtId="3" fontId="13" fillId="15" borderId="1" xfId="0" applyNumberFormat="1" applyFont="1" applyFill="1" applyBorder="1" applyAlignment="1">
      <alignment horizontal="center" vertical="center" wrapText="1"/>
    </xf>
    <xf numFmtId="0" fontId="12" fillId="15" borderId="1" xfId="0" applyFont="1" applyFill="1" applyBorder="1" applyAlignment="1" applyProtection="1">
      <alignment horizontal="center" vertical="center"/>
    </xf>
    <xf numFmtId="0" fontId="36" fillId="15" borderId="1" xfId="0" applyFont="1" applyFill="1" applyBorder="1" applyAlignment="1" applyProtection="1">
      <alignment horizontal="center" vertical="center"/>
    </xf>
    <xf numFmtId="0" fontId="33" fillId="15" borderId="1" xfId="0" applyFont="1" applyFill="1" applyBorder="1" applyAlignment="1" applyProtection="1">
      <alignment horizontal="left" vertical="top" wrapText="1"/>
      <protection locked="0"/>
    </xf>
    <xf numFmtId="0" fontId="51" fillId="15" borderId="1" xfId="0" applyNumberFormat="1" applyFont="1" applyFill="1" applyBorder="1" applyAlignment="1" applyProtection="1">
      <alignment horizontal="left" vertical="top" wrapText="1"/>
    </xf>
    <xf numFmtId="3" fontId="13" fillId="15" borderId="2" xfId="11" applyNumberFormat="1" applyFont="1" applyFill="1" applyBorder="1" applyAlignment="1" applyProtection="1">
      <alignment horizontal="center" vertical="center" wrapText="1"/>
    </xf>
    <xf numFmtId="0" fontId="13" fillId="15" borderId="2" xfId="11" applyFont="1" applyFill="1" applyBorder="1" applyAlignment="1" applyProtection="1">
      <alignment horizontal="center" vertical="top" wrapText="1"/>
    </xf>
    <xf numFmtId="0" fontId="13" fillId="15" borderId="1" xfId="0" applyNumberFormat="1" applyFont="1" applyFill="1" applyBorder="1" applyAlignment="1" applyProtection="1">
      <alignment horizontal="center" vertical="center" wrapText="1"/>
    </xf>
    <xf numFmtId="0" fontId="51" fillId="15" borderId="1" xfId="0" applyNumberFormat="1" applyFont="1" applyFill="1" applyBorder="1" applyAlignment="1" applyProtection="1">
      <alignment horizontal="center" vertical="center" wrapText="1"/>
    </xf>
    <xf numFmtId="0" fontId="58" fillId="15" borderId="1" xfId="0" applyNumberFormat="1" applyFont="1" applyFill="1" applyBorder="1" applyAlignment="1" applyProtection="1">
      <alignment horizontal="center" vertical="center" wrapText="1"/>
    </xf>
    <xf numFmtId="164" fontId="12" fillId="15" borderId="1" xfId="15" applyNumberFormat="1" applyFont="1" applyFill="1" applyBorder="1" applyAlignment="1" applyProtection="1">
      <alignment horizontal="center" vertical="center" wrapText="1"/>
    </xf>
    <xf numFmtId="0" fontId="0" fillId="15" borderId="1" xfId="0" applyFill="1" applyBorder="1" applyAlignment="1">
      <alignment horizontal="center"/>
    </xf>
    <xf numFmtId="0" fontId="12" fillId="15" borderId="9" xfId="0" applyFont="1" applyFill="1" applyBorder="1" applyAlignment="1" applyProtection="1">
      <alignment horizontal="center" vertical="center"/>
    </xf>
    <xf numFmtId="0" fontId="13" fillId="15" borderId="9" xfId="13" applyNumberFormat="1" applyFont="1" applyFill="1" applyBorder="1" applyAlignment="1" applyProtection="1">
      <alignment horizontal="left" vertical="top" wrapText="1"/>
    </xf>
    <xf numFmtId="0" fontId="51" fillId="15" borderId="9" xfId="0" applyNumberFormat="1" applyFont="1" applyFill="1" applyBorder="1" applyAlignment="1" applyProtection="1">
      <alignment horizontal="left" vertical="top" wrapText="1"/>
    </xf>
    <xf numFmtId="0" fontId="13" fillId="15" borderId="9" xfId="11" applyFont="1" applyFill="1" applyBorder="1" applyAlignment="1" applyProtection="1">
      <alignment horizontal="center" vertical="center" wrapText="1"/>
    </xf>
    <xf numFmtId="0" fontId="13" fillId="15" borderId="9" xfId="11" applyFont="1" applyFill="1" applyBorder="1" applyAlignment="1" applyProtection="1">
      <alignment horizontal="center" vertical="top" wrapText="1"/>
    </xf>
    <xf numFmtId="0" fontId="13" fillId="15" borderId="9" xfId="0" applyNumberFormat="1" applyFont="1" applyFill="1" applyBorder="1" applyAlignment="1" applyProtection="1">
      <alignment horizontal="center" vertical="center" wrapText="1"/>
    </xf>
    <xf numFmtId="0" fontId="51" fillId="15" borderId="9" xfId="0" applyNumberFormat="1" applyFont="1" applyFill="1" applyBorder="1" applyAlignment="1" applyProtection="1">
      <alignment horizontal="center" vertical="center" wrapText="1"/>
    </xf>
    <xf numFmtId="0" fontId="58" fillId="15" borderId="9" xfId="0" applyNumberFormat="1" applyFont="1" applyFill="1" applyBorder="1" applyAlignment="1" applyProtection="1">
      <alignment horizontal="center" vertical="center" wrapText="1"/>
    </xf>
    <xf numFmtId="164" fontId="12" fillId="15" borderId="9" xfId="15" applyNumberFormat="1" applyFont="1" applyFill="1" applyBorder="1" applyAlignment="1" applyProtection="1">
      <alignment horizontal="center" vertical="center" wrapText="1"/>
    </xf>
    <xf numFmtId="0" fontId="0" fillId="15" borderId="9" xfId="0" applyFill="1" applyBorder="1" applyAlignment="1">
      <alignment horizontal="center"/>
    </xf>
    <xf numFmtId="0" fontId="0" fillId="15" borderId="0" xfId="0" applyFont="1" applyFill="1" applyAlignment="1" applyProtection="1">
      <alignment wrapText="1"/>
      <protection locked="0"/>
    </xf>
    <xf numFmtId="0" fontId="11" fillId="3" borderId="1" xfId="0" applyFont="1" applyFill="1" applyBorder="1" applyAlignment="1">
      <alignment horizontal="center" vertical="center" wrapText="1"/>
    </xf>
    <xf numFmtId="0" fontId="0" fillId="0" borderId="1" xfId="0" applyBorder="1" applyAlignment="1">
      <alignment horizontal="center" vertical="center"/>
    </xf>
    <xf numFmtId="165" fontId="0" fillId="0" borderId="1" xfId="0" applyNumberFormat="1" applyBorder="1" applyAlignment="1">
      <alignment horizontal="center" vertical="center"/>
    </xf>
    <xf numFmtId="164" fontId="0" fillId="0" borderId="1" xfId="0" applyNumberFormat="1" applyBorder="1" applyAlignment="1">
      <alignment horizontal="center" vertical="center"/>
    </xf>
    <xf numFmtId="0" fontId="11" fillId="15" borderId="1" xfId="0" applyFont="1" applyFill="1" applyBorder="1" applyAlignment="1" applyProtection="1">
      <alignment horizontal="center" vertical="center" wrapText="1"/>
    </xf>
    <xf numFmtId="0" fontId="36" fillId="15" borderId="1" xfId="0" applyFont="1" applyFill="1" applyBorder="1" applyAlignment="1">
      <alignment horizontal="left" vertical="top" wrapText="1"/>
    </xf>
    <xf numFmtId="0" fontId="0" fillId="15" borderId="1" xfId="0" applyFill="1" applyBorder="1" applyAlignment="1">
      <alignment horizontal="left" vertical="top" wrapText="1"/>
    </xf>
    <xf numFmtId="3" fontId="12" fillId="15" borderId="1" xfId="0" applyNumberFormat="1" applyFont="1" applyFill="1" applyBorder="1" applyAlignment="1">
      <alignment horizontal="center" vertical="center" wrapText="1"/>
    </xf>
    <xf numFmtId="0" fontId="0" fillId="15" borderId="1" xfId="0" applyFill="1" applyBorder="1" applyAlignment="1">
      <alignment horizontal="center" wrapText="1"/>
    </xf>
    <xf numFmtId="0" fontId="0" fillId="15" borderId="0" xfId="0" applyFill="1" applyAlignment="1">
      <alignment horizontal="center"/>
    </xf>
    <xf numFmtId="0" fontId="0" fillId="15" borderId="0" xfId="0" applyFill="1" applyAlignment="1"/>
    <xf numFmtId="0" fontId="11" fillId="15" borderId="1" xfId="0" applyFont="1" applyFill="1" applyBorder="1" applyAlignment="1">
      <alignment horizontal="center" vertical="center" wrapText="1"/>
    </xf>
    <xf numFmtId="0" fontId="12" fillId="15" borderId="1" xfId="0" applyFont="1" applyFill="1" applyBorder="1" applyAlignment="1">
      <alignment horizontal="left" vertical="top" wrapText="1"/>
    </xf>
    <xf numFmtId="0" fontId="0" fillId="15" borderId="3" xfId="0" applyFill="1" applyBorder="1" applyAlignment="1">
      <alignment horizontal="left" vertical="top" wrapText="1"/>
    </xf>
    <xf numFmtId="0" fontId="0" fillId="15" borderId="1" xfId="0" applyFill="1" applyBorder="1" applyAlignment="1">
      <alignment horizontal="center" vertical="center"/>
    </xf>
    <xf numFmtId="0" fontId="0" fillId="15" borderId="1" xfId="0" applyFill="1" applyBorder="1" applyAlignment="1">
      <alignment horizontal="center" vertical="center" wrapText="1"/>
    </xf>
    <xf numFmtId="165" fontId="0" fillId="15" borderId="1" xfId="0" applyNumberFormat="1" applyFill="1" applyBorder="1" applyAlignment="1">
      <alignment horizontal="center" vertical="center"/>
    </xf>
    <xf numFmtId="164" fontId="0" fillId="15" borderId="1" xfId="0" applyNumberFormat="1" applyFill="1" applyBorder="1" applyAlignment="1">
      <alignment horizontal="center" vertical="center"/>
    </xf>
    <xf numFmtId="44" fontId="0" fillId="15" borderId="1" xfId="4" applyFont="1" applyFill="1" applyBorder="1" applyAlignment="1">
      <alignment horizontal="center"/>
    </xf>
    <xf numFmtId="44" fontId="0" fillId="15" borderId="1" xfId="4" applyNumberFormat="1" applyFont="1" applyFill="1" applyBorder="1" applyAlignment="1">
      <alignment horizontal="center"/>
    </xf>
    <xf numFmtId="0" fontId="56" fillId="3" borderId="0" xfId="0" applyNumberFormat="1" applyFont="1" applyFill="1" applyBorder="1" applyAlignment="1" applyProtection="1">
      <alignment horizontal="center" vertical="center" wrapText="1"/>
      <protection locked="0"/>
    </xf>
    <xf numFmtId="0" fontId="26" fillId="15" borderId="6" xfId="0" applyFont="1" applyFill="1" applyBorder="1" applyAlignment="1" applyProtection="1">
      <alignment horizontal="center" vertical="center"/>
    </xf>
    <xf numFmtId="0" fontId="26" fillId="15" borderId="11" xfId="0" applyFont="1" applyFill="1" applyBorder="1" applyAlignment="1" applyProtection="1">
      <alignment horizontal="center" vertical="center" wrapText="1"/>
    </xf>
    <xf numFmtId="0" fontId="12" fillId="15" borderId="11" xfId="0" applyFont="1" applyFill="1" applyBorder="1" applyAlignment="1" applyProtection="1">
      <alignment vertical="top" wrapText="1"/>
    </xf>
    <xf numFmtId="0" fontId="26" fillId="15" borderId="11" xfId="0" applyNumberFormat="1" applyFont="1" applyFill="1" applyBorder="1" applyAlignment="1" applyProtection="1">
      <alignment horizontal="left" vertical="top" wrapText="1"/>
    </xf>
    <xf numFmtId="3" fontId="13" fillId="15" borderId="2" xfId="0" applyNumberFormat="1" applyFont="1" applyFill="1" applyBorder="1" applyAlignment="1">
      <alignment horizontal="center" vertical="center" wrapText="1"/>
    </xf>
    <xf numFmtId="0" fontId="56" fillId="15" borderId="0" xfId="0" applyNumberFormat="1" applyFont="1" applyFill="1" applyBorder="1" applyAlignment="1" applyProtection="1">
      <alignment horizontal="center" vertical="center" wrapText="1"/>
      <protection locked="0"/>
    </xf>
    <xf numFmtId="0" fontId="56" fillId="15" borderId="0" xfId="0" applyNumberFormat="1" applyFont="1" applyFill="1" applyBorder="1" applyAlignment="1" applyProtection="1">
      <alignment horizontal="center" vertical="center"/>
      <protection locked="0"/>
    </xf>
    <xf numFmtId="164" fontId="0" fillId="15" borderId="0" xfId="15" applyNumberFormat="1" applyFont="1" applyFill="1" applyBorder="1" applyAlignment="1" applyProtection="1">
      <alignment horizontal="center" vertical="center" wrapText="1"/>
      <protection locked="0"/>
    </xf>
    <xf numFmtId="164" fontId="36" fillId="15" borderId="0" xfId="15" applyNumberFormat="1" applyFont="1" applyFill="1" applyBorder="1" applyAlignment="1" applyProtection="1">
      <alignment horizontal="center" vertical="center" wrapText="1"/>
    </xf>
    <xf numFmtId="0" fontId="0" fillId="15" borderId="6" xfId="0" applyFont="1" applyFill="1" applyBorder="1" applyAlignment="1" applyProtection="1">
      <alignment wrapText="1"/>
      <protection locked="0"/>
    </xf>
    <xf numFmtId="0" fontId="26" fillId="3" borderId="6" xfId="0" applyFont="1" applyFill="1" applyBorder="1" applyAlignment="1" applyProtection="1">
      <alignment horizontal="center" vertical="center"/>
    </xf>
    <xf numFmtId="0" fontId="13" fillId="3" borderId="1" xfId="0" applyFont="1" applyFill="1" applyBorder="1" applyAlignment="1">
      <alignment horizontal="center" vertical="center" wrapText="1"/>
    </xf>
    <xf numFmtId="0" fontId="63" fillId="3" borderId="1" xfId="0" applyFont="1" applyFill="1" applyBorder="1" applyAlignment="1" applyProtection="1">
      <alignment horizontal="center" vertical="center" wrapText="1"/>
      <protection locked="0"/>
    </xf>
    <xf numFmtId="0" fontId="0" fillId="0" borderId="1" xfId="0" applyFont="1" applyBorder="1" applyAlignment="1">
      <alignment horizontal="center" vertical="center" wrapText="1"/>
    </xf>
    <xf numFmtId="0" fontId="63" fillId="0" borderId="1" xfId="0" applyFont="1" applyBorder="1" applyAlignment="1" applyProtection="1">
      <alignment horizontal="center" vertical="center" wrapText="1"/>
      <protection locked="0"/>
    </xf>
    <xf numFmtId="49" fontId="63" fillId="0" borderId="1" xfId="0" applyNumberFormat="1" applyFont="1" applyBorder="1" applyAlignment="1" applyProtection="1">
      <alignment horizontal="center" vertical="center" wrapText="1"/>
      <protection locked="0"/>
    </xf>
    <xf numFmtId="0" fontId="0" fillId="0" borderId="1" xfId="15" applyNumberFormat="1" applyFont="1" applyFill="1" applyBorder="1" applyAlignment="1" applyProtection="1">
      <alignment horizontal="center" vertical="center" wrapText="1"/>
      <protection locked="0"/>
    </xf>
    <xf numFmtId="165" fontId="0" fillId="0" borderId="1" xfId="15" applyNumberFormat="1" applyFont="1" applyFill="1" applyBorder="1" applyAlignment="1" applyProtection="1">
      <alignment horizontal="center" vertical="center" wrapText="1"/>
    </xf>
    <xf numFmtId="164" fontId="0" fillId="0" borderId="1" xfId="0" applyNumberFormat="1" applyFont="1" applyBorder="1" applyAlignment="1" applyProtection="1">
      <alignment horizontal="center" vertical="center" wrapText="1"/>
      <protection locked="0"/>
    </xf>
    <xf numFmtId="2" fontId="0" fillId="0" borderId="1" xfId="0" applyNumberFormat="1" applyFont="1" applyBorder="1" applyAlignment="1" applyProtection="1">
      <alignment horizontal="center" vertical="center" wrapText="1"/>
      <protection locked="0"/>
    </xf>
    <xf numFmtId="0" fontId="0" fillId="0" borderId="1" xfId="0" applyFont="1" applyBorder="1" applyAlignment="1" applyProtection="1">
      <alignment horizontal="center" vertical="center" wrapText="1"/>
      <protection locked="0"/>
    </xf>
    <xf numFmtId="0" fontId="13" fillId="3" borderId="1" xfId="11" applyFont="1" applyFill="1" applyBorder="1" applyAlignment="1">
      <alignment horizontal="left" vertical="top" wrapText="1"/>
    </xf>
    <xf numFmtId="8" fontId="0" fillId="0" borderId="1" xfId="0" applyNumberFormat="1" applyBorder="1" applyAlignment="1">
      <alignment horizontal="center" vertical="center"/>
    </xf>
    <xf numFmtId="0" fontId="13" fillId="14" borderId="2" xfId="11" applyFont="1" applyFill="1" applyBorder="1" applyAlignment="1" applyProtection="1">
      <alignment horizontal="center" vertical="center" wrapText="1"/>
    </xf>
    <xf numFmtId="16" fontId="51" fillId="0" borderId="1" xfId="0" applyNumberFormat="1" applyFont="1" applyFill="1" applyBorder="1" applyAlignment="1" applyProtection="1">
      <alignment horizontal="center" vertical="center" wrapText="1"/>
    </xf>
    <xf numFmtId="164" fontId="0" fillId="15" borderId="1" xfId="15" applyNumberFormat="1" applyFont="1" applyFill="1" applyBorder="1" applyAlignment="1" applyProtection="1">
      <alignment horizontal="center" vertical="center" wrapText="1"/>
      <protection locked="0"/>
    </xf>
    <xf numFmtId="164" fontId="36" fillId="15" borderId="1" xfId="15" applyNumberFormat="1" applyFont="1" applyFill="1" applyBorder="1" applyAlignment="1" applyProtection="1">
      <alignment horizontal="center" vertical="center" wrapText="1"/>
    </xf>
    <xf numFmtId="0" fontId="0" fillId="15" borderId="1" xfId="0" applyFont="1" applyFill="1" applyBorder="1" applyAlignment="1" applyProtection="1">
      <alignment wrapText="1"/>
      <protection locked="0"/>
    </xf>
    <xf numFmtId="0" fontId="56" fillId="3" borderId="0" xfId="0" applyNumberFormat="1" applyFont="1" applyFill="1" applyBorder="1" applyAlignment="1" applyProtection="1">
      <alignment horizontal="center" vertical="center"/>
      <protection locked="0"/>
    </xf>
    <xf numFmtId="164" fontId="0" fillId="3" borderId="0" xfId="15" applyNumberFormat="1" applyFont="1" applyFill="1" applyBorder="1" applyAlignment="1" applyProtection="1">
      <alignment horizontal="center" vertical="center" wrapText="1"/>
      <protection locked="0"/>
    </xf>
    <xf numFmtId="164" fontId="36" fillId="3" borderId="0" xfId="15" applyNumberFormat="1" applyFont="1" applyFill="1" applyBorder="1" applyAlignment="1" applyProtection="1">
      <alignment horizontal="center" vertical="center" wrapText="1"/>
    </xf>
    <xf numFmtId="0" fontId="0" fillId="3" borderId="6" xfId="0" applyFont="1" applyFill="1" applyBorder="1" applyAlignment="1" applyProtection="1">
      <alignment wrapText="1"/>
      <protection locked="0"/>
    </xf>
    <xf numFmtId="0" fontId="0" fillId="3" borderId="0" xfId="0" applyFont="1" applyFill="1" applyAlignment="1" applyProtection="1">
      <alignment wrapText="1"/>
      <protection locked="0"/>
    </xf>
    <xf numFmtId="0" fontId="13" fillId="15" borderId="1" xfId="13" applyNumberFormat="1" applyFont="1" applyFill="1" applyBorder="1" applyAlignment="1" applyProtection="1">
      <alignment horizontal="left" vertical="top" wrapText="1"/>
    </xf>
    <xf numFmtId="0" fontId="13" fillId="15" borderId="2" xfId="11" applyFont="1" applyFill="1" applyBorder="1" applyAlignment="1" applyProtection="1">
      <alignment horizontal="center" vertical="center" wrapText="1"/>
    </xf>
    <xf numFmtId="0" fontId="57" fillId="15" borderId="0" xfId="0" applyFont="1" applyFill="1" applyAlignment="1" applyProtection="1">
      <alignment wrapText="1"/>
    </xf>
    <xf numFmtId="0" fontId="0" fillId="15" borderId="0" xfId="0" applyFont="1" applyFill="1" applyAlignment="1" applyProtection="1">
      <alignment wrapText="1"/>
    </xf>
    <xf numFmtId="0" fontId="51" fillId="15" borderId="0" xfId="0" applyFont="1" applyFill="1" applyAlignment="1" applyProtection="1">
      <alignment horizontal="center" vertical="center" wrapText="1"/>
    </xf>
    <xf numFmtId="0" fontId="26" fillId="15" borderId="1" xfId="0" applyFont="1" applyFill="1" applyBorder="1" applyAlignment="1">
      <alignment horizontal="center" vertical="center" wrapText="1"/>
    </xf>
    <xf numFmtId="0" fontId="33" fillId="15" borderId="1" xfId="17" applyFont="1" applyFill="1" applyBorder="1" applyAlignment="1" applyProtection="1">
      <alignment horizontal="left" vertical="top" wrapText="1"/>
    </xf>
    <xf numFmtId="0" fontId="26" fillId="15" borderId="3" xfId="17" applyFont="1" applyFill="1" applyBorder="1" applyAlignment="1" applyProtection="1">
      <alignment horizontal="left" vertical="top" wrapText="1"/>
    </xf>
    <xf numFmtId="0" fontId="47" fillId="15" borderId="2" xfId="11" applyFont="1" applyFill="1" applyBorder="1" applyAlignment="1" applyProtection="1">
      <alignment horizontal="center" vertical="center" wrapText="1"/>
    </xf>
    <xf numFmtId="0" fontId="56" fillId="15" borderId="1" xfId="0" applyNumberFormat="1" applyFont="1" applyFill="1" applyBorder="1" applyAlignment="1" applyProtection="1">
      <alignment horizontal="center" vertical="center" wrapText="1"/>
    </xf>
    <xf numFmtId="0" fontId="55" fillId="15" borderId="1" xfId="0" applyNumberFormat="1" applyFont="1" applyFill="1" applyBorder="1" applyAlignment="1" applyProtection="1">
      <alignment horizontal="center" vertical="center" wrapText="1"/>
    </xf>
    <xf numFmtId="164" fontId="0" fillId="15" borderId="1" xfId="15" applyNumberFormat="1" applyFont="1" applyFill="1" applyBorder="1" applyAlignment="1" applyProtection="1">
      <alignment horizontal="center" vertical="center" wrapText="1"/>
    </xf>
    <xf numFmtId="0" fontId="52" fillId="15" borderId="1" xfId="0" applyFont="1" applyFill="1" applyBorder="1" applyAlignment="1" applyProtection="1">
      <alignment horizontal="center"/>
      <protection locked="0"/>
    </xf>
    <xf numFmtId="0" fontId="26" fillId="15" borderId="1" xfId="13" applyNumberFormat="1" applyFont="1" applyFill="1" applyBorder="1" applyAlignment="1">
      <alignment horizontal="left" vertical="top" wrapText="1"/>
    </xf>
    <xf numFmtId="0" fontId="50" fillId="15" borderId="3" xfId="0" applyFont="1" applyFill="1" applyBorder="1" applyAlignment="1">
      <alignment horizontal="left" vertical="top" wrapText="1"/>
    </xf>
    <xf numFmtId="0" fontId="12" fillId="15" borderId="1" xfId="0" applyFont="1" applyFill="1" applyBorder="1" applyAlignment="1">
      <alignment horizontal="center" vertical="center" wrapText="1"/>
    </xf>
    <xf numFmtId="0" fontId="13" fillId="15" borderId="6" xfId="0" applyFont="1" applyFill="1" applyBorder="1" applyAlignment="1">
      <alignment horizontal="center" vertical="center"/>
    </xf>
    <xf numFmtId="0" fontId="26" fillId="15" borderId="11" xfId="0" applyFont="1" applyFill="1" applyBorder="1" applyAlignment="1">
      <alignment horizontal="center" vertical="center" wrapText="1"/>
    </xf>
    <xf numFmtId="0" fontId="26" fillId="15" borderId="11" xfId="17" applyFont="1" applyFill="1" applyBorder="1" applyAlignment="1">
      <alignment horizontal="left" vertical="top" wrapText="1"/>
    </xf>
    <xf numFmtId="0" fontId="52" fillId="3" borderId="0" xfId="0" applyFont="1" applyFill="1" applyAlignment="1" applyProtection="1">
      <alignment horizontal="center"/>
      <protection locked="0"/>
    </xf>
    <xf numFmtId="0" fontId="64" fillId="4" borderId="0" xfId="0" applyFont="1" applyFill="1" applyAlignment="1">
      <alignment horizontal="center"/>
    </xf>
    <xf numFmtId="0" fontId="65" fillId="4" borderId="0" xfId="0" applyFont="1" applyFill="1" applyAlignment="1">
      <alignment horizontal="center"/>
    </xf>
    <xf numFmtId="0" fontId="12" fillId="4" borderId="1" xfId="0" applyFont="1" applyFill="1" applyBorder="1" applyAlignment="1">
      <alignment horizontal="center" vertical="center"/>
    </xf>
    <xf numFmtId="0" fontId="11" fillId="4" borderId="1" xfId="0" applyFont="1" applyFill="1" applyBorder="1" applyAlignment="1">
      <alignment horizontal="center" vertical="center" wrapText="1"/>
    </xf>
    <xf numFmtId="0" fontId="36" fillId="4" borderId="1" xfId="0" applyFont="1" applyFill="1" applyBorder="1" applyAlignment="1">
      <alignment horizontal="left" vertical="top" wrapText="1"/>
    </xf>
    <xf numFmtId="0" fontId="0" fillId="4" borderId="1" xfId="0" applyFill="1" applyBorder="1" applyAlignment="1">
      <alignment horizontal="left" vertical="top" wrapText="1"/>
    </xf>
    <xf numFmtId="3" fontId="12" fillId="4" borderId="1"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4" borderId="0" xfId="0" applyFill="1" applyAlignment="1">
      <alignment horizontal="center" vertical="center"/>
    </xf>
    <xf numFmtId="165" fontId="0" fillId="4" borderId="1" xfId="0" applyNumberFormat="1" applyFill="1" applyBorder="1" applyAlignment="1">
      <alignment horizontal="center" vertical="center"/>
    </xf>
    <xf numFmtId="164" fontId="0" fillId="4" borderId="1" xfId="0" applyNumberFormat="1" applyFill="1" applyBorder="1" applyAlignment="1">
      <alignment horizontal="center" vertical="center"/>
    </xf>
    <xf numFmtId="0" fontId="0" fillId="4" borderId="0" xfId="0" applyFill="1" applyAlignment="1">
      <alignment horizontal="center"/>
    </xf>
    <xf numFmtId="0" fontId="11" fillId="4" borderId="1" xfId="0" applyFont="1" applyFill="1" applyBorder="1" applyAlignment="1" applyProtection="1">
      <alignment horizontal="center" vertical="center" wrapText="1"/>
    </xf>
    <xf numFmtId="0" fontId="12" fillId="4" borderId="1" xfId="0" applyFont="1" applyFill="1" applyBorder="1" applyAlignment="1">
      <alignment horizontal="left" vertical="top" wrapText="1"/>
    </xf>
    <xf numFmtId="0" fontId="0" fillId="4" borderId="3" xfId="0" applyFill="1" applyBorder="1" applyAlignment="1">
      <alignment horizontal="left" vertical="top" wrapText="1"/>
    </xf>
    <xf numFmtId="0" fontId="0" fillId="4" borderId="1" xfId="0" applyFill="1" applyBorder="1" applyAlignment="1">
      <alignment horizontal="center" wrapText="1"/>
    </xf>
    <xf numFmtId="0" fontId="0" fillId="4" borderId="1" xfId="0" applyFill="1" applyBorder="1" applyAlignment="1">
      <alignment horizontal="center"/>
    </xf>
    <xf numFmtId="0" fontId="13" fillId="4" borderId="1" xfId="11" applyNumberFormat="1" applyFont="1" applyFill="1" applyBorder="1" applyAlignment="1" applyProtection="1">
      <alignment horizontal="left" vertical="top" wrapText="1"/>
    </xf>
    <xf numFmtId="0" fontId="34" fillId="4" borderId="3" xfId="0" applyFont="1" applyFill="1" applyBorder="1" applyAlignment="1">
      <alignment horizontal="left" vertical="top" wrapText="1"/>
    </xf>
    <xf numFmtId="164" fontId="0" fillId="4" borderId="1" xfId="0" applyNumberFormat="1" applyFill="1" applyBorder="1" applyAlignment="1">
      <alignment horizontal="center"/>
    </xf>
    <xf numFmtId="3" fontId="0" fillId="4" borderId="1" xfId="0" applyNumberFormat="1" applyFill="1" applyBorder="1" applyAlignment="1">
      <alignment horizontal="center"/>
    </xf>
    <xf numFmtId="0" fontId="36" fillId="4" borderId="1" xfId="0" applyFont="1" applyFill="1" applyBorder="1" applyAlignment="1">
      <alignment horizontal="center" vertical="center"/>
    </xf>
    <xf numFmtId="0" fontId="14" fillId="4" borderId="1" xfId="0" applyFont="1" applyFill="1" applyBorder="1" applyAlignment="1" applyProtection="1">
      <alignment horizontal="center" vertical="center" wrapText="1"/>
    </xf>
    <xf numFmtId="0" fontId="0" fillId="4" borderId="1" xfId="0" applyFont="1" applyFill="1" applyBorder="1" applyAlignment="1">
      <alignment horizontal="left" vertical="top" wrapText="1"/>
    </xf>
    <xf numFmtId="3" fontId="36" fillId="4" borderId="1" xfId="0" applyNumberFormat="1" applyFont="1" applyFill="1" applyBorder="1" applyAlignment="1">
      <alignment horizontal="center" vertical="center" wrapText="1"/>
    </xf>
    <xf numFmtId="0" fontId="0" fillId="4" borderId="1" xfId="0" applyFont="1" applyFill="1" applyBorder="1" applyAlignment="1">
      <alignment horizontal="center"/>
    </xf>
    <xf numFmtId="0" fontId="57" fillId="4" borderId="1" xfId="0" applyNumberFormat="1" applyFont="1" applyFill="1" applyBorder="1" applyAlignment="1" applyProtection="1">
      <alignment horizontal="center" vertical="center" wrapText="1"/>
    </xf>
    <xf numFmtId="0" fontId="0" fillId="4" borderId="1" xfId="0" applyFont="1" applyFill="1" applyBorder="1" applyAlignment="1">
      <alignment horizontal="center" wrapText="1"/>
    </xf>
    <xf numFmtId="1" fontId="0" fillId="4" borderId="1" xfId="0" applyNumberFormat="1" applyFont="1" applyFill="1" applyBorder="1" applyAlignment="1">
      <alignment horizontal="center"/>
    </xf>
    <xf numFmtId="0" fontId="0" fillId="4" borderId="0" xfId="0" applyFont="1" applyFill="1" applyAlignment="1">
      <alignment horizontal="center"/>
    </xf>
    <xf numFmtId="0" fontId="13" fillId="4" borderId="1" xfId="0" applyFont="1" applyFill="1" applyBorder="1" applyAlignment="1">
      <alignment horizontal="center" vertical="center"/>
    </xf>
    <xf numFmtId="0" fontId="13" fillId="4" borderId="1" xfId="0" applyFont="1" applyFill="1" applyBorder="1" applyAlignment="1">
      <alignment horizontal="center" vertical="center" wrapText="1"/>
    </xf>
    <xf numFmtId="0" fontId="33" fillId="4" borderId="1" xfId="11" applyFont="1" applyFill="1" applyBorder="1" applyAlignment="1">
      <alignment horizontal="left" vertical="top" wrapText="1"/>
    </xf>
    <xf numFmtId="0" fontId="26" fillId="4" borderId="1" xfId="0" applyFont="1" applyFill="1" applyBorder="1" applyAlignment="1">
      <alignment horizontal="left" vertical="top" wrapText="1"/>
    </xf>
    <xf numFmtId="37" fontId="13" fillId="4" borderId="1" xfId="2" applyNumberFormat="1" applyFont="1" applyFill="1" applyBorder="1" applyAlignment="1" applyProtection="1">
      <alignment horizontal="center" vertical="center" wrapText="1"/>
    </xf>
    <xf numFmtId="0" fontId="63" fillId="4" borderId="1" xfId="0" applyFont="1" applyFill="1" applyBorder="1" applyAlignment="1" applyProtection="1">
      <alignment horizontal="center" vertical="center" wrapText="1"/>
      <protection locked="0"/>
    </xf>
    <xf numFmtId="0" fontId="0" fillId="4" borderId="1" xfId="0" applyFont="1" applyFill="1" applyBorder="1" applyAlignment="1">
      <alignment horizontal="center" vertical="center" wrapText="1"/>
    </xf>
    <xf numFmtId="49" fontId="63" fillId="4" borderId="1" xfId="0" applyNumberFormat="1" applyFont="1" applyFill="1" applyBorder="1" applyAlignment="1" applyProtection="1">
      <alignment horizontal="center" vertical="center" wrapText="1"/>
      <protection locked="0"/>
    </xf>
    <xf numFmtId="0" fontId="0" fillId="4" borderId="1" xfId="15" applyNumberFormat="1" applyFont="1" applyFill="1" applyBorder="1" applyAlignment="1" applyProtection="1">
      <alignment horizontal="center" vertical="center" wrapText="1"/>
      <protection locked="0"/>
    </xf>
    <xf numFmtId="165" fontId="0" fillId="4" borderId="1" xfId="15" applyNumberFormat="1" applyFont="1" applyFill="1" applyBorder="1" applyAlignment="1" applyProtection="1">
      <alignment horizontal="center" vertical="center" wrapText="1"/>
    </xf>
    <xf numFmtId="164" fontId="0" fillId="4" borderId="1" xfId="0" applyNumberFormat="1" applyFont="1" applyFill="1" applyBorder="1" applyAlignment="1" applyProtection="1">
      <alignment horizontal="center" vertical="center" wrapText="1"/>
      <protection locked="0"/>
    </xf>
    <xf numFmtId="2" fontId="0" fillId="4" borderId="1" xfId="0" applyNumberFormat="1" applyFont="1" applyFill="1" applyBorder="1" applyAlignment="1" applyProtection="1">
      <alignment horizontal="center" vertical="center" wrapText="1"/>
      <protection locked="0"/>
    </xf>
    <xf numFmtId="0" fontId="0" fillId="4" borderId="1" xfId="0" applyFont="1" applyFill="1" applyBorder="1" applyAlignment="1" applyProtection="1">
      <alignment horizontal="center" vertical="center" wrapText="1"/>
      <protection locked="0"/>
    </xf>
    <xf numFmtId="0" fontId="0" fillId="4" borderId="0" xfId="0" applyFont="1" applyFill="1" applyAlignment="1" applyProtection="1">
      <alignment wrapText="1"/>
      <protection locked="0"/>
    </xf>
    <xf numFmtId="0" fontId="65" fillId="4" borderId="0" xfId="0" applyFont="1" applyFill="1" applyAlignment="1" applyProtection="1">
      <alignment wrapText="1"/>
      <protection locked="0"/>
    </xf>
    <xf numFmtId="0" fontId="13" fillId="4" borderId="1" xfId="0" applyFont="1" applyFill="1" applyBorder="1" applyAlignment="1" applyProtection="1">
      <alignment horizontal="center" vertical="center" wrapText="1"/>
    </xf>
    <xf numFmtId="3" fontId="13" fillId="4" borderId="1" xfId="0" applyNumberFormat="1" applyFont="1" applyFill="1" applyBorder="1" applyAlignment="1">
      <alignment horizontal="center" vertical="center" wrapText="1"/>
    </xf>
    <xf numFmtId="0" fontId="56" fillId="4" borderId="1" xfId="0" applyNumberFormat="1" applyFont="1" applyFill="1" applyBorder="1" applyAlignment="1" applyProtection="1">
      <alignment horizontal="center" vertical="center" wrapText="1"/>
      <protection locked="0"/>
    </xf>
    <xf numFmtId="0" fontId="56" fillId="4" borderId="1" xfId="0" applyNumberFormat="1" applyFont="1" applyFill="1" applyBorder="1" applyAlignment="1" applyProtection="1">
      <alignment horizontal="center" vertical="center"/>
      <protection locked="0"/>
    </xf>
    <xf numFmtId="3" fontId="0" fillId="4" borderId="1" xfId="15" applyNumberFormat="1" applyFont="1" applyFill="1" applyBorder="1" applyAlignment="1" applyProtection="1">
      <alignment horizontal="center" vertical="center" wrapText="1"/>
      <protection locked="0"/>
    </xf>
    <xf numFmtId="166" fontId="36" fillId="4" borderId="1" xfId="4" applyNumberFormat="1" applyFont="1" applyFill="1" applyBorder="1" applyAlignment="1" applyProtection="1">
      <alignment horizontal="center" vertical="center" wrapText="1"/>
    </xf>
    <xf numFmtId="44" fontId="0" fillId="4" borderId="1" xfId="4" applyFont="1" applyFill="1" applyBorder="1" applyAlignment="1" applyProtection="1">
      <alignment vertical="center" wrapText="1"/>
      <protection locked="0"/>
    </xf>
    <xf numFmtId="3" fontId="0" fillId="4" borderId="1" xfId="0" applyNumberFormat="1" applyFont="1" applyFill="1" applyBorder="1" applyAlignment="1" applyProtection="1">
      <alignment vertical="center" wrapText="1"/>
      <protection locked="0"/>
    </xf>
    <xf numFmtId="164" fontId="0" fillId="4" borderId="1" xfId="0" applyNumberFormat="1" applyFont="1" applyFill="1" applyBorder="1" applyAlignment="1" applyProtection="1">
      <alignment vertical="center" wrapText="1"/>
      <protection locked="0"/>
    </xf>
    <xf numFmtId="0" fontId="0" fillId="4" borderId="1" xfId="0" applyFont="1" applyFill="1" applyBorder="1" applyAlignment="1" applyProtection="1">
      <alignment vertical="center" wrapText="1"/>
      <protection locked="0"/>
    </xf>
    <xf numFmtId="0" fontId="0" fillId="4" borderId="0" xfId="0" applyFill="1"/>
    <xf numFmtId="0" fontId="66" fillId="4" borderId="0" xfId="0" applyFont="1" applyFill="1"/>
    <xf numFmtId="0" fontId="13" fillId="4" borderId="1" xfId="17" applyFont="1" applyFill="1" applyBorder="1" applyAlignment="1">
      <alignment horizontal="left" vertical="top" wrapText="1"/>
    </xf>
    <xf numFmtId="0" fontId="53" fillId="4" borderId="1" xfId="0" applyNumberFormat="1" applyFont="1" applyFill="1" applyBorder="1" applyAlignment="1" applyProtection="1">
      <alignment horizontal="center" vertical="center" wrapText="1"/>
      <protection locked="0"/>
    </xf>
    <xf numFmtId="0" fontId="53" fillId="4" borderId="1" xfId="0" applyNumberFormat="1" applyFont="1" applyFill="1" applyBorder="1" applyAlignment="1" applyProtection="1">
      <alignment horizontal="center" vertical="center"/>
      <protection locked="0"/>
    </xf>
    <xf numFmtId="164" fontId="9" fillId="4" borderId="1" xfId="15" applyNumberFormat="1" applyFont="1" applyFill="1" applyBorder="1" applyAlignment="1" applyProtection="1">
      <alignment horizontal="center" vertical="center" wrapText="1"/>
      <protection locked="0"/>
    </xf>
    <xf numFmtId="164" fontId="12" fillId="4" borderId="1" xfId="15" applyNumberFormat="1" applyFont="1" applyFill="1" applyBorder="1" applyAlignment="1" applyProtection="1">
      <alignment horizontal="center" vertical="center" wrapText="1"/>
    </xf>
    <xf numFmtId="0" fontId="9" fillId="4" borderId="1" xfId="0" applyFont="1" applyFill="1" applyBorder="1" applyAlignment="1" applyProtection="1">
      <alignment vertical="center" wrapText="1"/>
      <protection locked="0"/>
    </xf>
    <xf numFmtId="0" fontId="52" fillId="4" borderId="0" xfId="0" applyFont="1" applyFill="1" applyAlignment="1" applyProtection="1">
      <alignment horizontal="center"/>
      <protection locked="0"/>
    </xf>
    <xf numFmtId="0" fontId="64" fillId="4" borderId="0" xfId="0" applyFont="1" applyFill="1" applyAlignment="1" applyProtection="1">
      <alignment wrapText="1"/>
      <protection locked="0"/>
    </xf>
    <xf numFmtId="44" fontId="0" fillId="4" borderId="1" xfId="4" applyFont="1" applyFill="1" applyBorder="1" applyAlignment="1">
      <alignment horizontal="center"/>
    </xf>
    <xf numFmtId="44" fontId="0" fillId="4" borderId="1" xfId="4" applyNumberFormat="1" applyFont="1" applyFill="1" applyBorder="1" applyAlignment="1">
      <alignment horizontal="center"/>
    </xf>
    <xf numFmtId="0" fontId="0" fillId="0" borderId="4" xfId="0" applyBorder="1" applyAlignment="1">
      <alignment horizontal="center"/>
    </xf>
    <xf numFmtId="0" fontId="0" fillId="0" borderId="0" xfId="0" applyAlignment="1">
      <alignment horizontal="center"/>
    </xf>
  </cellXfs>
  <cellStyles count="33">
    <cellStyle name="Comma 2" xfId="1" xr:uid="{00000000-0005-0000-0000-000000000000}"/>
    <cellStyle name="Comma 2 2" xfId="2" xr:uid="{00000000-0005-0000-0000-000001000000}"/>
    <cellStyle name="Comma 3" xfId="3" xr:uid="{00000000-0005-0000-0000-000002000000}"/>
    <cellStyle name="Comma 3 2" xfId="18" xr:uid="{00000000-0005-0000-0000-000003000000}"/>
    <cellStyle name="Currency" xfId="4" builtinId="4"/>
    <cellStyle name="Currency 2" xfId="5" xr:uid="{00000000-0005-0000-0000-000005000000}"/>
    <cellStyle name="Currency 2 2" xfId="20" xr:uid="{00000000-0005-0000-0000-000006000000}"/>
    <cellStyle name="Currency 2 3" xfId="21" xr:uid="{00000000-0005-0000-0000-000007000000}"/>
    <cellStyle name="Currency 2 4" xfId="19" xr:uid="{00000000-0005-0000-0000-000008000000}"/>
    <cellStyle name="Currency 3" xfId="6" xr:uid="{00000000-0005-0000-0000-000009000000}"/>
    <cellStyle name="Currency 3 2" xfId="23" xr:uid="{00000000-0005-0000-0000-00000A000000}"/>
    <cellStyle name="Currency 3 3" xfId="22" xr:uid="{00000000-0005-0000-0000-00000B000000}"/>
    <cellStyle name="Currency 4" xfId="7" xr:uid="{00000000-0005-0000-0000-00000C000000}"/>
    <cellStyle name="Currency 4 2" xfId="25" xr:uid="{00000000-0005-0000-0000-00000D000000}"/>
    <cellStyle name="Currency 4 3" xfId="24" xr:uid="{00000000-0005-0000-0000-00000E000000}"/>
    <cellStyle name="Currency 5" xfId="15" xr:uid="{00000000-0005-0000-0000-00000F000000}"/>
    <cellStyle name="Hyperlink 2" xfId="16" xr:uid="{00000000-0005-0000-0000-000010000000}"/>
    <cellStyle name="Normal" xfId="0" builtinId="0"/>
    <cellStyle name="Normal 2" xfId="8" xr:uid="{00000000-0005-0000-0000-000012000000}"/>
    <cellStyle name="Normal 2 2" xfId="9" xr:uid="{00000000-0005-0000-0000-000013000000}"/>
    <cellStyle name="Normal 2 3" xfId="26" xr:uid="{00000000-0005-0000-0000-000014000000}"/>
    <cellStyle name="Normal 2 4" xfId="27" xr:uid="{00000000-0005-0000-0000-000015000000}"/>
    <cellStyle name="Normal 23" xfId="31" xr:uid="{00000000-0005-0000-0000-000016000000}"/>
    <cellStyle name="Normal 3" xfId="10" xr:uid="{00000000-0005-0000-0000-000017000000}"/>
    <cellStyle name="Normal 3 2" xfId="29" xr:uid="{00000000-0005-0000-0000-000018000000}"/>
    <cellStyle name="Normal 3 3" xfId="28" xr:uid="{00000000-0005-0000-0000-000019000000}"/>
    <cellStyle name="Normal 4" xfId="11" xr:uid="{00000000-0005-0000-0000-00001A000000}"/>
    <cellStyle name="Normal 4 2" xfId="30" xr:uid="{00000000-0005-0000-0000-00001B000000}"/>
    <cellStyle name="Normal 5" xfId="14" xr:uid="{00000000-0005-0000-0000-00001C000000}"/>
    <cellStyle name="Normal 5 2" xfId="32" xr:uid="{00000000-0005-0000-0000-00001D000000}"/>
    <cellStyle name="Normal 8" xfId="12" xr:uid="{00000000-0005-0000-0000-00001E000000}"/>
    <cellStyle name="Normal_Sheet1" xfId="13" xr:uid="{00000000-0005-0000-0000-00001F000000}"/>
    <cellStyle name="Normal_Sheet1 2" xfId="17" xr:uid="{00000000-0005-0000-0000-000020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9</xdr:col>
      <xdr:colOff>585818</xdr:colOff>
      <xdr:row>2</xdr:row>
      <xdr:rowOff>1738766</xdr:rowOff>
    </xdr:from>
    <xdr:ext cx="58061" cy="45719"/>
    <xdr:sp macro="" textlink="">
      <xdr:nvSpPr>
        <xdr:cNvPr id="2" name="Rectangle 1">
          <a:extLst>
            <a:ext uri="{FF2B5EF4-FFF2-40B4-BE49-F238E27FC236}">
              <a16:creationId xmlns:a16="http://schemas.microsoft.com/office/drawing/2014/main" id="{00000000-0008-0000-0000-000002000000}"/>
            </a:ext>
          </a:extLst>
        </xdr:cNvPr>
        <xdr:cNvSpPr/>
      </xdr:nvSpPr>
      <xdr:spPr>
        <a:xfrm rot="19805182" flipV="1">
          <a:off x="14862735" y="3125183"/>
          <a:ext cx="58061" cy="45719"/>
        </a:xfrm>
        <a:prstGeom prst="rect">
          <a:avLst/>
        </a:prstGeom>
        <a:noFill/>
      </xdr:spPr>
      <xdr:txBody>
        <a:bodyPr wrap="square" lIns="91440" tIns="45720" rIns="91440" bIns="45720">
          <a:noAutofit/>
        </a:bodyPr>
        <a:lstStyle/>
        <a:p>
          <a:pPr algn="ctr"/>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9</xdr:col>
      <xdr:colOff>585818</xdr:colOff>
      <xdr:row>2</xdr:row>
      <xdr:rowOff>1738766</xdr:rowOff>
    </xdr:from>
    <xdr:ext cx="58061" cy="45719"/>
    <xdr:sp macro="" textlink="">
      <xdr:nvSpPr>
        <xdr:cNvPr id="3" name="Rectangle 2">
          <a:extLst>
            <a:ext uri="{FF2B5EF4-FFF2-40B4-BE49-F238E27FC236}">
              <a16:creationId xmlns:a16="http://schemas.microsoft.com/office/drawing/2014/main" id="{00000000-0008-0000-0000-000003000000}"/>
            </a:ext>
          </a:extLst>
        </xdr:cNvPr>
        <xdr:cNvSpPr/>
      </xdr:nvSpPr>
      <xdr:spPr>
        <a:xfrm rot="19805182" flipV="1">
          <a:off x="14844743" y="3119891"/>
          <a:ext cx="58061" cy="45719"/>
        </a:xfrm>
        <a:prstGeom prst="rect">
          <a:avLst/>
        </a:prstGeom>
        <a:noFill/>
      </xdr:spPr>
      <xdr:txBody>
        <a:bodyPr wrap="square" lIns="91440" tIns="45720" rIns="91440" bIns="45720">
          <a:noAutofit/>
        </a:bodyPr>
        <a:lstStyle/>
        <a:p>
          <a:pPr algn="ctr"/>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9</xdr:col>
      <xdr:colOff>585818</xdr:colOff>
      <xdr:row>2</xdr:row>
      <xdr:rowOff>1738766</xdr:rowOff>
    </xdr:from>
    <xdr:ext cx="58061" cy="45719"/>
    <xdr:sp macro="" textlink="">
      <xdr:nvSpPr>
        <xdr:cNvPr id="4" name="Rectangle 3">
          <a:extLst>
            <a:ext uri="{FF2B5EF4-FFF2-40B4-BE49-F238E27FC236}">
              <a16:creationId xmlns:a16="http://schemas.microsoft.com/office/drawing/2014/main" id="{98A6FE62-DEBB-4173-82B6-40A5192BE954}"/>
            </a:ext>
          </a:extLst>
        </xdr:cNvPr>
        <xdr:cNvSpPr/>
      </xdr:nvSpPr>
      <xdr:spPr>
        <a:xfrm rot="19805182" flipV="1">
          <a:off x="12206318" y="2557916"/>
          <a:ext cx="58061" cy="45719"/>
        </a:xfrm>
        <a:prstGeom prst="rect">
          <a:avLst/>
        </a:prstGeom>
        <a:noFill/>
      </xdr:spPr>
      <xdr:txBody>
        <a:bodyPr wrap="square" lIns="91440" tIns="45720" rIns="91440" bIns="45720">
          <a:noAutofit/>
        </a:bodyPr>
        <a:lstStyle/>
        <a:p>
          <a:pPr algn="ctr"/>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9</xdr:col>
      <xdr:colOff>585818</xdr:colOff>
      <xdr:row>2</xdr:row>
      <xdr:rowOff>1738766</xdr:rowOff>
    </xdr:from>
    <xdr:ext cx="58061" cy="45719"/>
    <xdr:sp macro="" textlink="">
      <xdr:nvSpPr>
        <xdr:cNvPr id="5" name="Rectangle 4">
          <a:extLst>
            <a:ext uri="{FF2B5EF4-FFF2-40B4-BE49-F238E27FC236}">
              <a16:creationId xmlns:a16="http://schemas.microsoft.com/office/drawing/2014/main" id="{FB3B2AA5-01A6-4A44-A573-8CA14444A007}"/>
            </a:ext>
          </a:extLst>
        </xdr:cNvPr>
        <xdr:cNvSpPr/>
      </xdr:nvSpPr>
      <xdr:spPr>
        <a:xfrm rot="19805182" flipV="1">
          <a:off x="12206318" y="2557916"/>
          <a:ext cx="58061" cy="45719"/>
        </a:xfrm>
        <a:prstGeom prst="rect">
          <a:avLst/>
        </a:prstGeom>
        <a:noFill/>
      </xdr:spPr>
      <xdr:txBody>
        <a:bodyPr wrap="square" lIns="91440" tIns="45720" rIns="91440" bIns="45720">
          <a:noAutofit/>
        </a:bodyPr>
        <a:lstStyle/>
        <a:p>
          <a:pPr algn="ctr"/>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23925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5</xdr:col>
      <xdr:colOff>0</xdr:colOff>
      <xdr:row>0</xdr:row>
      <xdr:rowOff>0</xdr:rowOff>
    </xdr:from>
    <xdr:ext cx="184731" cy="264560"/>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923925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5</xdr:col>
      <xdr:colOff>0</xdr:colOff>
      <xdr:row>0</xdr:row>
      <xdr:rowOff>0</xdr:rowOff>
    </xdr:from>
    <xdr:ext cx="184731" cy="264560"/>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923925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5</xdr:col>
      <xdr:colOff>0</xdr:colOff>
      <xdr:row>0</xdr:row>
      <xdr:rowOff>0</xdr:rowOff>
    </xdr:from>
    <xdr:ext cx="184731" cy="264560"/>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923925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9</xdr:col>
      <xdr:colOff>585818</xdr:colOff>
      <xdr:row>2</xdr:row>
      <xdr:rowOff>1738766</xdr:rowOff>
    </xdr:from>
    <xdr:ext cx="58061" cy="45719"/>
    <xdr:sp macro="" textlink="">
      <xdr:nvSpPr>
        <xdr:cNvPr id="2" name="Rectangle 1">
          <a:extLst>
            <a:ext uri="{FF2B5EF4-FFF2-40B4-BE49-F238E27FC236}">
              <a16:creationId xmlns:a16="http://schemas.microsoft.com/office/drawing/2014/main" id="{00000000-0008-0000-0200-000002000000}"/>
            </a:ext>
          </a:extLst>
        </xdr:cNvPr>
        <xdr:cNvSpPr/>
      </xdr:nvSpPr>
      <xdr:spPr>
        <a:xfrm rot="19805182" flipV="1">
          <a:off x="15397193" y="3119891"/>
          <a:ext cx="58061" cy="45719"/>
        </a:xfrm>
        <a:prstGeom prst="rect">
          <a:avLst/>
        </a:prstGeom>
        <a:noFill/>
      </xdr:spPr>
      <xdr:txBody>
        <a:bodyPr wrap="square" lIns="91440" tIns="45720" rIns="91440" bIns="45720">
          <a:noAutofit/>
        </a:bodyPr>
        <a:lstStyle/>
        <a:p>
          <a:pPr algn="ctr"/>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9</xdr:col>
      <xdr:colOff>585818</xdr:colOff>
      <xdr:row>2</xdr:row>
      <xdr:rowOff>1738766</xdr:rowOff>
    </xdr:from>
    <xdr:ext cx="58061" cy="45719"/>
    <xdr:sp macro="" textlink="">
      <xdr:nvSpPr>
        <xdr:cNvPr id="3" name="Rectangle 2">
          <a:extLst>
            <a:ext uri="{FF2B5EF4-FFF2-40B4-BE49-F238E27FC236}">
              <a16:creationId xmlns:a16="http://schemas.microsoft.com/office/drawing/2014/main" id="{00000000-0008-0000-0200-000003000000}"/>
            </a:ext>
          </a:extLst>
        </xdr:cNvPr>
        <xdr:cNvSpPr/>
      </xdr:nvSpPr>
      <xdr:spPr>
        <a:xfrm rot="19805182" flipV="1">
          <a:off x="15397193" y="3119891"/>
          <a:ext cx="58061" cy="45719"/>
        </a:xfrm>
        <a:prstGeom prst="rect">
          <a:avLst/>
        </a:prstGeom>
        <a:noFill/>
      </xdr:spPr>
      <xdr:txBody>
        <a:bodyPr wrap="square" lIns="91440" tIns="45720" rIns="91440" bIns="45720">
          <a:noAutofit/>
        </a:bodyPr>
        <a:lstStyle/>
        <a:p>
          <a:pPr algn="ctr"/>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9</xdr:col>
      <xdr:colOff>585818</xdr:colOff>
      <xdr:row>2</xdr:row>
      <xdr:rowOff>1738766</xdr:rowOff>
    </xdr:from>
    <xdr:ext cx="58061" cy="45719"/>
    <xdr:sp macro="" textlink="">
      <xdr:nvSpPr>
        <xdr:cNvPr id="4" name="Rectangle 3">
          <a:extLst>
            <a:ext uri="{FF2B5EF4-FFF2-40B4-BE49-F238E27FC236}">
              <a16:creationId xmlns:a16="http://schemas.microsoft.com/office/drawing/2014/main" id="{00000000-0008-0000-0200-000004000000}"/>
            </a:ext>
          </a:extLst>
        </xdr:cNvPr>
        <xdr:cNvSpPr/>
      </xdr:nvSpPr>
      <xdr:spPr>
        <a:xfrm rot="19805182" flipV="1">
          <a:off x="14682818" y="3119891"/>
          <a:ext cx="58061" cy="45719"/>
        </a:xfrm>
        <a:prstGeom prst="rect">
          <a:avLst/>
        </a:prstGeom>
        <a:noFill/>
      </xdr:spPr>
      <xdr:txBody>
        <a:bodyPr wrap="square" lIns="91440" tIns="45720" rIns="91440" bIns="45720">
          <a:noAutofit/>
        </a:bodyPr>
        <a:lstStyle/>
        <a:p>
          <a:pPr algn="ctr"/>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9</xdr:col>
      <xdr:colOff>585818</xdr:colOff>
      <xdr:row>2</xdr:row>
      <xdr:rowOff>1738766</xdr:rowOff>
    </xdr:from>
    <xdr:ext cx="58061" cy="45719"/>
    <xdr:sp macro="" textlink="">
      <xdr:nvSpPr>
        <xdr:cNvPr id="5" name="Rectangle 4">
          <a:extLst>
            <a:ext uri="{FF2B5EF4-FFF2-40B4-BE49-F238E27FC236}">
              <a16:creationId xmlns:a16="http://schemas.microsoft.com/office/drawing/2014/main" id="{00000000-0008-0000-0200-000005000000}"/>
            </a:ext>
          </a:extLst>
        </xdr:cNvPr>
        <xdr:cNvSpPr/>
      </xdr:nvSpPr>
      <xdr:spPr>
        <a:xfrm rot="19805182" flipV="1">
          <a:off x="14682818" y="3119891"/>
          <a:ext cx="58061" cy="45719"/>
        </a:xfrm>
        <a:prstGeom prst="rect">
          <a:avLst/>
        </a:prstGeom>
        <a:noFill/>
      </xdr:spPr>
      <xdr:txBody>
        <a:bodyPr wrap="square" lIns="91440" tIns="45720" rIns="91440" bIns="45720">
          <a:noAutofit/>
        </a:bodyPr>
        <a:lstStyle/>
        <a:p>
          <a:pPr algn="ctr"/>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923925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5</xdr:col>
      <xdr:colOff>0</xdr:colOff>
      <xdr:row>0</xdr:row>
      <xdr:rowOff>0</xdr:rowOff>
    </xdr:from>
    <xdr:ext cx="184731" cy="264560"/>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923925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5</xdr:col>
      <xdr:colOff>0</xdr:colOff>
      <xdr:row>0</xdr:row>
      <xdr:rowOff>0</xdr:rowOff>
    </xdr:from>
    <xdr:ext cx="184731" cy="264560"/>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923925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5</xdr:col>
      <xdr:colOff>0</xdr:colOff>
      <xdr:row>0</xdr:row>
      <xdr:rowOff>0</xdr:rowOff>
    </xdr:from>
    <xdr:ext cx="184731" cy="264560"/>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923925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7</xdr:col>
      <xdr:colOff>606321</xdr:colOff>
      <xdr:row>2</xdr:row>
      <xdr:rowOff>0</xdr:rowOff>
    </xdr:from>
    <xdr:ext cx="184731" cy="937629"/>
    <xdr:sp macro="" textlink="">
      <xdr:nvSpPr>
        <xdr:cNvPr id="2" name="Rectangle 1">
          <a:extLst>
            <a:ext uri="{FF2B5EF4-FFF2-40B4-BE49-F238E27FC236}">
              <a16:creationId xmlns:a16="http://schemas.microsoft.com/office/drawing/2014/main" id="{00000000-0008-0000-0400-000002000000}"/>
            </a:ext>
          </a:extLst>
        </xdr:cNvPr>
        <xdr:cNvSpPr/>
      </xdr:nvSpPr>
      <xdr:spPr>
        <a:xfrm rot="19317675">
          <a:off x="789294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7</xdr:col>
      <xdr:colOff>606321</xdr:colOff>
      <xdr:row>2</xdr:row>
      <xdr:rowOff>0</xdr:rowOff>
    </xdr:from>
    <xdr:ext cx="184731" cy="937629"/>
    <xdr:sp macro="" textlink="">
      <xdr:nvSpPr>
        <xdr:cNvPr id="3" name="Rectangle 2">
          <a:extLst>
            <a:ext uri="{FF2B5EF4-FFF2-40B4-BE49-F238E27FC236}">
              <a16:creationId xmlns:a16="http://schemas.microsoft.com/office/drawing/2014/main" id="{00000000-0008-0000-0400-000003000000}"/>
            </a:ext>
          </a:extLst>
        </xdr:cNvPr>
        <xdr:cNvSpPr/>
      </xdr:nvSpPr>
      <xdr:spPr>
        <a:xfrm rot="19317675">
          <a:off x="789294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8</xdr:col>
      <xdr:colOff>531</xdr:colOff>
      <xdr:row>2</xdr:row>
      <xdr:rowOff>0</xdr:rowOff>
    </xdr:from>
    <xdr:ext cx="184731" cy="937629"/>
    <xdr:sp macro="" textlink="">
      <xdr:nvSpPr>
        <xdr:cNvPr id="4" name="Rectangle 3">
          <a:extLst>
            <a:ext uri="{FF2B5EF4-FFF2-40B4-BE49-F238E27FC236}">
              <a16:creationId xmlns:a16="http://schemas.microsoft.com/office/drawing/2014/main" id="{00000000-0008-0000-0400-000004000000}"/>
            </a:ext>
          </a:extLst>
        </xdr:cNvPr>
        <xdr:cNvSpPr/>
      </xdr:nvSpPr>
      <xdr:spPr>
        <a:xfrm rot="19317675">
          <a:off x="807773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8</xdr:col>
      <xdr:colOff>531</xdr:colOff>
      <xdr:row>2</xdr:row>
      <xdr:rowOff>0</xdr:rowOff>
    </xdr:from>
    <xdr:ext cx="184731" cy="937629"/>
    <xdr:sp macro="" textlink="">
      <xdr:nvSpPr>
        <xdr:cNvPr id="5" name="Rectangle 4">
          <a:extLst>
            <a:ext uri="{FF2B5EF4-FFF2-40B4-BE49-F238E27FC236}">
              <a16:creationId xmlns:a16="http://schemas.microsoft.com/office/drawing/2014/main" id="{00000000-0008-0000-0400-000005000000}"/>
            </a:ext>
          </a:extLst>
        </xdr:cNvPr>
        <xdr:cNvSpPr/>
      </xdr:nvSpPr>
      <xdr:spPr>
        <a:xfrm rot="19317675">
          <a:off x="807773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8</xdr:col>
      <xdr:colOff>531</xdr:colOff>
      <xdr:row>2</xdr:row>
      <xdr:rowOff>0</xdr:rowOff>
    </xdr:from>
    <xdr:ext cx="184731" cy="937629"/>
    <xdr:sp macro="" textlink="">
      <xdr:nvSpPr>
        <xdr:cNvPr id="6" name="Rectangle 5">
          <a:extLst>
            <a:ext uri="{FF2B5EF4-FFF2-40B4-BE49-F238E27FC236}">
              <a16:creationId xmlns:a16="http://schemas.microsoft.com/office/drawing/2014/main" id="{00000000-0008-0000-0400-000006000000}"/>
            </a:ext>
          </a:extLst>
        </xdr:cNvPr>
        <xdr:cNvSpPr/>
      </xdr:nvSpPr>
      <xdr:spPr>
        <a:xfrm rot="19317675">
          <a:off x="807773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8</xdr:col>
      <xdr:colOff>531</xdr:colOff>
      <xdr:row>2</xdr:row>
      <xdr:rowOff>0</xdr:rowOff>
    </xdr:from>
    <xdr:ext cx="184731" cy="937629"/>
    <xdr:sp macro="" textlink="">
      <xdr:nvSpPr>
        <xdr:cNvPr id="7" name="Rectangle 6">
          <a:extLst>
            <a:ext uri="{FF2B5EF4-FFF2-40B4-BE49-F238E27FC236}">
              <a16:creationId xmlns:a16="http://schemas.microsoft.com/office/drawing/2014/main" id="{00000000-0008-0000-0400-000007000000}"/>
            </a:ext>
          </a:extLst>
        </xdr:cNvPr>
        <xdr:cNvSpPr/>
      </xdr:nvSpPr>
      <xdr:spPr>
        <a:xfrm rot="19317675">
          <a:off x="807773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8</xdr:col>
      <xdr:colOff>531</xdr:colOff>
      <xdr:row>2</xdr:row>
      <xdr:rowOff>0</xdr:rowOff>
    </xdr:from>
    <xdr:ext cx="184731" cy="937629"/>
    <xdr:sp macro="" textlink="">
      <xdr:nvSpPr>
        <xdr:cNvPr id="8" name="Rectangle 7">
          <a:extLst>
            <a:ext uri="{FF2B5EF4-FFF2-40B4-BE49-F238E27FC236}">
              <a16:creationId xmlns:a16="http://schemas.microsoft.com/office/drawing/2014/main" id="{00000000-0008-0000-0400-000008000000}"/>
            </a:ext>
          </a:extLst>
        </xdr:cNvPr>
        <xdr:cNvSpPr/>
      </xdr:nvSpPr>
      <xdr:spPr>
        <a:xfrm rot="19317675">
          <a:off x="807773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7</xdr:col>
      <xdr:colOff>606321</xdr:colOff>
      <xdr:row>2</xdr:row>
      <xdr:rowOff>0</xdr:rowOff>
    </xdr:from>
    <xdr:ext cx="184731" cy="937629"/>
    <xdr:sp macro="" textlink="">
      <xdr:nvSpPr>
        <xdr:cNvPr id="9" name="Rectangle 8">
          <a:extLst>
            <a:ext uri="{FF2B5EF4-FFF2-40B4-BE49-F238E27FC236}">
              <a16:creationId xmlns:a16="http://schemas.microsoft.com/office/drawing/2014/main" id="{00000000-0008-0000-0400-000009000000}"/>
            </a:ext>
          </a:extLst>
        </xdr:cNvPr>
        <xdr:cNvSpPr/>
      </xdr:nvSpPr>
      <xdr:spPr>
        <a:xfrm rot="19317675">
          <a:off x="789294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8</xdr:col>
      <xdr:colOff>531</xdr:colOff>
      <xdr:row>2</xdr:row>
      <xdr:rowOff>0</xdr:rowOff>
    </xdr:from>
    <xdr:ext cx="184731" cy="937629"/>
    <xdr:sp macro="" textlink="">
      <xdr:nvSpPr>
        <xdr:cNvPr id="10" name="Rectangle 9">
          <a:extLst>
            <a:ext uri="{FF2B5EF4-FFF2-40B4-BE49-F238E27FC236}">
              <a16:creationId xmlns:a16="http://schemas.microsoft.com/office/drawing/2014/main" id="{00000000-0008-0000-0400-00000A000000}"/>
            </a:ext>
          </a:extLst>
        </xdr:cNvPr>
        <xdr:cNvSpPr/>
      </xdr:nvSpPr>
      <xdr:spPr>
        <a:xfrm rot="19317675">
          <a:off x="807773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8</xdr:col>
      <xdr:colOff>531</xdr:colOff>
      <xdr:row>2</xdr:row>
      <xdr:rowOff>0</xdr:rowOff>
    </xdr:from>
    <xdr:ext cx="184731" cy="937629"/>
    <xdr:sp macro="" textlink="">
      <xdr:nvSpPr>
        <xdr:cNvPr id="11" name="Rectangle 10">
          <a:extLst>
            <a:ext uri="{FF2B5EF4-FFF2-40B4-BE49-F238E27FC236}">
              <a16:creationId xmlns:a16="http://schemas.microsoft.com/office/drawing/2014/main" id="{00000000-0008-0000-0400-00000B000000}"/>
            </a:ext>
          </a:extLst>
        </xdr:cNvPr>
        <xdr:cNvSpPr/>
      </xdr:nvSpPr>
      <xdr:spPr>
        <a:xfrm rot="19317675">
          <a:off x="807773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8</xdr:col>
      <xdr:colOff>531</xdr:colOff>
      <xdr:row>2</xdr:row>
      <xdr:rowOff>0</xdr:rowOff>
    </xdr:from>
    <xdr:ext cx="184731" cy="937629"/>
    <xdr:sp macro="" textlink="">
      <xdr:nvSpPr>
        <xdr:cNvPr id="12" name="Rectangle 11">
          <a:extLst>
            <a:ext uri="{FF2B5EF4-FFF2-40B4-BE49-F238E27FC236}">
              <a16:creationId xmlns:a16="http://schemas.microsoft.com/office/drawing/2014/main" id="{00000000-0008-0000-0400-00000C000000}"/>
            </a:ext>
          </a:extLst>
        </xdr:cNvPr>
        <xdr:cNvSpPr/>
      </xdr:nvSpPr>
      <xdr:spPr>
        <a:xfrm rot="19317675">
          <a:off x="807773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7</xdr:col>
      <xdr:colOff>606321</xdr:colOff>
      <xdr:row>2</xdr:row>
      <xdr:rowOff>0</xdr:rowOff>
    </xdr:from>
    <xdr:ext cx="184731" cy="937629"/>
    <xdr:sp macro="" textlink="">
      <xdr:nvSpPr>
        <xdr:cNvPr id="13" name="Rectangle 12">
          <a:extLst>
            <a:ext uri="{FF2B5EF4-FFF2-40B4-BE49-F238E27FC236}">
              <a16:creationId xmlns:a16="http://schemas.microsoft.com/office/drawing/2014/main" id="{00000000-0008-0000-0400-00000D000000}"/>
            </a:ext>
          </a:extLst>
        </xdr:cNvPr>
        <xdr:cNvSpPr/>
      </xdr:nvSpPr>
      <xdr:spPr>
        <a:xfrm rot="19317675">
          <a:off x="789294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7</xdr:col>
      <xdr:colOff>606321</xdr:colOff>
      <xdr:row>2</xdr:row>
      <xdr:rowOff>0</xdr:rowOff>
    </xdr:from>
    <xdr:ext cx="184731" cy="937629"/>
    <xdr:sp macro="" textlink="">
      <xdr:nvSpPr>
        <xdr:cNvPr id="14" name="Rectangle 13">
          <a:extLst>
            <a:ext uri="{FF2B5EF4-FFF2-40B4-BE49-F238E27FC236}">
              <a16:creationId xmlns:a16="http://schemas.microsoft.com/office/drawing/2014/main" id="{00000000-0008-0000-0400-00000E000000}"/>
            </a:ext>
          </a:extLst>
        </xdr:cNvPr>
        <xdr:cNvSpPr/>
      </xdr:nvSpPr>
      <xdr:spPr>
        <a:xfrm rot="19317675">
          <a:off x="789294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7</xdr:col>
      <xdr:colOff>606321</xdr:colOff>
      <xdr:row>2</xdr:row>
      <xdr:rowOff>0</xdr:rowOff>
    </xdr:from>
    <xdr:ext cx="184731" cy="937629"/>
    <xdr:sp macro="" textlink="">
      <xdr:nvSpPr>
        <xdr:cNvPr id="15" name="Rectangle 14">
          <a:extLst>
            <a:ext uri="{FF2B5EF4-FFF2-40B4-BE49-F238E27FC236}">
              <a16:creationId xmlns:a16="http://schemas.microsoft.com/office/drawing/2014/main" id="{00000000-0008-0000-0400-00000F000000}"/>
            </a:ext>
          </a:extLst>
        </xdr:cNvPr>
        <xdr:cNvSpPr/>
      </xdr:nvSpPr>
      <xdr:spPr>
        <a:xfrm rot="19317675">
          <a:off x="789294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7</xdr:col>
      <xdr:colOff>606321</xdr:colOff>
      <xdr:row>2</xdr:row>
      <xdr:rowOff>0</xdr:rowOff>
    </xdr:from>
    <xdr:ext cx="184731" cy="937629"/>
    <xdr:sp macro="" textlink="">
      <xdr:nvSpPr>
        <xdr:cNvPr id="16" name="Rectangle 15">
          <a:extLst>
            <a:ext uri="{FF2B5EF4-FFF2-40B4-BE49-F238E27FC236}">
              <a16:creationId xmlns:a16="http://schemas.microsoft.com/office/drawing/2014/main" id="{00000000-0008-0000-0400-000010000000}"/>
            </a:ext>
          </a:extLst>
        </xdr:cNvPr>
        <xdr:cNvSpPr/>
      </xdr:nvSpPr>
      <xdr:spPr>
        <a:xfrm rot="19317675">
          <a:off x="789294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7</xdr:col>
      <xdr:colOff>606321</xdr:colOff>
      <xdr:row>2</xdr:row>
      <xdr:rowOff>0</xdr:rowOff>
    </xdr:from>
    <xdr:ext cx="184731" cy="937629"/>
    <xdr:sp macro="" textlink="">
      <xdr:nvSpPr>
        <xdr:cNvPr id="17" name="Rectangle 16">
          <a:extLst>
            <a:ext uri="{FF2B5EF4-FFF2-40B4-BE49-F238E27FC236}">
              <a16:creationId xmlns:a16="http://schemas.microsoft.com/office/drawing/2014/main" id="{00000000-0008-0000-0400-000011000000}"/>
            </a:ext>
          </a:extLst>
        </xdr:cNvPr>
        <xdr:cNvSpPr/>
      </xdr:nvSpPr>
      <xdr:spPr>
        <a:xfrm rot="19317675">
          <a:off x="789294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8</xdr:col>
      <xdr:colOff>531</xdr:colOff>
      <xdr:row>2</xdr:row>
      <xdr:rowOff>0</xdr:rowOff>
    </xdr:from>
    <xdr:ext cx="184731" cy="937629"/>
    <xdr:sp macro="" textlink="">
      <xdr:nvSpPr>
        <xdr:cNvPr id="18" name="Rectangle 17">
          <a:extLst>
            <a:ext uri="{FF2B5EF4-FFF2-40B4-BE49-F238E27FC236}">
              <a16:creationId xmlns:a16="http://schemas.microsoft.com/office/drawing/2014/main" id="{00000000-0008-0000-0400-000012000000}"/>
            </a:ext>
          </a:extLst>
        </xdr:cNvPr>
        <xdr:cNvSpPr/>
      </xdr:nvSpPr>
      <xdr:spPr>
        <a:xfrm rot="19317675">
          <a:off x="807773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8</xdr:col>
      <xdr:colOff>531</xdr:colOff>
      <xdr:row>2</xdr:row>
      <xdr:rowOff>0</xdr:rowOff>
    </xdr:from>
    <xdr:ext cx="184731" cy="937629"/>
    <xdr:sp macro="" textlink="">
      <xdr:nvSpPr>
        <xdr:cNvPr id="19" name="Rectangle 18">
          <a:extLst>
            <a:ext uri="{FF2B5EF4-FFF2-40B4-BE49-F238E27FC236}">
              <a16:creationId xmlns:a16="http://schemas.microsoft.com/office/drawing/2014/main" id="{00000000-0008-0000-0400-000013000000}"/>
            </a:ext>
          </a:extLst>
        </xdr:cNvPr>
        <xdr:cNvSpPr/>
      </xdr:nvSpPr>
      <xdr:spPr>
        <a:xfrm rot="19317675">
          <a:off x="807773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8</xdr:col>
      <xdr:colOff>531</xdr:colOff>
      <xdr:row>2</xdr:row>
      <xdr:rowOff>0</xdr:rowOff>
    </xdr:from>
    <xdr:ext cx="184731" cy="937629"/>
    <xdr:sp macro="" textlink="">
      <xdr:nvSpPr>
        <xdr:cNvPr id="20" name="Rectangle 19">
          <a:extLst>
            <a:ext uri="{FF2B5EF4-FFF2-40B4-BE49-F238E27FC236}">
              <a16:creationId xmlns:a16="http://schemas.microsoft.com/office/drawing/2014/main" id="{00000000-0008-0000-0400-000014000000}"/>
            </a:ext>
          </a:extLst>
        </xdr:cNvPr>
        <xdr:cNvSpPr/>
      </xdr:nvSpPr>
      <xdr:spPr>
        <a:xfrm rot="19317675">
          <a:off x="807773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8</xdr:col>
      <xdr:colOff>531</xdr:colOff>
      <xdr:row>2</xdr:row>
      <xdr:rowOff>0</xdr:rowOff>
    </xdr:from>
    <xdr:ext cx="184731" cy="937629"/>
    <xdr:sp macro="" textlink="">
      <xdr:nvSpPr>
        <xdr:cNvPr id="21" name="Rectangle 20">
          <a:extLst>
            <a:ext uri="{FF2B5EF4-FFF2-40B4-BE49-F238E27FC236}">
              <a16:creationId xmlns:a16="http://schemas.microsoft.com/office/drawing/2014/main" id="{00000000-0008-0000-0400-000015000000}"/>
            </a:ext>
          </a:extLst>
        </xdr:cNvPr>
        <xdr:cNvSpPr/>
      </xdr:nvSpPr>
      <xdr:spPr>
        <a:xfrm rot="19317675">
          <a:off x="807773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8</xdr:col>
      <xdr:colOff>531</xdr:colOff>
      <xdr:row>2</xdr:row>
      <xdr:rowOff>0</xdr:rowOff>
    </xdr:from>
    <xdr:ext cx="184731" cy="937629"/>
    <xdr:sp macro="" textlink="">
      <xdr:nvSpPr>
        <xdr:cNvPr id="22" name="Rectangle 21">
          <a:extLst>
            <a:ext uri="{FF2B5EF4-FFF2-40B4-BE49-F238E27FC236}">
              <a16:creationId xmlns:a16="http://schemas.microsoft.com/office/drawing/2014/main" id="{00000000-0008-0000-0400-000016000000}"/>
            </a:ext>
          </a:extLst>
        </xdr:cNvPr>
        <xdr:cNvSpPr/>
      </xdr:nvSpPr>
      <xdr:spPr>
        <a:xfrm rot="19317675">
          <a:off x="807773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7</xdr:col>
      <xdr:colOff>606321</xdr:colOff>
      <xdr:row>2</xdr:row>
      <xdr:rowOff>0</xdr:rowOff>
    </xdr:from>
    <xdr:ext cx="184731" cy="937629"/>
    <xdr:sp macro="" textlink="">
      <xdr:nvSpPr>
        <xdr:cNvPr id="23" name="Rectangle 22">
          <a:extLst>
            <a:ext uri="{FF2B5EF4-FFF2-40B4-BE49-F238E27FC236}">
              <a16:creationId xmlns:a16="http://schemas.microsoft.com/office/drawing/2014/main" id="{00000000-0008-0000-0400-000017000000}"/>
            </a:ext>
          </a:extLst>
        </xdr:cNvPr>
        <xdr:cNvSpPr/>
      </xdr:nvSpPr>
      <xdr:spPr>
        <a:xfrm rot="19317675">
          <a:off x="789294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8</xdr:col>
      <xdr:colOff>531</xdr:colOff>
      <xdr:row>2</xdr:row>
      <xdr:rowOff>0</xdr:rowOff>
    </xdr:from>
    <xdr:ext cx="184731" cy="937629"/>
    <xdr:sp macro="" textlink="">
      <xdr:nvSpPr>
        <xdr:cNvPr id="24" name="Rectangle 23">
          <a:extLst>
            <a:ext uri="{FF2B5EF4-FFF2-40B4-BE49-F238E27FC236}">
              <a16:creationId xmlns:a16="http://schemas.microsoft.com/office/drawing/2014/main" id="{00000000-0008-0000-0400-000018000000}"/>
            </a:ext>
          </a:extLst>
        </xdr:cNvPr>
        <xdr:cNvSpPr/>
      </xdr:nvSpPr>
      <xdr:spPr>
        <a:xfrm rot="19317675">
          <a:off x="807773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8</xdr:col>
      <xdr:colOff>531</xdr:colOff>
      <xdr:row>2</xdr:row>
      <xdr:rowOff>0</xdr:rowOff>
    </xdr:from>
    <xdr:ext cx="184731" cy="937629"/>
    <xdr:sp macro="" textlink="">
      <xdr:nvSpPr>
        <xdr:cNvPr id="25" name="Rectangle 24">
          <a:extLst>
            <a:ext uri="{FF2B5EF4-FFF2-40B4-BE49-F238E27FC236}">
              <a16:creationId xmlns:a16="http://schemas.microsoft.com/office/drawing/2014/main" id="{00000000-0008-0000-0400-000019000000}"/>
            </a:ext>
          </a:extLst>
        </xdr:cNvPr>
        <xdr:cNvSpPr/>
      </xdr:nvSpPr>
      <xdr:spPr>
        <a:xfrm rot="19317675">
          <a:off x="807773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8</xdr:col>
      <xdr:colOff>531</xdr:colOff>
      <xdr:row>2</xdr:row>
      <xdr:rowOff>0</xdr:rowOff>
    </xdr:from>
    <xdr:ext cx="184731" cy="937629"/>
    <xdr:sp macro="" textlink="">
      <xdr:nvSpPr>
        <xdr:cNvPr id="26" name="Rectangle 25">
          <a:extLst>
            <a:ext uri="{FF2B5EF4-FFF2-40B4-BE49-F238E27FC236}">
              <a16:creationId xmlns:a16="http://schemas.microsoft.com/office/drawing/2014/main" id="{00000000-0008-0000-0400-00001A000000}"/>
            </a:ext>
          </a:extLst>
        </xdr:cNvPr>
        <xdr:cNvSpPr/>
      </xdr:nvSpPr>
      <xdr:spPr>
        <a:xfrm rot="19317675">
          <a:off x="807773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7</xdr:col>
      <xdr:colOff>606321</xdr:colOff>
      <xdr:row>2</xdr:row>
      <xdr:rowOff>0</xdr:rowOff>
    </xdr:from>
    <xdr:ext cx="184731" cy="937629"/>
    <xdr:sp macro="" textlink="">
      <xdr:nvSpPr>
        <xdr:cNvPr id="27" name="Rectangle 26">
          <a:extLst>
            <a:ext uri="{FF2B5EF4-FFF2-40B4-BE49-F238E27FC236}">
              <a16:creationId xmlns:a16="http://schemas.microsoft.com/office/drawing/2014/main" id="{00000000-0008-0000-0400-00001B000000}"/>
            </a:ext>
          </a:extLst>
        </xdr:cNvPr>
        <xdr:cNvSpPr/>
      </xdr:nvSpPr>
      <xdr:spPr>
        <a:xfrm rot="19317675">
          <a:off x="789294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7</xdr:col>
      <xdr:colOff>606321</xdr:colOff>
      <xdr:row>2</xdr:row>
      <xdr:rowOff>0</xdr:rowOff>
    </xdr:from>
    <xdr:ext cx="184731" cy="937629"/>
    <xdr:sp macro="" textlink="">
      <xdr:nvSpPr>
        <xdr:cNvPr id="28" name="Rectangle 27">
          <a:extLst>
            <a:ext uri="{FF2B5EF4-FFF2-40B4-BE49-F238E27FC236}">
              <a16:creationId xmlns:a16="http://schemas.microsoft.com/office/drawing/2014/main" id="{00000000-0008-0000-0400-00001C000000}"/>
            </a:ext>
          </a:extLst>
        </xdr:cNvPr>
        <xdr:cNvSpPr/>
      </xdr:nvSpPr>
      <xdr:spPr>
        <a:xfrm rot="19317675">
          <a:off x="789294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7</xdr:col>
      <xdr:colOff>606321</xdr:colOff>
      <xdr:row>2</xdr:row>
      <xdr:rowOff>0</xdr:rowOff>
    </xdr:from>
    <xdr:ext cx="184731" cy="937629"/>
    <xdr:sp macro="" textlink="">
      <xdr:nvSpPr>
        <xdr:cNvPr id="29" name="Rectangle 28">
          <a:extLst>
            <a:ext uri="{FF2B5EF4-FFF2-40B4-BE49-F238E27FC236}">
              <a16:creationId xmlns:a16="http://schemas.microsoft.com/office/drawing/2014/main" id="{00000000-0008-0000-0400-00001D000000}"/>
            </a:ext>
          </a:extLst>
        </xdr:cNvPr>
        <xdr:cNvSpPr/>
      </xdr:nvSpPr>
      <xdr:spPr>
        <a:xfrm rot="19317675">
          <a:off x="789294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7</xdr:col>
      <xdr:colOff>2436</xdr:colOff>
      <xdr:row>2</xdr:row>
      <xdr:rowOff>0</xdr:rowOff>
    </xdr:from>
    <xdr:ext cx="184731" cy="937629"/>
    <xdr:sp macro="" textlink="">
      <xdr:nvSpPr>
        <xdr:cNvPr id="30" name="Rectangle 29">
          <a:extLst>
            <a:ext uri="{FF2B5EF4-FFF2-40B4-BE49-F238E27FC236}">
              <a16:creationId xmlns:a16="http://schemas.microsoft.com/office/drawing/2014/main" id="{00000000-0008-0000-0400-00001E000000}"/>
            </a:ext>
          </a:extLst>
        </xdr:cNvPr>
        <xdr:cNvSpPr/>
      </xdr:nvSpPr>
      <xdr:spPr>
        <a:xfrm rot="19317675">
          <a:off x="728906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7</xdr:col>
      <xdr:colOff>2436</xdr:colOff>
      <xdr:row>2</xdr:row>
      <xdr:rowOff>0</xdr:rowOff>
    </xdr:from>
    <xdr:ext cx="184731" cy="937629"/>
    <xdr:sp macro="" textlink="">
      <xdr:nvSpPr>
        <xdr:cNvPr id="31" name="Rectangle 30">
          <a:extLst>
            <a:ext uri="{FF2B5EF4-FFF2-40B4-BE49-F238E27FC236}">
              <a16:creationId xmlns:a16="http://schemas.microsoft.com/office/drawing/2014/main" id="{00000000-0008-0000-0400-00001F000000}"/>
            </a:ext>
          </a:extLst>
        </xdr:cNvPr>
        <xdr:cNvSpPr/>
      </xdr:nvSpPr>
      <xdr:spPr>
        <a:xfrm rot="19317675">
          <a:off x="728906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6</xdr:col>
      <xdr:colOff>606321</xdr:colOff>
      <xdr:row>2</xdr:row>
      <xdr:rowOff>0</xdr:rowOff>
    </xdr:from>
    <xdr:ext cx="184731" cy="937629"/>
    <xdr:sp macro="" textlink="">
      <xdr:nvSpPr>
        <xdr:cNvPr id="32" name="Rectangle 31">
          <a:extLst>
            <a:ext uri="{FF2B5EF4-FFF2-40B4-BE49-F238E27FC236}">
              <a16:creationId xmlns:a16="http://schemas.microsoft.com/office/drawing/2014/main" id="{00000000-0008-0000-0400-000020000000}"/>
            </a:ext>
          </a:extLst>
        </xdr:cNvPr>
        <xdr:cNvSpPr/>
      </xdr:nvSpPr>
      <xdr:spPr>
        <a:xfrm rot="19317675">
          <a:off x="711189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6</xdr:col>
      <xdr:colOff>606321</xdr:colOff>
      <xdr:row>2</xdr:row>
      <xdr:rowOff>0</xdr:rowOff>
    </xdr:from>
    <xdr:ext cx="184731" cy="937629"/>
    <xdr:sp macro="" textlink="">
      <xdr:nvSpPr>
        <xdr:cNvPr id="33" name="Rectangle 32">
          <a:extLst>
            <a:ext uri="{FF2B5EF4-FFF2-40B4-BE49-F238E27FC236}">
              <a16:creationId xmlns:a16="http://schemas.microsoft.com/office/drawing/2014/main" id="{00000000-0008-0000-0400-000021000000}"/>
            </a:ext>
          </a:extLst>
        </xdr:cNvPr>
        <xdr:cNvSpPr/>
      </xdr:nvSpPr>
      <xdr:spPr>
        <a:xfrm rot="19317675">
          <a:off x="711189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6</xdr:col>
      <xdr:colOff>606321</xdr:colOff>
      <xdr:row>2</xdr:row>
      <xdr:rowOff>0</xdr:rowOff>
    </xdr:from>
    <xdr:ext cx="184731" cy="937629"/>
    <xdr:sp macro="" textlink="">
      <xdr:nvSpPr>
        <xdr:cNvPr id="34" name="Rectangle 33">
          <a:extLst>
            <a:ext uri="{FF2B5EF4-FFF2-40B4-BE49-F238E27FC236}">
              <a16:creationId xmlns:a16="http://schemas.microsoft.com/office/drawing/2014/main" id="{00000000-0008-0000-0400-000022000000}"/>
            </a:ext>
          </a:extLst>
        </xdr:cNvPr>
        <xdr:cNvSpPr/>
      </xdr:nvSpPr>
      <xdr:spPr>
        <a:xfrm rot="19317675">
          <a:off x="711189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6</xdr:col>
      <xdr:colOff>606321</xdr:colOff>
      <xdr:row>2</xdr:row>
      <xdr:rowOff>0</xdr:rowOff>
    </xdr:from>
    <xdr:ext cx="184731" cy="937629"/>
    <xdr:sp macro="" textlink="">
      <xdr:nvSpPr>
        <xdr:cNvPr id="35" name="Rectangle 34">
          <a:extLst>
            <a:ext uri="{FF2B5EF4-FFF2-40B4-BE49-F238E27FC236}">
              <a16:creationId xmlns:a16="http://schemas.microsoft.com/office/drawing/2014/main" id="{00000000-0008-0000-0400-000023000000}"/>
            </a:ext>
          </a:extLst>
        </xdr:cNvPr>
        <xdr:cNvSpPr/>
      </xdr:nvSpPr>
      <xdr:spPr>
        <a:xfrm rot="19317675">
          <a:off x="711189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6</xdr:col>
      <xdr:colOff>606321</xdr:colOff>
      <xdr:row>2</xdr:row>
      <xdr:rowOff>0</xdr:rowOff>
    </xdr:from>
    <xdr:ext cx="184731" cy="937629"/>
    <xdr:sp macro="" textlink="">
      <xdr:nvSpPr>
        <xdr:cNvPr id="36" name="Rectangle 35">
          <a:extLst>
            <a:ext uri="{FF2B5EF4-FFF2-40B4-BE49-F238E27FC236}">
              <a16:creationId xmlns:a16="http://schemas.microsoft.com/office/drawing/2014/main" id="{00000000-0008-0000-0400-000024000000}"/>
            </a:ext>
          </a:extLst>
        </xdr:cNvPr>
        <xdr:cNvSpPr/>
      </xdr:nvSpPr>
      <xdr:spPr>
        <a:xfrm rot="19317675">
          <a:off x="711189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7</xdr:col>
      <xdr:colOff>2436</xdr:colOff>
      <xdr:row>2</xdr:row>
      <xdr:rowOff>0</xdr:rowOff>
    </xdr:from>
    <xdr:ext cx="184731" cy="937629"/>
    <xdr:sp macro="" textlink="">
      <xdr:nvSpPr>
        <xdr:cNvPr id="37" name="Rectangle 36">
          <a:extLst>
            <a:ext uri="{FF2B5EF4-FFF2-40B4-BE49-F238E27FC236}">
              <a16:creationId xmlns:a16="http://schemas.microsoft.com/office/drawing/2014/main" id="{00000000-0008-0000-0400-000025000000}"/>
            </a:ext>
          </a:extLst>
        </xdr:cNvPr>
        <xdr:cNvSpPr/>
      </xdr:nvSpPr>
      <xdr:spPr>
        <a:xfrm rot="19317675">
          <a:off x="728906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6</xdr:col>
      <xdr:colOff>606321</xdr:colOff>
      <xdr:row>2</xdr:row>
      <xdr:rowOff>0</xdr:rowOff>
    </xdr:from>
    <xdr:ext cx="184731" cy="937629"/>
    <xdr:sp macro="" textlink="">
      <xdr:nvSpPr>
        <xdr:cNvPr id="38" name="Rectangle 37">
          <a:extLst>
            <a:ext uri="{FF2B5EF4-FFF2-40B4-BE49-F238E27FC236}">
              <a16:creationId xmlns:a16="http://schemas.microsoft.com/office/drawing/2014/main" id="{00000000-0008-0000-0400-000026000000}"/>
            </a:ext>
          </a:extLst>
        </xdr:cNvPr>
        <xdr:cNvSpPr/>
      </xdr:nvSpPr>
      <xdr:spPr>
        <a:xfrm rot="19317675">
          <a:off x="711189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6</xdr:col>
      <xdr:colOff>606321</xdr:colOff>
      <xdr:row>2</xdr:row>
      <xdr:rowOff>0</xdr:rowOff>
    </xdr:from>
    <xdr:ext cx="184731" cy="937629"/>
    <xdr:sp macro="" textlink="">
      <xdr:nvSpPr>
        <xdr:cNvPr id="39" name="Rectangle 38">
          <a:extLst>
            <a:ext uri="{FF2B5EF4-FFF2-40B4-BE49-F238E27FC236}">
              <a16:creationId xmlns:a16="http://schemas.microsoft.com/office/drawing/2014/main" id="{00000000-0008-0000-0400-000027000000}"/>
            </a:ext>
          </a:extLst>
        </xdr:cNvPr>
        <xdr:cNvSpPr/>
      </xdr:nvSpPr>
      <xdr:spPr>
        <a:xfrm rot="19317675">
          <a:off x="711189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6</xdr:col>
      <xdr:colOff>606321</xdr:colOff>
      <xdr:row>2</xdr:row>
      <xdr:rowOff>0</xdr:rowOff>
    </xdr:from>
    <xdr:ext cx="184731" cy="937629"/>
    <xdr:sp macro="" textlink="">
      <xdr:nvSpPr>
        <xdr:cNvPr id="40" name="Rectangle 39">
          <a:extLst>
            <a:ext uri="{FF2B5EF4-FFF2-40B4-BE49-F238E27FC236}">
              <a16:creationId xmlns:a16="http://schemas.microsoft.com/office/drawing/2014/main" id="{00000000-0008-0000-0400-000028000000}"/>
            </a:ext>
          </a:extLst>
        </xdr:cNvPr>
        <xdr:cNvSpPr/>
      </xdr:nvSpPr>
      <xdr:spPr>
        <a:xfrm rot="19317675">
          <a:off x="711189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7</xdr:col>
      <xdr:colOff>2436</xdr:colOff>
      <xdr:row>2</xdr:row>
      <xdr:rowOff>0</xdr:rowOff>
    </xdr:from>
    <xdr:ext cx="184731" cy="937629"/>
    <xdr:sp macro="" textlink="">
      <xdr:nvSpPr>
        <xdr:cNvPr id="41" name="Rectangle 40">
          <a:extLst>
            <a:ext uri="{FF2B5EF4-FFF2-40B4-BE49-F238E27FC236}">
              <a16:creationId xmlns:a16="http://schemas.microsoft.com/office/drawing/2014/main" id="{00000000-0008-0000-0400-000029000000}"/>
            </a:ext>
          </a:extLst>
        </xdr:cNvPr>
        <xdr:cNvSpPr/>
      </xdr:nvSpPr>
      <xdr:spPr>
        <a:xfrm rot="19317675">
          <a:off x="728906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7</xdr:col>
      <xdr:colOff>2436</xdr:colOff>
      <xdr:row>2</xdr:row>
      <xdr:rowOff>0</xdr:rowOff>
    </xdr:from>
    <xdr:ext cx="184731" cy="937629"/>
    <xdr:sp macro="" textlink="">
      <xdr:nvSpPr>
        <xdr:cNvPr id="42" name="Rectangle 41">
          <a:extLst>
            <a:ext uri="{FF2B5EF4-FFF2-40B4-BE49-F238E27FC236}">
              <a16:creationId xmlns:a16="http://schemas.microsoft.com/office/drawing/2014/main" id="{00000000-0008-0000-0400-00002A000000}"/>
            </a:ext>
          </a:extLst>
        </xdr:cNvPr>
        <xdr:cNvSpPr/>
      </xdr:nvSpPr>
      <xdr:spPr>
        <a:xfrm rot="19317675">
          <a:off x="728906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7</xdr:col>
      <xdr:colOff>2436</xdr:colOff>
      <xdr:row>2</xdr:row>
      <xdr:rowOff>0</xdr:rowOff>
    </xdr:from>
    <xdr:ext cx="184731" cy="937629"/>
    <xdr:sp macro="" textlink="">
      <xdr:nvSpPr>
        <xdr:cNvPr id="43" name="Rectangle 42">
          <a:extLst>
            <a:ext uri="{FF2B5EF4-FFF2-40B4-BE49-F238E27FC236}">
              <a16:creationId xmlns:a16="http://schemas.microsoft.com/office/drawing/2014/main" id="{00000000-0008-0000-0400-00002B000000}"/>
            </a:ext>
          </a:extLst>
        </xdr:cNvPr>
        <xdr:cNvSpPr/>
      </xdr:nvSpPr>
      <xdr:spPr>
        <a:xfrm rot="19317675">
          <a:off x="728906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8</xdr:col>
      <xdr:colOff>606321</xdr:colOff>
      <xdr:row>2</xdr:row>
      <xdr:rowOff>0</xdr:rowOff>
    </xdr:from>
    <xdr:ext cx="184731" cy="937629"/>
    <xdr:sp macro="" textlink="">
      <xdr:nvSpPr>
        <xdr:cNvPr id="44" name="Rectangle 43">
          <a:extLst>
            <a:ext uri="{FF2B5EF4-FFF2-40B4-BE49-F238E27FC236}">
              <a16:creationId xmlns:a16="http://schemas.microsoft.com/office/drawing/2014/main" id="{00000000-0008-0000-0400-00002C000000}"/>
            </a:ext>
          </a:extLst>
        </xdr:cNvPr>
        <xdr:cNvSpPr/>
      </xdr:nvSpPr>
      <xdr:spPr>
        <a:xfrm rot="19317675">
          <a:off x="868352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8</xdr:col>
      <xdr:colOff>606321</xdr:colOff>
      <xdr:row>2</xdr:row>
      <xdr:rowOff>0</xdr:rowOff>
    </xdr:from>
    <xdr:ext cx="184731" cy="937629"/>
    <xdr:sp macro="" textlink="">
      <xdr:nvSpPr>
        <xdr:cNvPr id="45" name="Rectangle 44">
          <a:extLst>
            <a:ext uri="{FF2B5EF4-FFF2-40B4-BE49-F238E27FC236}">
              <a16:creationId xmlns:a16="http://schemas.microsoft.com/office/drawing/2014/main" id="{00000000-0008-0000-0400-00002D000000}"/>
            </a:ext>
          </a:extLst>
        </xdr:cNvPr>
        <xdr:cNvSpPr/>
      </xdr:nvSpPr>
      <xdr:spPr>
        <a:xfrm rot="19317675">
          <a:off x="868352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9</xdr:col>
      <xdr:colOff>531</xdr:colOff>
      <xdr:row>2</xdr:row>
      <xdr:rowOff>0</xdr:rowOff>
    </xdr:from>
    <xdr:ext cx="184731" cy="937629"/>
    <xdr:sp macro="" textlink="">
      <xdr:nvSpPr>
        <xdr:cNvPr id="46" name="Rectangle 45">
          <a:extLst>
            <a:ext uri="{FF2B5EF4-FFF2-40B4-BE49-F238E27FC236}">
              <a16:creationId xmlns:a16="http://schemas.microsoft.com/office/drawing/2014/main" id="{00000000-0008-0000-0400-00002E000000}"/>
            </a:ext>
          </a:extLst>
        </xdr:cNvPr>
        <xdr:cNvSpPr/>
      </xdr:nvSpPr>
      <xdr:spPr>
        <a:xfrm rot="19317675">
          <a:off x="891593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9</xdr:col>
      <xdr:colOff>531</xdr:colOff>
      <xdr:row>2</xdr:row>
      <xdr:rowOff>0</xdr:rowOff>
    </xdr:from>
    <xdr:ext cx="184731" cy="937629"/>
    <xdr:sp macro="" textlink="">
      <xdr:nvSpPr>
        <xdr:cNvPr id="47" name="Rectangle 46">
          <a:extLst>
            <a:ext uri="{FF2B5EF4-FFF2-40B4-BE49-F238E27FC236}">
              <a16:creationId xmlns:a16="http://schemas.microsoft.com/office/drawing/2014/main" id="{00000000-0008-0000-0400-00002F000000}"/>
            </a:ext>
          </a:extLst>
        </xdr:cNvPr>
        <xdr:cNvSpPr/>
      </xdr:nvSpPr>
      <xdr:spPr>
        <a:xfrm rot="19317675">
          <a:off x="891593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9</xdr:col>
      <xdr:colOff>531</xdr:colOff>
      <xdr:row>2</xdr:row>
      <xdr:rowOff>0</xdr:rowOff>
    </xdr:from>
    <xdr:ext cx="184731" cy="937629"/>
    <xdr:sp macro="" textlink="">
      <xdr:nvSpPr>
        <xdr:cNvPr id="48" name="Rectangle 47">
          <a:extLst>
            <a:ext uri="{FF2B5EF4-FFF2-40B4-BE49-F238E27FC236}">
              <a16:creationId xmlns:a16="http://schemas.microsoft.com/office/drawing/2014/main" id="{00000000-0008-0000-0400-000030000000}"/>
            </a:ext>
          </a:extLst>
        </xdr:cNvPr>
        <xdr:cNvSpPr/>
      </xdr:nvSpPr>
      <xdr:spPr>
        <a:xfrm rot="19317675">
          <a:off x="891593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9</xdr:col>
      <xdr:colOff>531</xdr:colOff>
      <xdr:row>2</xdr:row>
      <xdr:rowOff>0</xdr:rowOff>
    </xdr:from>
    <xdr:ext cx="184731" cy="937629"/>
    <xdr:sp macro="" textlink="">
      <xdr:nvSpPr>
        <xdr:cNvPr id="49" name="Rectangle 48">
          <a:extLst>
            <a:ext uri="{FF2B5EF4-FFF2-40B4-BE49-F238E27FC236}">
              <a16:creationId xmlns:a16="http://schemas.microsoft.com/office/drawing/2014/main" id="{00000000-0008-0000-0400-000031000000}"/>
            </a:ext>
          </a:extLst>
        </xdr:cNvPr>
        <xdr:cNvSpPr/>
      </xdr:nvSpPr>
      <xdr:spPr>
        <a:xfrm rot="19317675">
          <a:off x="891593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9</xdr:col>
      <xdr:colOff>531</xdr:colOff>
      <xdr:row>2</xdr:row>
      <xdr:rowOff>0</xdr:rowOff>
    </xdr:from>
    <xdr:ext cx="184731" cy="937629"/>
    <xdr:sp macro="" textlink="">
      <xdr:nvSpPr>
        <xdr:cNvPr id="50" name="Rectangle 49">
          <a:extLst>
            <a:ext uri="{FF2B5EF4-FFF2-40B4-BE49-F238E27FC236}">
              <a16:creationId xmlns:a16="http://schemas.microsoft.com/office/drawing/2014/main" id="{00000000-0008-0000-0400-000032000000}"/>
            </a:ext>
          </a:extLst>
        </xdr:cNvPr>
        <xdr:cNvSpPr/>
      </xdr:nvSpPr>
      <xdr:spPr>
        <a:xfrm rot="19317675">
          <a:off x="891593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8</xdr:col>
      <xdr:colOff>606321</xdr:colOff>
      <xdr:row>2</xdr:row>
      <xdr:rowOff>0</xdr:rowOff>
    </xdr:from>
    <xdr:ext cx="184731" cy="937629"/>
    <xdr:sp macro="" textlink="">
      <xdr:nvSpPr>
        <xdr:cNvPr id="51" name="Rectangle 50">
          <a:extLst>
            <a:ext uri="{FF2B5EF4-FFF2-40B4-BE49-F238E27FC236}">
              <a16:creationId xmlns:a16="http://schemas.microsoft.com/office/drawing/2014/main" id="{00000000-0008-0000-0400-000033000000}"/>
            </a:ext>
          </a:extLst>
        </xdr:cNvPr>
        <xdr:cNvSpPr/>
      </xdr:nvSpPr>
      <xdr:spPr>
        <a:xfrm rot="19317675">
          <a:off x="868352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9</xdr:col>
      <xdr:colOff>531</xdr:colOff>
      <xdr:row>2</xdr:row>
      <xdr:rowOff>0</xdr:rowOff>
    </xdr:from>
    <xdr:ext cx="184731" cy="937629"/>
    <xdr:sp macro="" textlink="">
      <xdr:nvSpPr>
        <xdr:cNvPr id="52" name="Rectangle 51">
          <a:extLst>
            <a:ext uri="{FF2B5EF4-FFF2-40B4-BE49-F238E27FC236}">
              <a16:creationId xmlns:a16="http://schemas.microsoft.com/office/drawing/2014/main" id="{00000000-0008-0000-0400-000034000000}"/>
            </a:ext>
          </a:extLst>
        </xdr:cNvPr>
        <xdr:cNvSpPr/>
      </xdr:nvSpPr>
      <xdr:spPr>
        <a:xfrm rot="19317675">
          <a:off x="891593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9</xdr:col>
      <xdr:colOff>531</xdr:colOff>
      <xdr:row>2</xdr:row>
      <xdr:rowOff>0</xdr:rowOff>
    </xdr:from>
    <xdr:ext cx="184731" cy="937629"/>
    <xdr:sp macro="" textlink="">
      <xdr:nvSpPr>
        <xdr:cNvPr id="53" name="Rectangle 52">
          <a:extLst>
            <a:ext uri="{FF2B5EF4-FFF2-40B4-BE49-F238E27FC236}">
              <a16:creationId xmlns:a16="http://schemas.microsoft.com/office/drawing/2014/main" id="{00000000-0008-0000-0400-000035000000}"/>
            </a:ext>
          </a:extLst>
        </xdr:cNvPr>
        <xdr:cNvSpPr/>
      </xdr:nvSpPr>
      <xdr:spPr>
        <a:xfrm rot="19317675">
          <a:off x="891593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9</xdr:col>
      <xdr:colOff>531</xdr:colOff>
      <xdr:row>2</xdr:row>
      <xdr:rowOff>0</xdr:rowOff>
    </xdr:from>
    <xdr:ext cx="184731" cy="937629"/>
    <xdr:sp macro="" textlink="">
      <xdr:nvSpPr>
        <xdr:cNvPr id="54" name="Rectangle 53">
          <a:extLst>
            <a:ext uri="{FF2B5EF4-FFF2-40B4-BE49-F238E27FC236}">
              <a16:creationId xmlns:a16="http://schemas.microsoft.com/office/drawing/2014/main" id="{00000000-0008-0000-0400-000036000000}"/>
            </a:ext>
          </a:extLst>
        </xdr:cNvPr>
        <xdr:cNvSpPr/>
      </xdr:nvSpPr>
      <xdr:spPr>
        <a:xfrm rot="19317675">
          <a:off x="891593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8</xdr:col>
      <xdr:colOff>606321</xdr:colOff>
      <xdr:row>2</xdr:row>
      <xdr:rowOff>0</xdr:rowOff>
    </xdr:from>
    <xdr:ext cx="184731" cy="937629"/>
    <xdr:sp macro="" textlink="">
      <xdr:nvSpPr>
        <xdr:cNvPr id="55" name="Rectangle 54">
          <a:extLst>
            <a:ext uri="{FF2B5EF4-FFF2-40B4-BE49-F238E27FC236}">
              <a16:creationId xmlns:a16="http://schemas.microsoft.com/office/drawing/2014/main" id="{00000000-0008-0000-0400-000037000000}"/>
            </a:ext>
          </a:extLst>
        </xdr:cNvPr>
        <xdr:cNvSpPr/>
      </xdr:nvSpPr>
      <xdr:spPr>
        <a:xfrm rot="19317675">
          <a:off x="868352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8</xdr:col>
      <xdr:colOff>606321</xdr:colOff>
      <xdr:row>2</xdr:row>
      <xdr:rowOff>0</xdr:rowOff>
    </xdr:from>
    <xdr:ext cx="184731" cy="937629"/>
    <xdr:sp macro="" textlink="">
      <xdr:nvSpPr>
        <xdr:cNvPr id="56" name="Rectangle 55">
          <a:extLst>
            <a:ext uri="{FF2B5EF4-FFF2-40B4-BE49-F238E27FC236}">
              <a16:creationId xmlns:a16="http://schemas.microsoft.com/office/drawing/2014/main" id="{00000000-0008-0000-0400-000038000000}"/>
            </a:ext>
          </a:extLst>
        </xdr:cNvPr>
        <xdr:cNvSpPr/>
      </xdr:nvSpPr>
      <xdr:spPr>
        <a:xfrm rot="19317675">
          <a:off x="868352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8</xdr:col>
      <xdr:colOff>606321</xdr:colOff>
      <xdr:row>2</xdr:row>
      <xdr:rowOff>0</xdr:rowOff>
    </xdr:from>
    <xdr:ext cx="184731" cy="937629"/>
    <xdr:sp macro="" textlink="">
      <xdr:nvSpPr>
        <xdr:cNvPr id="57" name="Rectangle 56">
          <a:extLst>
            <a:ext uri="{FF2B5EF4-FFF2-40B4-BE49-F238E27FC236}">
              <a16:creationId xmlns:a16="http://schemas.microsoft.com/office/drawing/2014/main" id="{00000000-0008-0000-0400-000039000000}"/>
            </a:ext>
          </a:extLst>
        </xdr:cNvPr>
        <xdr:cNvSpPr/>
      </xdr:nvSpPr>
      <xdr:spPr>
        <a:xfrm rot="19317675">
          <a:off x="8683521"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8</xdr:col>
      <xdr:colOff>2436</xdr:colOff>
      <xdr:row>2</xdr:row>
      <xdr:rowOff>0</xdr:rowOff>
    </xdr:from>
    <xdr:ext cx="184731" cy="937629"/>
    <xdr:sp macro="" textlink="">
      <xdr:nvSpPr>
        <xdr:cNvPr id="58" name="Rectangle 57">
          <a:extLst>
            <a:ext uri="{FF2B5EF4-FFF2-40B4-BE49-F238E27FC236}">
              <a16:creationId xmlns:a16="http://schemas.microsoft.com/office/drawing/2014/main" id="{00000000-0008-0000-0400-00003A000000}"/>
            </a:ext>
          </a:extLst>
        </xdr:cNvPr>
        <xdr:cNvSpPr/>
      </xdr:nvSpPr>
      <xdr:spPr>
        <a:xfrm rot="19317675">
          <a:off x="807963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8</xdr:col>
      <xdr:colOff>2436</xdr:colOff>
      <xdr:row>2</xdr:row>
      <xdr:rowOff>0</xdr:rowOff>
    </xdr:from>
    <xdr:ext cx="184731" cy="937629"/>
    <xdr:sp macro="" textlink="">
      <xdr:nvSpPr>
        <xdr:cNvPr id="59" name="Rectangle 58">
          <a:extLst>
            <a:ext uri="{FF2B5EF4-FFF2-40B4-BE49-F238E27FC236}">
              <a16:creationId xmlns:a16="http://schemas.microsoft.com/office/drawing/2014/main" id="{00000000-0008-0000-0400-00003B000000}"/>
            </a:ext>
          </a:extLst>
        </xdr:cNvPr>
        <xdr:cNvSpPr/>
      </xdr:nvSpPr>
      <xdr:spPr>
        <a:xfrm rot="19317675">
          <a:off x="807963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7</xdr:col>
      <xdr:colOff>606321</xdr:colOff>
      <xdr:row>2</xdr:row>
      <xdr:rowOff>0</xdr:rowOff>
    </xdr:from>
    <xdr:ext cx="184731" cy="937629"/>
    <xdr:sp macro="" textlink="">
      <xdr:nvSpPr>
        <xdr:cNvPr id="60" name="Rectangle 59">
          <a:extLst>
            <a:ext uri="{FF2B5EF4-FFF2-40B4-BE49-F238E27FC236}">
              <a16:creationId xmlns:a16="http://schemas.microsoft.com/office/drawing/2014/main" id="{00000000-0008-0000-0400-00003C000000}"/>
            </a:ext>
          </a:extLst>
        </xdr:cNvPr>
        <xdr:cNvSpPr/>
      </xdr:nvSpPr>
      <xdr:spPr>
        <a:xfrm rot="19317675">
          <a:off x="789294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7</xdr:col>
      <xdr:colOff>606321</xdr:colOff>
      <xdr:row>2</xdr:row>
      <xdr:rowOff>0</xdr:rowOff>
    </xdr:from>
    <xdr:ext cx="184731" cy="937629"/>
    <xdr:sp macro="" textlink="">
      <xdr:nvSpPr>
        <xdr:cNvPr id="61" name="Rectangle 60">
          <a:extLst>
            <a:ext uri="{FF2B5EF4-FFF2-40B4-BE49-F238E27FC236}">
              <a16:creationId xmlns:a16="http://schemas.microsoft.com/office/drawing/2014/main" id="{00000000-0008-0000-0400-00003D000000}"/>
            </a:ext>
          </a:extLst>
        </xdr:cNvPr>
        <xdr:cNvSpPr/>
      </xdr:nvSpPr>
      <xdr:spPr>
        <a:xfrm rot="19317675">
          <a:off x="789294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7</xdr:col>
      <xdr:colOff>606321</xdr:colOff>
      <xdr:row>2</xdr:row>
      <xdr:rowOff>0</xdr:rowOff>
    </xdr:from>
    <xdr:ext cx="184731" cy="937629"/>
    <xdr:sp macro="" textlink="">
      <xdr:nvSpPr>
        <xdr:cNvPr id="62" name="Rectangle 61">
          <a:extLst>
            <a:ext uri="{FF2B5EF4-FFF2-40B4-BE49-F238E27FC236}">
              <a16:creationId xmlns:a16="http://schemas.microsoft.com/office/drawing/2014/main" id="{00000000-0008-0000-0400-00003E000000}"/>
            </a:ext>
          </a:extLst>
        </xdr:cNvPr>
        <xdr:cNvSpPr/>
      </xdr:nvSpPr>
      <xdr:spPr>
        <a:xfrm rot="19317675">
          <a:off x="789294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7</xdr:col>
      <xdr:colOff>606321</xdr:colOff>
      <xdr:row>2</xdr:row>
      <xdr:rowOff>0</xdr:rowOff>
    </xdr:from>
    <xdr:ext cx="184731" cy="937629"/>
    <xdr:sp macro="" textlink="">
      <xdr:nvSpPr>
        <xdr:cNvPr id="63" name="Rectangle 62">
          <a:extLst>
            <a:ext uri="{FF2B5EF4-FFF2-40B4-BE49-F238E27FC236}">
              <a16:creationId xmlns:a16="http://schemas.microsoft.com/office/drawing/2014/main" id="{00000000-0008-0000-0400-00003F000000}"/>
            </a:ext>
          </a:extLst>
        </xdr:cNvPr>
        <xdr:cNvSpPr/>
      </xdr:nvSpPr>
      <xdr:spPr>
        <a:xfrm rot="19317675">
          <a:off x="789294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7</xdr:col>
      <xdr:colOff>606321</xdr:colOff>
      <xdr:row>2</xdr:row>
      <xdr:rowOff>0</xdr:rowOff>
    </xdr:from>
    <xdr:ext cx="184731" cy="937629"/>
    <xdr:sp macro="" textlink="">
      <xdr:nvSpPr>
        <xdr:cNvPr id="64" name="Rectangle 63">
          <a:extLst>
            <a:ext uri="{FF2B5EF4-FFF2-40B4-BE49-F238E27FC236}">
              <a16:creationId xmlns:a16="http://schemas.microsoft.com/office/drawing/2014/main" id="{00000000-0008-0000-0400-000040000000}"/>
            </a:ext>
          </a:extLst>
        </xdr:cNvPr>
        <xdr:cNvSpPr/>
      </xdr:nvSpPr>
      <xdr:spPr>
        <a:xfrm rot="19317675">
          <a:off x="789294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8</xdr:col>
      <xdr:colOff>2436</xdr:colOff>
      <xdr:row>2</xdr:row>
      <xdr:rowOff>0</xdr:rowOff>
    </xdr:from>
    <xdr:ext cx="184731" cy="937629"/>
    <xdr:sp macro="" textlink="">
      <xdr:nvSpPr>
        <xdr:cNvPr id="65" name="Rectangle 64">
          <a:extLst>
            <a:ext uri="{FF2B5EF4-FFF2-40B4-BE49-F238E27FC236}">
              <a16:creationId xmlns:a16="http://schemas.microsoft.com/office/drawing/2014/main" id="{00000000-0008-0000-0400-000041000000}"/>
            </a:ext>
          </a:extLst>
        </xdr:cNvPr>
        <xdr:cNvSpPr/>
      </xdr:nvSpPr>
      <xdr:spPr>
        <a:xfrm rot="19317675">
          <a:off x="807963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7</xdr:col>
      <xdr:colOff>606321</xdr:colOff>
      <xdr:row>2</xdr:row>
      <xdr:rowOff>0</xdr:rowOff>
    </xdr:from>
    <xdr:ext cx="184731" cy="937629"/>
    <xdr:sp macro="" textlink="">
      <xdr:nvSpPr>
        <xdr:cNvPr id="66" name="Rectangle 65">
          <a:extLst>
            <a:ext uri="{FF2B5EF4-FFF2-40B4-BE49-F238E27FC236}">
              <a16:creationId xmlns:a16="http://schemas.microsoft.com/office/drawing/2014/main" id="{00000000-0008-0000-0400-000042000000}"/>
            </a:ext>
          </a:extLst>
        </xdr:cNvPr>
        <xdr:cNvSpPr/>
      </xdr:nvSpPr>
      <xdr:spPr>
        <a:xfrm rot="19317675">
          <a:off x="789294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7</xdr:col>
      <xdr:colOff>606321</xdr:colOff>
      <xdr:row>2</xdr:row>
      <xdr:rowOff>0</xdr:rowOff>
    </xdr:from>
    <xdr:ext cx="184731" cy="937629"/>
    <xdr:sp macro="" textlink="">
      <xdr:nvSpPr>
        <xdr:cNvPr id="67" name="Rectangle 66">
          <a:extLst>
            <a:ext uri="{FF2B5EF4-FFF2-40B4-BE49-F238E27FC236}">
              <a16:creationId xmlns:a16="http://schemas.microsoft.com/office/drawing/2014/main" id="{00000000-0008-0000-0400-000043000000}"/>
            </a:ext>
          </a:extLst>
        </xdr:cNvPr>
        <xdr:cNvSpPr/>
      </xdr:nvSpPr>
      <xdr:spPr>
        <a:xfrm rot="19317675">
          <a:off x="789294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7</xdr:col>
      <xdr:colOff>606321</xdr:colOff>
      <xdr:row>2</xdr:row>
      <xdr:rowOff>0</xdr:rowOff>
    </xdr:from>
    <xdr:ext cx="184731" cy="937629"/>
    <xdr:sp macro="" textlink="">
      <xdr:nvSpPr>
        <xdr:cNvPr id="68" name="Rectangle 67">
          <a:extLst>
            <a:ext uri="{FF2B5EF4-FFF2-40B4-BE49-F238E27FC236}">
              <a16:creationId xmlns:a16="http://schemas.microsoft.com/office/drawing/2014/main" id="{00000000-0008-0000-0400-000044000000}"/>
            </a:ext>
          </a:extLst>
        </xdr:cNvPr>
        <xdr:cNvSpPr/>
      </xdr:nvSpPr>
      <xdr:spPr>
        <a:xfrm rot="19317675">
          <a:off x="789294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8</xdr:col>
      <xdr:colOff>2436</xdr:colOff>
      <xdr:row>2</xdr:row>
      <xdr:rowOff>0</xdr:rowOff>
    </xdr:from>
    <xdr:ext cx="184731" cy="937629"/>
    <xdr:sp macro="" textlink="">
      <xdr:nvSpPr>
        <xdr:cNvPr id="69" name="Rectangle 68">
          <a:extLst>
            <a:ext uri="{FF2B5EF4-FFF2-40B4-BE49-F238E27FC236}">
              <a16:creationId xmlns:a16="http://schemas.microsoft.com/office/drawing/2014/main" id="{00000000-0008-0000-0400-000045000000}"/>
            </a:ext>
          </a:extLst>
        </xdr:cNvPr>
        <xdr:cNvSpPr/>
      </xdr:nvSpPr>
      <xdr:spPr>
        <a:xfrm rot="19317675">
          <a:off x="807963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8</xdr:col>
      <xdr:colOff>2436</xdr:colOff>
      <xdr:row>2</xdr:row>
      <xdr:rowOff>0</xdr:rowOff>
    </xdr:from>
    <xdr:ext cx="184731" cy="937629"/>
    <xdr:sp macro="" textlink="">
      <xdr:nvSpPr>
        <xdr:cNvPr id="70" name="Rectangle 69">
          <a:extLst>
            <a:ext uri="{FF2B5EF4-FFF2-40B4-BE49-F238E27FC236}">
              <a16:creationId xmlns:a16="http://schemas.microsoft.com/office/drawing/2014/main" id="{00000000-0008-0000-0400-000046000000}"/>
            </a:ext>
          </a:extLst>
        </xdr:cNvPr>
        <xdr:cNvSpPr/>
      </xdr:nvSpPr>
      <xdr:spPr>
        <a:xfrm rot="19317675">
          <a:off x="807963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8</xdr:col>
      <xdr:colOff>2436</xdr:colOff>
      <xdr:row>2</xdr:row>
      <xdr:rowOff>0</xdr:rowOff>
    </xdr:from>
    <xdr:ext cx="184731" cy="937629"/>
    <xdr:sp macro="" textlink="">
      <xdr:nvSpPr>
        <xdr:cNvPr id="71" name="Rectangle 70">
          <a:extLst>
            <a:ext uri="{FF2B5EF4-FFF2-40B4-BE49-F238E27FC236}">
              <a16:creationId xmlns:a16="http://schemas.microsoft.com/office/drawing/2014/main" id="{00000000-0008-0000-0400-000047000000}"/>
            </a:ext>
          </a:extLst>
        </xdr:cNvPr>
        <xdr:cNvSpPr/>
      </xdr:nvSpPr>
      <xdr:spPr>
        <a:xfrm rot="19317675">
          <a:off x="8079636" y="3933825"/>
          <a:ext cx="184731" cy="937629"/>
        </a:xfrm>
        <a:prstGeom prst="rect">
          <a:avLst/>
        </a:prstGeom>
        <a:noFill/>
      </xdr:spPr>
      <xdr:txBody>
        <a:bodyPr wrap="none" lIns="91440" tIns="45720" rIns="91440" bIns="45720">
          <a:spAutoFit/>
        </a:bodyPr>
        <a:lstStyle/>
        <a:p>
          <a:pPr algn="ctr"/>
          <a:endParaRPr lang="en-US" sz="5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9</xdr:col>
      <xdr:colOff>585818</xdr:colOff>
      <xdr:row>2</xdr:row>
      <xdr:rowOff>1738766</xdr:rowOff>
    </xdr:from>
    <xdr:ext cx="58061" cy="45719"/>
    <xdr:sp macro="" textlink="">
      <xdr:nvSpPr>
        <xdr:cNvPr id="2" name="Rectangle 1">
          <a:extLst>
            <a:ext uri="{FF2B5EF4-FFF2-40B4-BE49-F238E27FC236}">
              <a16:creationId xmlns:a16="http://schemas.microsoft.com/office/drawing/2014/main" id="{00000000-0008-0000-0500-000002000000}"/>
            </a:ext>
          </a:extLst>
        </xdr:cNvPr>
        <xdr:cNvSpPr/>
      </xdr:nvSpPr>
      <xdr:spPr>
        <a:xfrm rot="19805182" flipV="1">
          <a:off x="15397193" y="3119891"/>
          <a:ext cx="58061" cy="45719"/>
        </a:xfrm>
        <a:prstGeom prst="rect">
          <a:avLst/>
        </a:prstGeom>
        <a:noFill/>
      </xdr:spPr>
      <xdr:txBody>
        <a:bodyPr wrap="square" lIns="91440" tIns="45720" rIns="91440" bIns="45720">
          <a:noAutofit/>
        </a:bodyPr>
        <a:lstStyle/>
        <a:p>
          <a:pPr algn="ctr"/>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9</xdr:col>
      <xdr:colOff>585818</xdr:colOff>
      <xdr:row>2</xdr:row>
      <xdr:rowOff>1738766</xdr:rowOff>
    </xdr:from>
    <xdr:ext cx="58061" cy="45719"/>
    <xdr:sp macro="" textlink="">
      <xdr:nvSpPr>
        <xdr:cNvPr id="3" name="Rectangle 2">
          <a:extLst>
            <a:ext uri="{FF2B5EF4-FFF2-40B4-BE49-F238E27FC236}">
              <a16:creationId xmlns:a16="http://schemas.microsoft.com/office/drawing/2014/main" id="{00000000-0008-0000-0500-000003000000}"/>
            </a:ext>
          </a:extLst>
        </xdr:cNvPr>
        <xdr:cNvSpPr/>
      </xdr:nvSpPr>
      <xdr:spPr>
        <a:xfrm rot="19805182" flipV="1">
          <a:off x="15397193" y="3119891"/>
          <a:ext cx="58061" cy="45719"/>
        </a:xfrm>
        <a:prstGeom prst="rect">
          <a:avLst/>
        </a:prstGeom>
        <a:noFill/>
      </xdr:spPr>
      <xdr:txBody>
        <a:bodyPr wrap="square" lIns="91440" tIns="45720" rIns="91440" bIns="45720">
          <a:noAutofit/>
        </a:bodyPr>
        <a:lstStyle/>
        <a:p>
          <a:pPr algn="ctr"/>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83"/>
  <sheetViews>
    <sheetView tabSelected="1" zoomScale="59" zoomScaleNormal="59" zoomScalePageLayoutView="80" workbookViewId="0">
      <pane xSplit="11" ySplit="3" topLeftCell="L4" activePane="bottomRight" state="frozen"/>
      <selection pane="topRight" activeCell="L1" sqref="L1"/>
      <selection pane="bottomLeft" activeCell="A4" sqref="A4"/>
      <selection pane="bottomRight"/>
    </sheetView>
  </sheetViews>
  <sheetFormatPr defaultRowHeight="15" x14ac:dyDescent="0.25"/>
  <cols>
    <col min="1" max="1" width="9" customWidth="1"/>
    <col min="2" max="2" width="10.7109375" customWidth="1"/>
    <col min="3" max="3" width="35.5703125" bestFit="1" customWidth="1"/>
    <col min="4" max="4" width="29.28515625" customWidth="1"/>
    <col min="5" max="5" width="17.28515625" style="222" customWidth="1"/>
    <col min="6" max="6" width="14.85546875" customWidth="1"/>
    <col min="7" max="7" width="14.140625" customWidth="1"/>
    <col min="8" max="8" width="19" customWidth="1"/>
    <col min="9" max="9" width="25.140625" customWidth="1"/>
    <col min="10" max="10" width="11.140625" customWidth="1"/>
    <col min="11" max="11" width="16.28515625" customWidth="1"/>
    <col min="12" max="12" width="13.140625" style="20" customWidth="1"/>
    <col min="13" max="13" width="11.7109375" customWidth="1"/>
    <col min="14" max="14" width="15.7109375" customWidth="1"/>
    <col min="15" max="15" width="16.5703125" customWidth="1"/>
    <col min="16" max="16" width="19.28515625" customWidth="1"/>
    <col min="17" max="17" width="13.7109375" customWidth="1"/>
    <col min="18" max="18" width="14" customWidth="1"/>
    <col min="19" max="19" width="14" hidden="1" customWidth="1"/>
    <col min="20" max="20" width="45.85546875" customWidth="1"/>
  </cols>
  <sheetData>
    <row r="1" spans="1:41" ht="93.75" customHeight="1" x14ac:dyDescent="0.25">
      <c r="A1" s="55" t="s">
        <v>0</v>
      </c>
      <c r="B1" s="55" t="s">
        <v>1</v>
      </c>
      <c r="C1" s="55" t="s">
        <v>2</v>
      </c>
      <c r="D1" s="55" t="s">
        <v>3</v>
      </c>
      <c r="E1" s="223" t="s">
        <v>84</v>
      </c>
      <c r="F1" s="55" t="s">
        <v>4</v>
      </c>
      <c r="G1" s="55" t="s">
        <v>5</v>
      </c>
      <c r="H1" s="55" t="s">
        <v>6</v>
      </c>
      <c r="I1" s="9" t="s">
        <v>7</v>
      </c>
      <c r="J1" s="55" t="s">
        <v>8</v>
      </c>
      <c r="K1" s="9" t="s">
        <v>9</v>
      </c>
      <c r="L1" s="56" t="s">
        <v>10</v>
      </c>
      <c r="M1" s="55" t="s">
        <v>11</v>
      </c>
      <c r="N1" s="55" t="s">
        <v>12</v>
      </c>
      <c r="O1" s="56" t="s">
        <v>13</v>
      </c>
      <c r="P1" s="3" t="s">
        <v>14</v>
      </c>
      <c r="Q1" s="57" t="s">
        <v>15</v>
      </c>
      <c r="R1" s="57" t="s">
        <v>16</v>
      </c>
      <c r="S1" s="458"/>
      <c r="T1" s="459"/>
      <c r="U1" s="459"/>
      <c r="V1" s="459"/>
      <c r="W1" s="459"/>
      <c r="X1" s="459"/>
      <c r="Y1" s="459"/>
      <c r="Z1" s="459"/>
      <c r="AA1" s="459"/>
      <c r="AB1" s="459"/>
      <c r="AC1" s="459"/>
      <c r="AD1" s="459"/>
      <c r="AE1" s="459"/>
      <c r="AF1" s="459"/>
      <c r="AG1" s="459"/>
      <c r="AH1" s="459"/>
      <c r="AI1" s="459"/>
      <c r="AJ1" s="459"/>
      <c r="AK1" s="459"/>
      <c r="AL1" s="459"/>
      <c r="AM1" s="459"/>
      <c r="AN1" s="459"/>
      <c r="AO1" s="459"/>
    </row>
    <row r="2" spans="1:41" ht="22.5" customHeight="1" x14ac:dyDescent="0.25">
      <c r="A2" s="58" t="s">
        <v>17</v>
      </c>
      <c r="B2" s="58" t="s">
        <v>18</v>
      </c>
      <c r="C2" s="58" t="s">
        <v>19</v>
      </c>
      <c r="D2" s="58" t="s">
        <v>20</v>
      </c>
      <c r="E2" s="224" t="s">
        <v>21</v>
      </c>
      <c r="F2" s="59" t="s">
        <v>22</v>
      </c>
      <c r="G2" s="58" t="s">
        <v>23</v>
      </c>
      <c r="H2" s="58" t="s">
        <v>24</v>
      </c>
      <c r="I2" s="58" t="s">
        <v>25</v>
      </c>
      <c r="J2" s="58" t="s">
        <v>26</v>
      </c>
      <c r="K2" s="60" t="s">
        <v>27</v>
      </c>
      <c r="L2" s="58" t="s">
        <v>28</v>
      </c>
      <c r="M2" s="58" t="s">
        <v>29</v>
      </c>
      <c r="N2" s="58" t="s">
        <v>30</v>
      </c>
      <c r="O2" s="58" t="s">
        <v>31</v>
      </c>
      <c r="P2" s="58" t="s">
        <v>32</v>
      </c>
      <c r="Q2" s="58" t="s">
        <v>33</v>
      </c>
      <c r="R2" s="58" t="s">
        <v>33</v>
      </c>
      <c r="S2" s="42"/>
    </row>
    <row r="3" spans="1:41" s="12" customFormat="1" ht="242.25" customHeight="1" x14ac:dyDescent="0.25">
      <c r="A3" s="67"/>
      <c r="B3" s="41"/>
      <c r="C3" s="7" t="s">
        <v>34</v>
      </c>
      <c r="D3" s="4" t="s">
        <v>35</v>
      </c>
      <c r="E3" s="225" t="s">
        <v>36</v>
      </c>
      <c r="F3" s="6" t="s">
        <v>37</v>
      </c>
      <c r="G3" s="26"/>
      <c r="H3" s="26"/>
      <c r="I3" s="26"/>
      <c r="J3" s="27"/>
      <c r="K3" s="27"/>
      <c r="L3" s="28"/>
      <c r="M3" s="26"/>
      <c r="N3" s="26"/>
      <c r="O3" s="26"/>
      <c r="P3" s="26"/>
      <c r="Q3" s="29"/>
      <c r="R3" s="29"/>
      <c r="S3" s="43"/>
    </row>
    <row r="4" spans="1:41" s="61" customFormat="1" ht="180.75" customHeight="1" x14ac:dyDescent="0.35">
      <c r="A4" s="392">
        <v>1012</v>
      </c>
      <c r="B4" s="393" t="s">
        <v>38</v>
      </c>
      <c r="C4" s="394" t="s">
        <v>96</v>
      </c>
      <c r="D4" s="395" t="s">
        <v>87</v>
      </c>
      <c r="E4" s="396">
        <v>250000</v>
      </c>
      <c r="F4" s="397" t="s">
        <v>162</v>
      </c>
      <c r="G4" s="398" t="s">
        <v>163</v>
      </c>
      <c r="H4" s="399" t="s">
        <v>164</v>
      </c>
      <c r="I4" s="397" t="s">
        <v>165</v>
      </c>
      <c r="J4" s="397" t="s">
        <v>166</v>
      </c>
      <c r="K4" s="397">
        <v>64</v>
      </c>
      <c r="L4" s="400">
        <f>M4/K4</f>
        <v>0.39453125</v>
      </c>
      <c r="M4" s="401">
        <v>25.25</v>
      </c>
      <c r="N4" s="397">
        <f>E4/K4</f>
        <v>3906.25</v>
      </c>
      <c r="O4" s="401">
        <f>SUM(M4*N4)</f>
        <v>98632.8125</v>
      </c>
      <c r="P4" s="399"/>
      <c r="Q4" s="398" t="s">
        <v>167</v>
      </c>
      <c r="R4" s="397">
        <v>90</v>
      </c>
      <c r="S4" s="402"/>
      <c r="T4" s="391" t="s">
        <v>195</v>
      </c>
      <c r="U4" s="105"/>
      <c r="V4" s="105"/>
      <c r="W4" s="105"/>
      <c r="X4" s="105"/>
      <c r="Y4" s="105"/>
      <c r="Z4" s="105"/>
      <c r="AA4" s="105"/>
      <c r="AB4" s="105"/>
      <c r="AC4" s="105"/>
      <c r="AD4" s="105"/>
      <c r="AE4" s="105"/>
      <c r="AF4" s="105"/>
      <c r="AG4" s="105"/>
      <c r="AH4" s="105"/>
      <c r="AI4" s="105"/>
      <c r="AJ4" s="105"/>
      <c r="AK4" s="105"/>
      <c r="AL4" s="105"/>
      <c r="AM4" s="105"/>
      <c r="AN4" s="105"/>
      <c r="AO4" s="105"/>
    </row>
    <row r="5" spans="1:41" s="155" customFormat="1" ht="134.25" customHeight="1" x14ac:dyDescent="0.25">
      <c r="A5" s="107">
        <v>1012</v>
      </c>
      <c r="B5" s="101" t="s">
        <v>38</v>
      </c>
      <c r="C5" s="91" t="s">
        <v>96</v>
      </c>
      <c r="D5" s="106" t="s">
        <v>87</v>
      </c>
      <c r="E5" s="226">
        <v>250000</v>
      </c>
      <c r="F5" s="245" t="s">
        <v>144</v>
      </c>
      <c r="G5" s="245" t="s">
        <v>145</v>
      </c>
      <c r="H5" s="245" t="s">
        <v>144</v>
      </c>
      <c r="I5" s="245" t="s">
        <v>146</v>
      </c>
      <c r="J5" s="245" t="s">
        <v>147</v>
      </c>
      <c r="K5" s="245">
        <v>240</v>
      </c>
      <c r="L5" s="246">
        <v>0.4163</v>
      </c>
      <c r="M5" s="247">
        <v>99.9</v>
      </c>
      <c r="N5" s="248">
        <v>1042</v>
      </c>
      <c r="O5" s="247">
        <v>104095.8</v>
      </c>
      <c r="P5" s="245" t="s">
        <v>148</v>
      </c>
      <c r="Q5" s="245" t="s">
        <v>149</v>
      </c>
      <c r="R5" s="245">
        <v>54</v>
      </c>
    </row>
    <row r="6" spans="1:41" s="168" customFormat="1" ht="200.25" customHeight="1" x14ac:dyDescent="0.25">
      <c r="A6" s="107">
        <v>1012</v>
      </c>
      <c r="B6" s="101" t="s">
        <v>38</v>
      </c>
      <c r="C6" s="91" t="s">
        <v>96</v>
      </c>
      <c r="D6" s="106" t="s">
        <v>87</v>
      </c>
      <c r="E6" s="226">
        <v>250000</v>
      </c>
      <c r="F6" s="317" t="s">
        <v>175</v>
      </c>
      <c r="G6" s="317" t="s">
        <v>123</v>
      </c>
      <c r="H6" s="317" t="s">
        <v>175</v>
      </c>
      <c r="I6" s="317" t="s">
        <v>176</v>
      </c>
      <c r="J6" s="245" t="s">
        <v>177</v>
      </c>
      <c r="K6" s="317">
        <v>171</v>
      </c>
      <c r="L6" s="317">
        <f>M6/K6</f>
        <v>0.55210526315789477</v>
      </c>
      <c r="M6" s="359">
        <v>94.41</v>
      </c>
      <c r="N6" s="317">
        <f>SUM(E6/K6)</f>
        <v>1461.9883040935672</v>
      </c>
      <c r="O6" s="317">
        <f>SUM(M6*N6)</f>
        <v>138026.31578947368</v>
      </c>
      <c r="P6" s="245" t="s">
        <v>178</v>
      </c>
      <c r="Q6" s="317" t="s">
        <v>179</v>
      </c>
      <c r="R6" s="317" t="s">
        <v>180</v>
      </c>
    </row>
    <row r="7" spans="1:41" s="237" customFormat="1" ht="15.75" x14ac:dyDescent="0.25">
      <c r="A7" s="259"/>
      <c r="B7" s="320"/>
      <c r="C7" s="321"/>
      <c r="D7" s="322"/>
      <c r="E7" s="323"/>
      <c r="F7" s="304"/>
      <c r="G7" s="304"/>
      <c r="H7" s="304"/>
      <c r="I7" s="304"/>
      <c r="J7" s="304"/>
      <c r="K7" s="304"/>
      <c r="L7" s="304"/>
      <c r="M7" s="304"/>
      <c r="N7" s="304"/>
      <c r="O7" s="304"/>
      <c r="P7" s="304"/>
      <c r="Q7" s="304"/>
      <c r="R7" s="304"/>
      <c r="T7" s="325"/>
    </row>
    <row r="8" spans="1:41" s="155" customFormat="1" ht="126" x14ac:dyDescent="0.35">
      <c r="A8" s="392">
        <v>1032</v>
      </c>
      <c r="B8" s="403" t="s">
        <v>38</v>
      </c>
      <c r="C8" s="404" t="s">
        <v>109</v>
      </c>
      <c r="D8" s="395" t="s">
        <v>92</v>
      </c>
      <c r="E8" s="396">
        <v>250000</v>
      </c>
      <c r="F8" s="407" t="s">
        <v>140</v>
      </c>
      <c r="G8" s="407" t="s">
        <v>123</v>
      </c>
      <c r="H8" s="407" t="s">
        <v>141</v>
      </c>
      <c r="I8" s="407">
        <v>53551</v>
      </c>
      <c r="J8" s="407" t="s">
        <v>142</v>
      </c>
      <c r="K8" s="407">
        <v>100</v>
      </c>
      <c r="L8" s="456">
        <f>M8/K8</f>
        <v>0.75</v>
      </c>
      <c r="M8" s="456">
        <v>75</v>
      </c>
      <c r="N8" s="407">
        <v>2500</v>
      </c>
      <c r="O8" s="457">
        <f>SUM(M8*N8)</f>
        <v>187500</v>
      </c>
      <c r="P8" s="406"/>
      <c r="Q8" s="406" t="s">
        <v>143</v>
      </c>
      <c r="R8" s="407">
        <v>72</v>
      </c>
      <c r="S8" s="402"/>
      <c r="T8" s="391" t="s">
        <v>195</v>
      </c>
    </row>
    <row r="9" spans="1:41" s="237" customFormat="1" ht="15.75" x14ac:dyDescent="0.25">
      <c r="A9" s="259"/>
      <c r="B9" s="320"/>
      <c r="C9" s="328"/>
      <c r="D9" s="322"/>
      <c r="E9" s="323"/>
      <c r="F9" s="304"/>
      <c r="G9" s="304"/>
      <c r="H9" s="304"/>
      <c r="I9" s="304"/>
      <c r="J9" s="304"/>
      <c r="K9" s="304"/>
      <c r="L9" s="334"/>
      <c r="M9" s="334"/>
      <c r="N9" s="304"/>
      <c r="O9" s="335"/>
      <c r="P9" s="324"/>
      <c r="Q9" s="324"/>
      <c r="R9" s="304"/>
    </row>
    <row r="10" spans="1:41" s="237" customFormat="1" ht="173.25" x14ac:dyDescent="0.25">
      <c r="A10" s="107">
        <v>1067</v>
      </c>
      <c r="B10" s="316" t="s">
        <v>38</v>
      </c>
      <c r="C10" s="227" t="s">
        <v>110</v>
      </c>
      <c r="D10" s="228" t="s">
        <v>39</v>
      </c>
      <c r="E10" s="226">
        <v>30000</v>
      </c>
      <c r="F10" s="317" t="s">
        <v>162</v>
      </c>
      <c r="G10" s="245" t="s">
        <v>163</v>
      </c>
      <c r="H10" s="317" t="s">
        <v>164</v>
      </c>
      <c r="I10" s="317" t="s">
        <v>168</v>
      </c>
      <c r="J10" s="317" t="s">
        <v>169</v>
      </c>
      <c r="K10" s="317">
        <v>192</v>
      </c>
      <c r="L10" s="318">
        <f>M10/K10</f>
        <v>0.86781249999999999</v>
      </c>
      <c r="M10" s="319">
        <v>166.62</v>
      </c>
      <c r="N10" s="317">
        <f>E10/K10</f>
        <v>156.25</v>
      </c>
      <c r="O10" s="319">
        <f>SUM(M10*N10)</f>
        <v>26034.375</v>
      </c>
      <c r="P10" s="317"/>
      <c r="Q10" s="317" t="s">
        <v>167</v>
      </c>
      <c r="R10" s="317">
        <v>32</v>
      </c>
    </row>
    <row r="11" spans="1:41" s="155" customFormat="1" ht="173.25" x14ac:dyDescent="0.25">
      <c r="A11" s="107">
        <v>1067</v>
      </c>
      <c r="B11" s="101" t="s">
        <v>38</v>
      </c>
      <c r="C11" s="227" t="s">
        <v>110</v>
      </c>
      <c r="D11" s="228" t="s">
        <v>39</v>
      </c>
      <c r="E11" s="226">
        <v>30000</v>
      </c>
      <c r="F11" s="236" t="s">
        <v>122</v>
      </c>
      <c r="G11" s="68" t="s">
        <v>123</v>
      </c>
      <c r="H11" s="236" t="s">
        <v>124</v>
      </c>
      <c r="I11" s="68">
        <v>72047</v>
      </c>
      <c r="J11" s="68" t="s">
        <v>125</v>
      </c>
      <c r="K11" s="68">
        <v>78</v>
      </c>
      <c r="L11" s="68">
        <f>M11/K11</f>
        <v>1.051923076923077</v>
      </c>
      <c r="M11" s="68">
        <v>82.05</v>
      </c>
      <c r="N11" s="68">
        <f>SUM(E11/K11)</f>
        <v>384.61538461538464</v>
      </c>
      <c r="O11" s="68">
        <f>SUM(M11*N11)</f>
        <v>31557.692307692309</v>
      </c>
      <c r="P11" s="236" t="s">
        <v>126</v>
      </c>
      <c r="Q11" s="236" t="s">
        <v>127</v>
      </c>
      <c r="R11" s="68">
        <v>40</v>
      </c>
    </row>
    <row r="12" spans="1:41" s="237" customFormat="1" ht="0.4" customHeight="1" x14ac:dyDescent="0.25">
      <c r="A12" s="107">
        <v>1067</v>
      </c>
      <c r="B12" s="316" t="s">
        <v>38</v>
      </c>
      <c r="C12" s="227" t="s">
        <v>110</v>
      </c>
      <c r="D12" s="228" t="s">
        <v>39</v>
      </c>
      <c r="E12" s="226">
        <v>30000</v>
      </c>
      <c r="F12" s="317" t="s">
        <v>162</v>
      </c>
      <c r="G12" s="245" t="s">
        <v>163</v>
      </c>
      <c r="H12" s="317" t="s">
        <v>164</v>
      </c>
      <c r="I12" s="317" t="s">
        <v>168</v>
      </c>
      <c r="J12" s="317" t="s">
        <v>169</v>
      </c>
      <c r="K12" s="317">
        <v>192</v>
      </c>
      <c r="L12" s="318">
        <f>M12/K12</f>
        <v>0.86781249999999999</v>
      </c>
      <c r="M12" s="319">
        <v>166.62</v>
      </c>
      <c r="N12" s="317">
        <f>E12/K12</f>
        <v>156.25</v>
      </c>
      <c r="O12" s="319">
        <f>SUM(M12*N12)</f>
        <v>26034.375</v>
      </c>
      <c r="P12" s="317"/>
      <c r="Q12" s="317" t="s">
        <v>167</v>
      </c>
      <c r="R12" s="317">
        <v>32</v>
      </c>
    </row>
    <row r="13" spans="1:41" s="61" customFormat="1" ht="173.25" x14ac:dyDescent="0.35">
      <c r="A13" s="392">
        <v>1067</v>
      </c>
      <c r="B13" s="403" t="s">
        <v>38</v>
      </c>
      <c r="C13" s="404" t="s">
        <v>110</v>
      </c>
      <c r="D13" s="405" t="s">
        <v>39</v>
      </c>
      <c r="E13" s="396">
        <v>30000</v>
      </c>
      <c r="F13" s="406" t="s">
        <v>190</v>
      </c>
      <c r="G13" s="406" t="s">
        <v>191</v>
      </c>
      <c r="H13" s="406" t="s">
        <v>192</v>
      </c>
      <c r="I13" s="406">
        <v>72622</v>
      </c>
      <c r="J13" s="406" t="s">
        <v>193</v>
      </c>
      <c r="K13" s="406">
        <v>54</v>
      </c>
      <c r="L13" s="407">
        <f>M13/K13</f>
        <v>10.288065843621398</v>
      </c>
      <c r="M13" s="407">
        <f>SUM(E13/K13)</f>
        <v>555.55555555555554</v>
      </c>
      <c r="N13" s="407">
        <f>SUM(M13/K13)</f>
        <v>10.288065843621398</v>
      </c>
      <c r="O13" s="407">
        <f>SUM(M13*N13)</f>
        <v>5715.5921353452213</v>
      </c>
      <c r="P13" s="407"/>
      <c r="Q13" s="407" t="s">
        <v>194</v>
      </c>
      <c r="R13" s="407">
        <v>100</v>
      </c>
      <c r="S13" s="105"/>
      <c r="T13" s="391" t="s">
        <v>195</v>
      </c>
      <c r="U13" s="105"/>
      <c r="V13" s="105"/>
      <c r="W13" s="105"/>
      <c r="X13" s="105"/>
      <c r="Y13" s="105"/>
      <c r="Z13" s="105"/>
      <c r="AA13" s="105"/>
      <c r="AB13" s="105"/>
      <c r="AC13" s="105"/>
      <c r="AD13" s="105"/>
      <c r="AE13" s="105"/>
      <c r="AF13" s="105"/>
      <c r="AG13" s="105"/>
      <c r="AH13" s="105"/>
      <c r="AI13" s="105"/>
      <c r="AJ13" s="105"/>
      <c r="AK13" s="105"/>
      <c r="AL13" s="105"/>
      <c r="AM13" s="105"/>
      <c r="AN13" s="105"/>
      <c r="AO13" s="105"/>
    </row>
    <row r="14" spans="1:41" s="61" customFormat="1" ht="15.75" x14ac:dyDescent="0.25">
      <c r="A14" s="259"/>
      <c r="B14" s="327"/>
      <c r="C14" s="328"/>
      <c r="D14" s="329"/>
      <c r="E14" s="323"/>
      <c r="F14" s="330"/>
      <c r="G14" s="331"/>
      <c r="H14" s="330"/>
      <c r="I14" s="330"/>
      <c r="J14" s="330"/>
      <c r="K14" s="330"/>
      <c r="L14" s="332"/>
      <c r="M14" s="333"/>
      <c r="N14" s="330"/>
      <c r="O14" s="333"/>
      <c r="P14" s="330"/>
      <c r="Q14" s="330"/>
      <c r="R14" s="330"/>
      <c r="S14" s="105"/>
      <c r="T14" s="325"/>
      <c r="U14" s="105"/>
      <c r="V14" s="105"/>
      <c r="W14" s="105"/>
      <c r="X14" s="105"/>
      <c r="Y14" s="105"/>
      <c r="Z14" s="105"/>
      <c r="AA14" s="105"/>
      <c r="AB14" s="105"/>
      <c r="AC14" s="105"/>
      <c r="AD14" s="105"/>
      <c r="AE14" s="105"/>
      <c r="AF14" s="105"/>
      <c r="AG14" s="105"/>
      <c r="AH14" s="105"/>
      <c r="AI14" s="105"/>
      <c r="AJ14" s="105"/>
      <c r="AK14" s="105"/>
      <c r="AL14" s="105"/>
      <c r="AM14" s="105"/>
      <c r="AN14" s="105"/>
      <c r="AO14" s="105"/>
    </row>
    <row r="15" spans="1:41" s="237" customFormat="1" ht="252" x14ac:dyDescent="0.35">
      <c r="A15" s="392">
        <v>1547</v>
      </c>
      <c r="B15" s="403" t="s">
        <v>38</v>
      </c>
      <c r="C15" s="408" t="s">
        <v>97</v>
      </c>
      <c r="D15" s="409" t="s">
        <v>94</v>
      </c>
      <c r="E15" s="396">
        <v>400000</v>
      </c>
      <c r="F15" s="407" t="s">
        <v>117</v>
      </c>
      <c r="G15" s="407" t="s">
        <v>118</v>
      </c>
      <c r="H15" s="407" t="s">
        <v>117</v>
      </c>
      <c r="I15" s="407" t="s">
        <v>119</v>
      </c>
      <c r="J15" s="407" t="s">
        <v>120</v>
      </c>
      <c r="K15" s="407">
        <v>60</v>
      </c>
      <c r="L15" s="410">
        <f>M15/K15</f>
        <v>0.85</v>
      </c>
      <c r="M15" s="410">
        <v>51</v>
      </c>
      <c r="N15" s="411">
        <f>E15</f>
        <v>400000</v>
      </c>
      <c r="O15" s="410">
        <f>N15*L15</f>
        <v>340000</v>
      </c>
      <c r="P15" s="407"/>
      <c r="Q15" s="406" t="s">
        <v>121</v>
      </c>
      <c r="R15" s="407">
        <v>54</v>
      </c>
      <c r="S15" s="402"/>
      <c r="T15" s="391" t="s">
        <v>195</v>
      </c>
    </row>
    <row r="16" spans="1:41" s="237" customFormat="1" x14ac:dyDescent="0.25">
      <c r="A16" s="325"/>
      <c r="B16" s="325"/>
      <c r="C16" s="325"/>
      <c r="D16" s="325"/>
      <c r="E16" s="326"/>
      <c r="F16" s="325"/>
      <c r="G16" s="325"/>
      <c r="H16" s="325"/>
      <c r="I16" s="325"/>
      <c r="J16" s="325"/>
      <c r="K16" s="325"/>
      <c r="L16" s="325"/>
      <c r="M16" s="325"/>
      <c r="N16" s="325"/>
      <c r="O16" s="325"/>
      <c r="P16" s="325"/>
      <c r="Q16" s="325"/>
      <c r="R16" s="325"/>
      <c r="T16" s="325"/>
    </row>
    <row r="17" spans="1:41" s="237" customFormat="1" ht="173.25" x14ac:dyDescent="0.25">
      <c r="A17" s="412">
        <v>1661</v>
      </c>
      <c r="B17" s="413" t="s">
        <v>38</v>
      </c>
      <c r="C17" s="394" t="s">
        <v>196</v>
      </c>
      <c r="D17" s="414" t="s">
        <v>95</v>
      </c>
      <c r="E17" s="415">
        <v>400000</v>
      </c>
      <c r="F17" s="416" t="s">
        <v>132</v>
      </c>
      <c r="G17" s="417" t="s">
        <v>133</v>
      </c>
      <c r="H17" s="418" t="s">
        <v>134</v>
      </c>
      <c r="I17" s="419">
        <v>10071179004189</v>
      </c>
      <c r="J17" s="416" t="s">
        <v>135</v>
      </c>
      <c r="K17" s="416">
        <v>190.47</v>
      </c>
      <c r="L17" s="416">
        <f>M17/K17</f>
        <v>0.1319892896519137</v>
      </c>
      <c r="M17" s="416">
        <v>25.14</v>
      </c>
      <c r="N17" s="416">
        <f>SUM(M17/K17)</f>
        <v>0.1319892896519137</v>
      </c>
      <c r="O17" s="416">
        <f>SUM(M17*N17)</f>
        <v>3.3182107418491107</v>
      </c>
      <c r="P17" s="418" t="s">
        <v>136</v>
      </c>
      <c r="Q17" s="416" t="s">
        <v>137</v>
      </c>
      <c r="R17" s="416">
        <v>81</v>
      </c>
      <c r="S17" s="420"/>
      <c r="T17" s="390" t="s">
        <v>195</v>
      </c>
    </row>
    <row r="18" spans="1:41" s="237" customFormat="1" x14ac:dyDescent="0.25">
      <c r="A18" s="325"/>
      <c r="B18" s="325"/>
      <c r="C18" s="325"/>
      <c r="D18" s="325"/>
      <c r="E18" s="326"/>
      <c r="F18" s="325"/>
      <c r="G18" s="325"/>
      <c r="H18" s="325"/>
      <c r="I18" s="325"/>
      <c r="J18" s="325"/>
      <c r="K18" s="325"/>
      <c r="L18" s="325"/>
      <c r="M18" s="325"/>
      <c r="N18" s="325"/>
      <c r="O18" s="325"/>
      <c r="P18" s="325"/>
      <c r="Q18" s="325"/>
      <c r="R18" s="325"/>
      <c r="T18" s="325"/>
    </row>
    <row r="19" spans="1:41" s="61" customFormat="1" x14ac:dyDescent="0.25">
      <c r="A19" s="105"/>
      <c r="B19" s="105"/>
      <c r="C19" s="105"/>
      <c r="D19" s="105"/>
      <c r="E19" s="222"/>
      <c r="F19" s="105"/>
      <c r="G19" s="105"/>
      <c r="H19" s="105"/>
      <c r="I19" s="105"/>
      <c r="J19" s="105"/>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05"/>
    </row>
    <row r="20" spans="1:41" s="237" customFormat="1" ht="0.4" customHeight="1" x14ac:dyDescent="0.25">
      <c r="A20" s="105"/>
      <c r="B20" s="105"/>
      <c r="C20" s="105"/>
      <c r="D20" s="105"/>
      <c r="E20" s="222"/>
      <c r="F20" s="105"/>
      <c r="G20" s="105"/>
      <c r="H20" s="105"/>
      <c r="I20" s="105"/>
      <c r="J20" s="105"/>
      <c r="K20" s="105"/>
      <c r="L20" s="105"/>
      <c r="M20" s="105"/>
      <c r="N20" s="105"/>
      <c r="O20" s="105"/>
      <c r="P20" s="105"/>
      <c r="Q20" s="105"/>
      <c r="R20" s="105"/>
    </row>
    <row r="21" spans="1:41" s="237" customFormat="1" ht="0.4" customHeight="1" x14ac:dyDescent="0.25">
      <c r="A21" s="105"/>
      <c r="B21" s="105"/>
      <c r="C21" s="105"/>
      <c r="D21" s="105"/>
      <c r="E21" s="222"/>
      <c r="F21" s="105"/>
      <c r="G21" s="105"/>
      <c r="H21" s="105"/>
      <c r="I21" s="105"/>
      <c r="J21" s="105"/>
      <c r="K21" s="105"/>
      <c r="L21" s="105"/>
      <c r="M21" s="105"/>
      <c r="N21" s="105"/>
      <c r="O21" s="105"/>
      <c r="P21" s="105"/>
      <c r="Q21" s="105"/>
      <c r="R21" s="105"/>
    </row>
    <row r="22" spans="1:41" s="237" customFormat="1" ht="0.4" customHeight="1" x14ac:dyDescent="0.25">
      <c r="A22" s="105"/>
      <c r="B22" s="105"/>
      <c r="C22" s="105"/>
      <c r="D22" s="105"/>
      <c r="E22" s="222"/>
      <c r="F22" s="105"/>
      <c r="G22" s="105"/>
      <c r="H22" s="105"/>
      <c r="I22" s="105"/>
      <c r="J22" s="105"/>
      <c r="K22" s="105"/>
      <c r="L22" s="105"/>
      <c r="M22" s="105"/>
      <c r="N22" s="105"/>
      <c r="O22" s="105"/>
      <c r="P22" s="105"/>
      <c r="Q22" s="105"/>
      <c r="R22" s="105"/>
    </row>
    <row r="23" spans="1:41" s="237" customFormat="1" ht="0.4" customHeight="1" x14ac:dyDescent="0.25">
      <c r="A23" s="325"/>
      <c r="B23" s="325"/>
      <c r="C23" s="325"/>
      <c r="D23" s="325"/>
      <c r="E23" s="326"/>
      <c r="F23" s="325"/>
      <c r="G23" s="325"/>
      <c r="H23" s="325"/>
      <c r="I23" s="325"/>
      <c r="J23" s="325"/>
      <c r="K23" s="325"/>
      <c r="L23" s="325"/>
      <c r="M23" s="325"/>
      <c r="N23" s="325"/>
      <c r="O23" s="325"/>
      <c r="P23" s="325"/>
      <c r="Q23" s="325"/>
      <c r="R23" s="325"/>
    </row>
    <row r="24" spans="1:41" s="237" customFormat="1" ht="0.4" customHeight="1" x14ac:dyDescent="0.25">
      <c r="A24"/>
      <c r="B24"/>
      <c r="C24" s="14"/>
      <c r="D24" s="14"/>
      <c r="E24" s="222"/>
      <c r="F24"/>
      <c r="G24"/>
      <c r="H24"/>
      <c r="I24"/>
      <c r="J24"/>
      <c r="K24"/>
      <c r="L24" s="20"/>
      <c r="M24"/>
      <c r="N24"/>
      <c r="O24"/>
      <c r="P24"/>
      <c r="Q24"/>
      <c r="R24"/>
    </row>
    <row r="25" spans="1:41" s="61" customFormat="1" x14ac:dyDescent="0.25">
      <c r="A25"/>
      <c r="B25"/>
      <c r="C25" s="14"/>
      <c r="D25" s="14"/>
      <c r="E25" s="222"/>
      <c r="F25"/>
      <c r="G25"/>
      <c r="H25"/>
      <c r="I25"/>
      <c r="J25"/>
      <c r="K25"/>
      <c r="L25" s="20"/>
      <c r="M25"/>
      <c r="N25"/>
      <c r="O25"/>
      <c r="P25"/>
      <c r="Q25"/>
      <c r="R25"/>
      <c r="S25" s="105"/>
      <c r="T25" s="105"/>
      <c r="U25" s="105"/>
      <c r="V25" s="105"/>
      <c r="W25" s="105"/>
      <c r="X25" s="105"/>
      <c r="Y25" s="105"/>
      <c r="Z25" s="105"/>
      <c r="AA25" s="105"/>
      <c r="AB25" s="105"/>
      <c r="AC25" s="105"/>
      <c r="AD25" s="105"/>
      <c r="AE25" s="105"/>
      <c r="AF25" s="105"/>
      <c r="AG25" s="105"/>
      <c r="AH25" s="105"/>
      <c r="AI25" s="105"/>
      <c r="AJ25" s="105"/>
      <c r="AK25" s="105"/>
      <c r="AL25" s="105"/>
      <c r="AM25" s="105"/>
      <c r="AN25" s="105"/>
      <c r="AO25" s="105"/>
    </row>
    <row r="26" spans="1:41" s="237" customFormat="1" ht="0.4" customHeight="1" x14ac:dyDescent="0.25">
      <c r="A26"/>
      <c r="B26"/>
      <c r="C26" s="14"/>
      <c r="D26" s="14"/>
      <c r="E26" s="222"/>
      <c r="F26"/>
      <c r="G26"/>
      <c r="H26"/>
      <c r="I26"/>
      <c r="J26"/>
      <c r="K26"/>
      <c r="L26" s="20"/>
      <c r="M26"/>
      <c r="N26"/>
      <c r="O26"/>
      <c r="P26"/>
      <c r="Q26"/>
      <c r="R26"/>
    </row>
    <row r="27" spans="1:41" s="61" customFormat="1" ht="0.4" customHeight="1" x14ac:dyDescent="0.25">
      <c r="A27"/>
      <c r="B27"/>
      <c r="C27" s="14"/>
      <c r="D27" s="14"/>
      <c r="E27" s="222"/>
      <c r="F27"/>
      <c r="G27"/>
      <c r="H27"/>
      <c r="I27"/>
      <c r="J27"/>
      <c r="K27"/>
      <c r="L27" s="20"/>
      <c r="M27"/>
      <c r="N27"/>
      <c r="O27"/>
      <c r="P27"/>
      <c r="Q27"/>
      <c r="R27"/>
      <c r="S27" s="105"/>
      <c r="T27" s="105"/>
      <c r="U27" s="105"/>
      <c r="V27" s="105"/>
      <c r="W27" s="105"/>
      <c r="X27" s="105"/>
      <c r="Y27" s="105"/>
      <c r="Z27" s="105"/>
      <c r="AA27" s="105"/>
      <c r="AB27" s="105"/>
      <c r="AC27" s="105"/>
      <c r="AD27" s="105"/>
      <c r="AE27" s="105"/>
      <c r="AF27" s="105"/>
      <c r="AG27" s="105"/>
      <c r="AH27" s="105"/>
      <c r="AI27" s="105"/>
      <c r="AJ27" s="105"/>
      <c r="AK27" s="105"/>
      <c r="AL27" s="105"/>
      <c r="AM27" s="105"/>
      <c r="AN27" s="105"/>
      <c r="AO27" s="105"/>
    </row>
    <row r="28" spans="1:41" s="61" customFormat="1" ht="0.4" customHeight="1" x14ac:dyDescent="0.25">
      <c r="A28"/>
      <c r="B28"/>
      <c r="C28" s="14"/>
      <c r="D28" s="14"/>
      <c r="E28" s="222"/>
      <c r="F28"/>
      <c r="G28"/>
      <c r="H28"/>
      <c r="I28"/>
      <c r="J28"/>
      <c r="K28"/>
      <c r="L28" s="20"/>
      <c r="M28"/>
      <c r="N28"/>
      <c r="O28"/>
      <c r="P28"/>
      <c r="Q28"/>
      <c r="R28"/>
      <c r="S28" s="105"/>
      <c r="T28" s="105"/>
      <c r="U28" s="105"/>
      <c r="V28" s="105"/>
      <c r="W28" s="105"/>
      <c r="X28" s="105"/>
      <c r="Y28" s="105"/>
      <c r="Z28" s="105"/>
      <c r="AA28" s="105"/>
      <c r="AB28" s="105"/>
      <c r="AC28" s="105"/>
      <c r="AD28" s="105"/>
      <c r="AE28" s="105"/>
      <c r="AF28" s="105"/>
      <c r="AG28" s="105"/>
      <c r="AH28" s="105"/>
      <c r="AI28" s="105"/>
      <c r="AJ28" s="105"/>
      <c r="AK28" s="105"/>
      <c r="AL28" s="105"/>
      <c r="AM28" s="105"/>
      <c r="AN28" s="105"/>
      <c r="AO28" s="105"/>
    </row>
    <row r="29" spans="1:41" s="61" customFormat="1" ht="44.25" customHeight="1" x14ac:dyDescent="0.25">
      <c r="A29"/>
      <c r="B29"/>
      <c r="C29" s="14"/>
      <c r="D29" s="14"/>
      <c r="E29" s="222"/>
      <c r="F29"/>
      <c r="G29"/>
      <c r="H29"/>
      <c r="I29"/>
      <c r="J29"/>
      <c r="K29"/>
      <c r="L29" s="20"/>
      <c r="M29"/>
      <c r="N29"/>
      <c r="O29"/>
      <c r="P29"/>
      <c r="Q29"/>
      <c r="R29"/>
      <c r="S29" s="105"/>
      <c r="T29" s="105"/>
      <c r="U29" s="105"/>
      <c r="V29" s="105"/>
      <c r="W29" s="105"/>
      <c r="X29" s="105"/>
      <c r="Y29" s="105"/>
      <c r="Z29" s="105"/>
      <c r="AA29" s="105"/>
      <c r="AB29" s="105"/>
      <c r="AC29" s="105"/>
      <c r="AD29" s="105"/>
      <c r="AE29" s="105"/>
      <c r="AF29" s="105"/>
      <c r="AG29" s="105"/>
      <c r="AH29" s="105"/>
      <c r="AI29" s="105"/>
      <c r="AJ29" s="105"/>
      <c r="AK29" s="105"/>
      <c r="AL29" s="105"/>
      <c r="AM29" s="105"/>
      <c r="AN29" s="105"/>
      <c r="AO29" s="105"/>
    </row>
    <row r="30" spans="1:41" s="61" customFormat="1" ht="44.25" customHeight="1" x14ac:dyDescent="0.25">
      <c r="A30"/>
      <c r="B30"/>
      <c r="C30" s="14"/>
      <c r="D30" s="14"/>
      <c r="E30" s="222"/>
      <c r="F30"/>
      <c r="G30"/>
      <c r="H30"/>
      <c r="I30"/>
      <c r="J30"/>
      <c r="K30"/>
      <c r="L30" s="20"/>
      <c r="M30"/>
      <c r="N30"/>
      <c r="O30"/>
      <c r="P30"/>
      <c r="Q30"/>
      <c r="R30"/>
      <c r="S30" s="105"/>
      <c r="T30" s="105"/>
      <c r="U30" s="105"/>
      <c r="V30" s="105"/>
      <c r="W30" s="105"/>
      <c r="X30" s="105"/>
      <c r="Y30" s="105"/>
      <c r="Z30" s="105"/>
      <c r="AA30" s="105"/>
      <c r="AB30" s="105"/>
      <c r="AC30" s="105"/>
      <c r="AD30" s="105"/>
      <c r="AE30" s="105"/>
      <c r="AF30" s="105"/>
      <c r="AG30" s="105"/>
      <c r="AH30" s="105"/>
      <c r="AI30" s="105"/>
      <c r="AJ30" s="105"/>
      <c r="AK30" s="105"/>
      <c r="AL30" s="105"/>
      <c r="AM30" s="105"/>
      <c r="AN30" s="105"/>
      <c r="AO30" s="105"/>
    </row>
    <row r="31" spans="1:41" s="61" customFormat="1" ht="44.25" customHeight="1" x14ac:dyDescent="0.25">
      <c r="A31"/>
      <c r="B31"/>
      <c r="C31" s="14"/>
      <c r="D31" s="14"/>
      <c r="E31" s="222"/>
      <c r="F31"/>
      <c r="G31"/>
      <c r="H31"/>
      <c r="I31"/>
      <c r="J31"/>
      <c r="K31"/>
      <c r="L31" s="20"/>
      <c r="M31"/>
      <c r="N31"/>
      <c r="O31"/>
      <c r="P31"/>
      <c r="Q31"/>
      <c r="R31"/>
      <c r="S31" s="105"/>
      <c r="T31" s="105"/>
      <c r="U31" s="105"/>
      <c r="V31" s="105"/>
      <c r="W31" s="105"/>
      <c r="X31" s="105"/>
      <c r="Y31" s="105"/>
      <c r="Z31" s="105"/>
      <c r="AA31" s="105"/>
      <c r="AB31" s="105"/>
      <c r="AC31" s="105"/>
      <c r="AD31" s="105"/>
      <c r="AE31" s="105"/>
      <c r="AF31" s="105"/>
      <c r="AG31" s="105"/>
      <c r="AH31" s="105"/>
      <c r="AI31" s="105"/>
      <c r="AJ31" s="105"/>
      <c r="AK31" s="105"/>
      <c r="AL31" s="105"/>
      <c r="AM31" s="105"/>
      <c r="AN31" s="105"/>
      <c r="AO31" s="105"/>
    </row>
    <row r="32" spans="1:41" x14ac:dyDescent="0.25">
      <c r="C32" s="14"/>
      <c r="D32" s="14"/>
    </row>
    <row r="33" spans="3:4" x14ac:dyDescent="0.25">
      <c r="C33" s="14"/>
      <c r="D33" s="14"/>
    </row>
    <row r="34" spans="3:4" x14ac:dyDescent="0.25">
      <c r="C34" s="14"/>
      <c r="D34" s="14"/>
    </row>
    <row r="35" spans="3:4" x14ac:dyDescent="0.25">
      <c r="C35" s="14"/>
      <c r="D35" s="14"/>
    </row>
    <row r="36" spans="3:4" x14ac:dyDescent="0.25">
      <c r="C36" s="14"/>
      <c r="D36" s="14"/>
    </row>
    <row r="37" spans="3:4" x14ac:dyDescent="0.25">
      <c r="C37" s="14"/>
      <c r="D37" s="14"/>
    </row>
    <row r="38" spans="3:4" x14ac:dyDescent="0.25">
      <c r="C38" s="14"/>
      <c r="D38" s="14"/>
    </row>
    <row r="39" spans="3:4" x14ac:dyDescent="0.25">
      <c r="C39" s="14"/>
      <c r="D39" s="14"/>
    </row>
    <row r="40" spans="3:4" x14ac:dyDescent="0.25">
      <c r="C40" s="14"/>
      <c r="D40" s="14"/>
    </row>
    <row r="41" spans="3:4" x14ac:dyDescent="0.25">
      <c r="C41" s="14"/>
      <c r="D41" s="14"/>
    </row>
    <row r="42" spans="3:4" x14ac:dyDescent="0.25">
      <c r="C42" s="14"/>
      <c r="D42" s="14"/>
    </row>
    <row r="43" spans="3:4" x14ac:dyDescent="0.25">
      <c r="C43" s="14"/>
      <c r="D43" s="14"/>
    </row>
    <row r="44" spans="3:4" x14ac:dyDescent="0.25">
      <c r="C44" s="14"/>
      <c r="D44" s="14"/>
    </row>
    <row r="45" spans="3:4" x14ac:dyDescent="0.25">
      <c r="C45" s="14"/>
      <c r="D45" s="14"/>
    </row>
    <row r="46" spans="3:4" x14ac:dyDescent="0.25">
      <c r="C46" s="14"/>
      <c r="D46" s="14"/>
    </row>
    <row r="47" spans="3:4" x14ac:dyDescent="0.25">
      <c r="C47" s="14"/>
      <c r="D47" s="14"/>
    </row>
    <row r="48" spans="3:4" x14ac:dyDescent="0.25">
      <c r="C48" s="14"/>
      <c r="D48" s="14"/>
    </row>
    <row r="49" spans="3:4" x14ac:dyDescent="0.25">
      <c r="C49" s="14"/>
      <c r="D49" s="14"/>
    </row>
    <row r="50" spans="3:4" x14ac:dyDescent="0.25">
      <c r="C50" s="14"/>
      <c r="D50" s="14"/>
    </row>
    <row r="51" spans="3:4" x14ac:dyDescent="0.25">
      <c r="C51" s="14"/>
      <c r="D51" s="14"/>
    </row>
    <row r="52" spans="3:4" x14ac:dyDescent="0.25">
      <c r="C52" s="14"/>
      <c r="D52" s="14"/>
    </row>
    <row r="53" spans="3:4" x14ac:dyDescent="0.25">
      <c r="C53" s="14"/>
      <c r="D53" s="14"/>
    </row>
    <row r="54" spans="3:4" x14ac:dyDescent="0.25">
      <c r="C54" s="14"/>
      <c r="D54" s="14"/>
    </row>
    <row r="55" spans="3:4" x14ac:dyDescent="0.25">
      <c r="C55" s="14"/>
      <c r="D55" s="14"/>
    </row>
    <row r="56" spans="3:4" x14ac:dyDescent="0.25">
      <c r="C56" s="14"/>
      <c r="D56" s="14"/>
    </row>
    <row r="57" spans="3:4" x14ac:dyDescent="0.25">
      <c r="C57" s="14"/>
      <c r="D57" s="14"/>
    </row>
    <row r="58" spans="3:4" x14ac:dyDescent="0.25">
      <c r="C58" s="14"/>
      <c r="D58" s="14"/>
    </row>
    <row r="59" spans="3:4" x14ac:dyDescent="0.25">
      <c r="C59" s="14"/>
      <c r="D59" s="14"/>
    </row>
    <row r="60" spans="3:4" x14ac:dyDescent="0.25">
      <c r="C60" s="14"/>
      <c r="D60" s="14"/>
    </row>
    <row r="61" spans="3:4" x14ac:dyDescent="0.25">
      <c r="C61" s="14"/>
      <c r="D61" s="14"/>
    </row>
    <row r="62" spans="3:4" x14ac:dyDescent="0.25">
      <c r="C62" s="14"/>
      <c r="D62" s="14"/>
    </row>
    <row r="63" spans="3:4" x14ac:dyDescent="0.25">
      <c r="C63" s="14"/>
      <c r="D63" s="14"/>
    </row>
    <row r="64" spans="3:4" x14ac:dyDescent="0.25">
      <c r="C64" s="14"/>
      <c r="D64" s="14"/>
    </row>
    <row r="65" spans="3:4" x14ac:dyDescent="0.25">
      <c r="C65" s="14"/>
      <c r="D65" s="14"/>
    </row>
    <row r="66" spans="3:4" x14ac:dyDescent="0.25">
      <c r="C66" s="14"/>
      <c r="D66" s="14"/>
    </row>
    <row r="67" spans="3:4" x14ac:dyDescent="0.25">
      <c r="C67" s="14"/>
      <c r="D67" s="14"/>
    </row>
    <row r="68" spans="3:4" x14ac:dyDescent="0.25">
      <c r="C68" s="14"/>
      <c r="D68" s="14"/>
    </row>
    <row r="69" spans="3:4" x14ac:dyDescent="0.25">
      <c r="C69" s="14"/>
      <c r="D69" s="14"/>
    </row>
    <row r="70" spans="3:4" x14ac:dyDescent="0.25">
      <c r="C70" s="14"/>
      <c r="D70" s="14"/>
    </row>
    <row r="71" spans="3:4" x14ac:dyDescent="0.25">
      <c r="C71" s="14"/>
      <c r="D71" s="14"/>
    </row>
    <row r="72" spans="3:4" x14ac:dyDescent="0.25">
      <c r="C72" s="14"/>
      <c r="D72" s="14"/>
    </row>
    <row r="73" spans="3:4" x14ac:dyDescent="0.25">
      <c r="C73" s="14"/>
      <c r="D73" s="14"/>
    </row>
    <row r="74" spans="3:4" x14ac:dyDescent="0.25">
      <c r="C74" s="14"/>
      <c r="D74" s="14"/>
    </row>
    <row r="75" spans="3:4" x14ac:dyDescent="0.25">
      <c r="C75" s="14"/>
      <c r="D75" s="14"/>
    </row>
    <row r="76" spans="3:4" x14ac:dyDescent="0.25">
      <c r="C76" s="14"/>
      <c r="D76" s="14"/>
    </row>
    <row r="77" spans="3:4" x14ac:dyDescent="0.25">
      <c r="C77" s="14"/>
      <c r="D77" s="14"/>
    </row>
    <row r="78" spans="3:4" x14ac:dyDescent="0.25">
      <c r="C78" s="14"/>
      <c r="D78" s="14"/>
    </row>
    <row r="79" spans="3:4" x14ac:dyDescent="0.25">
      <c r="C79" s="14"/>
      <c r="D79" s="14"/>
    </row>
    <row r="80" spans="3:4" x14ac:dyDescent="0.25">
      <c r="C80" s="14"/>
      <c r="D80" s="14"/>
    </row>
    <row r="81" spans="3:4" x14ac:dyDescent="0.25">
      <c r="C81" s="14"/>
      <c r="D81" s="14"/>
    </row>
    <row r="82" spans="3:4" x14ac:dyDescent="0.25">
      <c r="C82" s="14"/>
      <c r="D82" s="14"/>
    </row>
    <row r="83" spans="3:4" x14ac:dyDescent="0.25">
      <c r="C83" s="14"/>
      <c r="D83" s="14"/>
    </row>
    <row r="84" spans="3:4" x14ac:dyDescent="0.25">
      <c r="C84" s="14"/>
      <c r="D84" s="14"/>
    </row>
    <row r="85" spans="3:4" x14ac:dyDescent="0.25">
      <c r="C85" s="14"/>
      <c r="D85" s="14"/>
    </row>
    <row r="86" spans="3:4" x14ac:dyDescent="0.25">
      <c r="C86" s="14"/>
      <c r="D86" s="14"/>
    </row>
    <row r="87" spans="3:4" x14ac:dyDescent="0.25">
      <c r="C87" s="14"/>
      <c r="D87" s="14"/>
    </row>
    <row r="88" spans="3:4" x14ac:dyDescent="0.25">
      <c r="C88" s="14"/>
      <c r="D88" s="14"/>
    </row>
    <row r="89" spans="3:4" x14ac:dyDescent="0.25">
      <c r="C89" s="14"/>
      <c r="D89" s="14"/>
    </row>
    <row r="90" spans="3:4" x14ac:dyDescent="0.25">
      <c r="C90" s="14"/>
      <c r="D90" s="14"/>
    </row>
    <row r="91" spans="3:4" x14ac:dyDescent="0.25">
      <c r="C91" s="14"/>
      <c r="D91" s="14"/>
    </row>
    <row r="92" spans="3:4" x14ac:dyDescent="0.25">
      <c r="C92" s="14"/>
      <c r="D92" s="14"/>
    </row>
    <row r="93" spans="3:4" x14ac:dyDescent="0.25">
      <c r="C93" s="14"/>
      <c r="D93" s="14"/>
    </row>
    <row r="94" spans="3:4" x14ac:dyDescent="0.25">
      <c r="C94" s="14"/>
      <c r="D94" s="14"/>
    </row>
    <row r="95" spans="3:4" x14ac:dyDescent="0.25">
      <c r="C95" s="14"/>
      <c r="D95" s="14"/>
    </row>
    <row r="96" spans="3:4" x14ac:dyDescent="0.25">
      <c r="C96" s="14"/>
      <c r="D96" s="14"/>
    </row>
    <row r="97" spans="3:4" x14ac:dyDescent="0.25">
      <c r="C97" s="14"/>
      <c r="D97" s="14"/>
    </row>
    <row r="98" spans="3:4" x14ac:dyDescent="0.25">
      <c r="C98" s="14"/>
      <c r="D98" s="14"/>
    </row>
    <row r="99" spans="3:4" x14ac:dyDescent="0.25">
      <c r="C99" s="14"/>
      <c r="D99" s="14"/>
    </row>
    <row r="100" spans="3:4" x14ac:dyDescent="0.25">
      <c r="C100" s="14"/>
      <c r="D100" s="14"/>
    </row>
    <row r="101" spans="3:4" x14ac:dyDescent="0.25">
      <c r="C101" s="14"/>
      <c r="D101" s="14"/>
    </row>
    <row r="102" spans="3:4" x14ac:dyDescent="0.25">
      <c r="C102" s="14"/>
      <c r="D102" s="14"/>
    </row>
    <row r="103" spans="3:4" x14ac:dyDescent="0.25">
      <c r="C103" s="14"/>
      <c r="D103" s="14"/>
    </row>
    <row r="104" spans="3:4" x14ac:dyDescent="0.25">
      <c r="C104" s="14"/>
      <c r="D104" s="14"/>
    </row>
    <row r="105" spans="3:4" x14ac:dyDescent="0.25">
      <c r="C105" s="14"/>
      <c r="D105" s="14"/>
    </row>
    <row r="106" spans="3:4" x14ac:dyDescent="0.25">
      <c r="C106" s="14"/>
      <c r="D106" s="14"/>
    </row>
    <row r="107" spans="3:4" x14ac:dyDescent="0.25">
      <c r="C107" s="14"/>
      <c r="D107" s="14"/>
    </row>
    <row r="108" spans="3:4" x14ac:dyDescent="0.25">
      <c r="C108" s="14"/>
      <c r="D108" s="14"/>
    </row>
    <row r="109" spans="3:4" x14ac:dyDescent="0.25">
      <c r="C109" s="14"/>
      <c r="D109" s="14"/>
    </row>
    <row r="110" spans="3:4" x14ac:dyDescent="0.25">
      <c r="C110" s="14"/>
      <c r="D110" s="14"/>
    </row>
    <row r="111" spans="3:4" x14ac:dyDescent="0.25">
      <c r="C111" s="14"/>
      <c r="D111" s="14"/>
    </row>
    <row r="112" spans="3:4" x14ac:dyDescent="0.25">
      <c r="C112" s="14"/>
      <c r="D112" s="14"/>
    </row>
    <row r="113" spans="3:4" x14ac:dyDescent="0.25">
      <c r="C113" s="14"/>
      <c r="D113" s="14"/>
    </row>
    <row r="114" spans="3:4" x14ac:dyDescent="0.25">
      <c r="C114" s="14"/>
      <c r="D114" s="14"/>
    </row>
    <row r="115" spans="3:4" x14ac:dyDescent="0.25">
      <c r="C115" s="14"/>
      <c r="D115" s="14"/>
    </row>
    <row r="116" spans="3:4" x14ac:dyDescent="0.25">
      <c r="C116" s="14"/>
      <c r="D116" s="14"/>
    </row>
    <row r="117" spans="3:4" x14ac:dyDescent="0.25">
      <c r="C117" s="14"/>
      <c r="D117" s="14"/>
    </row>
    <row r="118" spans="3:4" x14ac:dyDescent="0.25">
      <c r="C118" s="14"/>
      <c r="D118" s="14"/>
    </row>
    <row r="119" spans="3:4" x14ac:dyDescent="0.25">
      <c r="C119" s="14"/>
      <c r="D119" s="14"/>
    </row>
    <row r="120" spans="3:4" x14ac:dyDescent="0.25">
      <c r="C120" s="14"/>
      <c r="D120" s="14"/>
    </row>
    <row r="121" spans="3:4" x14ac:dyDescent="0.25">
      <c r="C121" s="14"/>
      <c r="D121" s="14"/>
    </row>
    <row r="122" spans="3:4" x14ac:dyDescent="0.25">
      <c r="C122" s="14"/>
      <c r="D122" s="14"/>
    </row>
    <row r="123" spans="3:4" x14ac:dyDescent="0.25">
      <c r="C123" s="14"/>
      <c r="D123" s="14"/>
    </row>
    <row r="124" spans="3:4" x14ac:dyDescent="0.25">
      <c r="C124" s="14"/>
      <c r="D124" s="14"/>
    </row>
    <row r="125" spans="3:4" x14ac:dyDescent="0.25">
      <c r="C125" s="14"/>
      <c r="D125" s="14"/>
    </row>
    <row r="126" spans="3:4" x14ac:dyDescent="0.25">
      <c r="C126" s="14"/>
      <c r="D126" s="14"/>
    </row>
    <row r="127" spans="3:4" x14ac:dyDescent="0.25">
      <c r="C127" s="14"/>
      <c r="D127" s="14"/>
    </row>
    <row r="128" spans="3:4" x14ac:dyDescent="0.25">
      <c r="C128" s="14"/>
      <c r="D128" s="14"/>
    </row>
    <row r="129" spans="3:4" x14ac:dyDescent="0.25">
      <c r="C129" s="14"/>
      <c r="D129" s="14"/>
    </row>
    <row r="130" spans="3:4" x14ac:dyDescent="0.25">
      <c r="C130" s="14"/>
      <c r="D130" s="14"/>
    </row>
    <row r="131" spans="3:4" x14ac:dyDescent="0.25">
      <c r="C131" s="14"/>
      <c r="D131" s="14"/>
    </row>
    <row r="132" spans="3:4" x14ac:dyDescent="0.25">
      <c r="C132" s="14"/>
      <c r="D132" s="14"/>
    </row>
    <row r="133" spans="3:4" x14ac:dyDescent="0.25">
      <c r="C133" s="14"/>
      <c r="D133" s="14"/>
    </row>
    <row r="134" spans="3:4" x14ac:dyDescent="0.25">
      <c r="C134" s="14"/>
      <c r="D134" s="14"/>
    </row>
    <row r="135" spans="3:4" x14ac:dyDescent="0.25">
      <c r="C135" s="14"/>
      <c r="D135" s="14"/>
    </row>
    <row r="136" spans="3:4" x14ac:dyDescent="0.25">
      <c r="C136" s="14"/>
      <c r="D136" s="14"/>
    </row>
    <row r="137" spans="3:4" x14ac:dyDescent="0.25">
      <c r="C137" s="14"/>
      <c r="D137" s="14"/>
    </row>
    <row r="138" spans="3:4" x14ac:dyDescent="0.25">
      <c r="C138" s="14"/>
      <c r="D138" s="14"/>
    </row>
    <row r="139" spans="3:4" x14ac:dyDescent="0.25">
      <c r="C139" s="14"/>
      <c r="D139" s="14"/>
    </row>
    <row r="140" spans="3:4" x14ac:dyDescent="0.25">
      <c r="C140" s="14"/>
      <c r="D140" s="14"/>
    </row>
    <row r="141" spans="3:4" x14ac:dyDescent="0.25">
      <c r="C141" s="14"/>
      <c r="D141" s="14"/>
    </row>
    <row r="142" spans="3:4" x14ac:dyDescent="0.25">
      <c r="C142" s="14"/>
      <c r="D142" s="14"/>
    </row>
    <row r="143" spans="3:4" x14ac:dyDescent="0.25">
      <c r="C143" s="14"/>
      <c r="D143" s="14"/>
    </row>
    <row r="144" spans="3:4" x14ac:dyDescent="0.25">
      <c r="C144" s="14"/>
      <c r="D144" s="14"/>
    </row>
    <row r="145" spans="3:4" x14ac:dyDescent="0.25">
      <c r="C145" s="14"/>
      <c r="D145" s="14"/>
    </row>
    <row r="146" spans="3:4" x14ac:dyDescent="0.25">
      <c r="C146" s="14"/>
      <c r="D146" s="14"/>
    </row>
    <row r="147" spans="3:4" x14ac:dyDescent="0.25">
      <c r="C147" s="14"/>
      <c r="D147" s="14"/>
    </row>
    <row r="148" spans="3:4" x14ac:dyDescent="0.25">
      <c r="C148" s="14"/>
      <c r="D148" s="14"/>
    </row>
    <row r="149" spans="3:4" x14ac:dyDescent="0.25">
      <c r="C149" s="14"/>
      <c r="D149" s="14"/>
    </row>
    <row r="150" spans="3:4" x14ac:dyDescent="0.25">
      <c r="C150" s="14"/>
      <c r="D150" s="14"/>
    </row>
    <row r="151" spans="3:4" x14ac:dyDescent="0.25">
      <c r="C151" s="14"/>
      <c r="D151" s="14"/>
    </row>
    <row r="152" spans="3:4" x14ac:dyDescent="0.25">
      <c r="C152" s="14"/>
      <c r="D152" s="14"/>
    </row>
    <row r="153" spans="3:4" x14ac:dyDescent="0.25">
      <c r="C153" s="14"/>
      <c r="D153" s="14"/>
    </row>
    <row r="154" spans="3:4" x14ac:dyDescent="0.25">
      <c r="C154" s="14"/>
      <c r="D154" s="14"/>
    </row>
    <row r="155" spans="3:4" x14ac:dyDescent="0.25">
      <c r="C155" s="14"/>
      <c r="D155" s="14"/>
    </row>
    <row r="156" spans="3:4" x14ac:dyDescent="0.25">
      <c r="C156" s="14"/>
      <c r="D156" s="14"/>
    </row>
    <row r="157" spans="3:4" x14ac:dyDescent="0.25">
      <c r="C157" s="14"/>
      <c r="D157" s="14"/>
    </row>
    <row r="158" spans="3:4" x14ac:dyDescent="0.25">
      <c r="C158" s="14"/>
      <c r="D158" s="14"/>
    </row>
    <row r="159" spans="3:4" x14ac:dyDescent="0.25">
      <c r="C159" s="14"/>
      <c r="D159" s="14"/>
    </row>
    <row r="160" spans="3:4" x14ac:dyDescent="0.25">
      <c r="C160" s="14"/>
      <c r="D160" s="14"/>
    </row>
    <row r="161" spans="3:4" x14ac:dyDescent="0.25">
      <c r="C161" s="14"/>
      <c r="D161" s="14"/>
    </row>
    <row r="162" spans="3:4" x14ac:dyDescent="0.25">
      <c r="C162" s="14"/>
      <c r="D162" s="14"/>
    </row>
    <row r="163" spans="3:4" x14ac:dyDescent="0.25">
      <c r="C163" s="14"/>
      <c r="D163" s="14"/>
    </row>
    <row r="164" spans="3:4" x14ac:dyDescent="0.25">
      <c r="C164" s="14"/>
      <c r="D164" s="14"/>
    </row>
    <row r="165" spans="3:4" x14ac:dyDescent="0.25">
      <c r="C165" s="14"/>
      <c r="D165" s="14"/>
    </row>
    <row r="166" spans="3:4" x14ac:dyDescent="0.25">
      <c r="C166" s="14"/>
      <c r="D166" s="14"/>
    </row>
    <row r="167" spans="3:4" x14ac:dyDescent="0.25">
      <c r="C167" s="14"/>
      <c r="D167" s="14"/>
    </row>
    <row r="168" spans="3:4" x14ac:dyDescent="0.25">
      <c r="C168" s="14"/>
      <c r="D168" s="14"/>
    </row>
    <row r="169" spans="3:4" x14ac:dyDescent="0.25">
      <c r="C169" s="14"/>
      <c r="D169" s="14"/>
    </row>
    <row r="170" spans="3:4" x14ac:dyDescent="0.25">
      <c r="C170" s="14"/>
      <c r="D170" s="14"/>
    </row>
    <row r="171" spans="3:4" x14ac:dyDescent="0.25">
      <c r="C171" s="14"/>
      <c r="D171" s="14"/>
    </row>
    <row r="172" spans="3:4" x14ac:dyDescent="0.25">
      <c r="C172" s="14"/>
      <c r="D172" s="14"/>
    </row>
    <row r="173" spans="3:4" x14ac:dyDescent="0.25">
      <c r="C173" s="14"/>
      <c r="D173" s="14"/>
    </row>
    <row r="174" spans="3:4" x14ac:dyDescent="0.25">
      <c r="C174" s="14"/>
      <c r="D174" s="14"/>
    </row>
    <row r="175" spans="3:4" x14ac:dyDescent="0.25">
      <c r="C175" s="14"/>
      <c r="D175" s="14"/>
    </row>
    <row r="176" spans="3:4" x14ac:dyDescent="0.25">
      <c r="C176" s="14"/>
      <c r="D176" s="14"/>
    </row>
    <row r="177" spans="3:4" x14ac:dyDescent="0.25">
      <c r="C177" s="14"/>
      <c r="D177" s="14"/>
    </row>
    <row r="178" spans="3:4" x14ac:dyDescent="0.25">
      <c r="C178" s="14"/>
      <c r="D178" s="14"/>
    </row>
    <row r="179" spans="3:4" x14ac:dyDescent="0.25">
      <c r="C179" s="14"/>
      <c r="D179" s="14"/>
    </row>
    <row r="180" spans="3:4" x14ac:dyDescent="0.25">
      <c r="C180" s="14"/>
      <c r="D180" s="14"/>
    </row>
    <row r="181" spans="3:4" x14ac:dyDescent="0.25">
      <c r="C181" s="14"/>
      <c r="D181" s="14"/>
    </row>
    <row r="182" spans="3:4" x14ac:dyDescent="0.25">
      <c r="C182" s="14"/>
      <c r="D182" s="14"/>
    </row>
    <row r="183" spans="3:4" x14ac:dyDescent="0.25">
      <c r="C183" s="14"/>
    </row>
  </sheetData>
  <sheetProtection selectLockedCells="1"/>
  <mergeCells count="1">
    <mergeCell ref="S1:AO1"/>
  </mergeCells>
  <conditionalFormatting sqref="G4">
    <cfRule type="colorScale" priority="5">
      <colorScale>
        <cfvo type="min"/>
        <cfvo type="max"/>
        <color rgb="FFFF7128"/>
        <color rgb="FFFFEF9C"/>
      </colorScale>
    </cfRule>
  </conditionalFormatting>
  <conditionalFormatting sqref="G12">
    <cfRule type="colorScale" priority="3">
      <colorScale>
        <cfvo type="min"/>
        <cfvo type="max"/>
        <color rgb="FFFF7128"/>
        <color rgb="FFFFEF9C"/>
      </colorScale>
    </cfRule>
  </conditionalFormatting>
  <conditionalFormatting sqref="G14">
    <cfRule type="colorScale" priority="66">
      <colorScale>
        <cfvo type="min"/>
        <cfvo type="max"/>
        <color rgb="FFFF7128"/>
        <color rgb="FFFFEF9C"/>
      </colorScale>
    </cfRule>
  </conditionalFormatting>
  <conditionalFormatting sqref="G11">
    <cfRule type="colorScale" priority="2">
      <colorScale>
        <cfvo type="min"/>
        <cfvo type="max"/>
        <color rgb="FFFF7128"/>
        <color rgb="FFFFEF9C"/>
      </colorScale>
    </cfRule>
  </conditionalFormatting>
  <conditionalFormatting sqref="G10">
    <cfRule type="colorScale" priority="1">
      <colorScale>
        <cfvo type="min"/>
        <cfvo type="max"/>
        <color rgb="FFFF7128"/>
        <color rgb="FFFFEF9C"/>
      </colorScale>
    </cfRule>
  </conditionalFormatting>
  <pageMargins left="0.45" right="0.45" top="1" bottom="0.580078125" header="0.3" footer="0.3"/>
  <pageSetup paperSize="5" scale="55" fitToHeight="0" orientation="landscape" horizontalDpi="1200" verticalDpi="1200" r:id="rId1"/>
  <headerFooter>
    <oddHeader>&amp;C&amp;"-,Bold"&amp;18Shelby County Board of Education (SCBE)
2021-2022 SY 
Miscellaneous Bid II
Frozen by the Serving</oddHeader>
    <oddFooter>&amp;C&amp;P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8"/>
  <sheetViews>
    <sheetView view="pageLayout" topLeftCell="F1" zoomScale="80" zoomScaleNormal="100" zoomScalePageLayoutView="80" workbookViewId="0">
      <selection activeCell="C14" sqref="C14"/>
    </sheetView>
  </sheetViews>
  <sheetFormatPr defaultColWidth="8" defaultRowHeight="15.75" x14ac:dyDescent="0.25"/>
  <cols>
    <col min="1" max="1" width="10.7109375" style="148" customWidth="1"/>
    <col min="2" max="2" width="11.5703125" style="114" customWidth="1"/>
    <col min="3" max="3" width="51.28515625" style="114" customWidth="1"/>
    <col min="4" max="4" width="37.28515625" style="114" customWidth="1"/>
    <col min="5" max="5" width="27.7109375" style="149" customWidth="1"/>
    <col min="6" max="6" width="17" style="113" customWidth="1"/>
    <col min="7" max="7" width="18.85546875" style="113" customWidth="1"/>
    <col min="8" max="8" width="18.140625" style="113" customWidth="1"/>
    <col min="9" max="10" width="16.5703125" style="113" customWidth="1"/>
    <col min="11" max="11" width="16.7109375" style="115" customWidth="1"/>
    <col min="12" max="12" width="17.5703125" style="116" customWidth="1"/>
    <col min="13" max="13" width="19.28515625" customWidth="1"/>
    <col min="14" max="14" width="13.7109375" customWidth="1"/>
    <col min="15" max="15" width="14" customWidth="1"/>
    <col min="16" max="256" width="8" style="113"/>
    <col min="257" max="257" width="10.7109375" style="113" customWidth="1"/>
    <col min="258" max="258" width="11.5703125" style="113" customWidth="1"/>
    <col min="259" max="259" width="51.28515625" style="113" customWidth="1"/>
    <col min="260" max="260" width="37.28515625" style="113" customWidth="1"/>
    <col min="261" max="261" width="27.7109375" style="113" customWidth="1"/>
    <col min="262" max="262" width="17" style="113" customWidth="1"/>
    <col min="263" max="263" width="18.85546875" style="113" customWidth="1"/>
    <col min="264" max="264" width="18.140625" style="113" customWidth="1"/>
    <col min="265" max="266" width="16.5703125" style="113" customWidth="1"/>
    <col min="267" max="267" width="16.7109375" style="113" customWidth="1"/>
    <col min="268" max="268" width="17.5703125" style="113" customWidth="1"/>
    <col min="269" max="269" width="14.28515625" style="113" customWidth="1"/>
    <col min="270" max="512" width="8" style="113"/>
    <col min="513" max="513" width="10.7109375" style="113" customWidth="1"/>
    <col min="514" max="514" width="11.5703125" style="113" customWidth="1"/>
    <col min="515" max="515" width="51.28515625" style="113" customWidth="1"/>
    <col min="516" max="516" width="37.28515625" style="113" customWidth="1"/>
    <col min="517" max="517" width="27.7109375" style="113" customWidth="1"/>
    <col min="518" max="518" width="17" style="113" customWidth="1"/>
    <col min="519" max="519" width="18.85546875" style="113" customWidth="1"/>
    <col min="520" max="520" width="18.140625" style="113" customWidth="1"/>
    <col min="521" max="522" width="16.5703125" style="113" customWidth="1"/>
    <col min="523" max="523" width="16.7109375" style="113" customWidth="1"/>
    <col min="524" max="524" width="17.5703125" style="113" customWidth="1"/>
    <col min="525" max="525" width="14.28515625" style="113" customWidth="1"/>
    <col min="526" max="768" width="8" style="113"/>
    <col min="769" max="769" width="10.7109375" style="113" customWidth="1"/>
    <col min="770" max="770" width="11.5703125" style="113" customWidth="1"/>
    <col min="771" max="771" width="51.28515625" style="113" customWidth="1"/>
    <col min="772" max="772" width="37.28515625" style="113" customWidth="1"/>
    <col min="773" max="773" width="27.7109375" style="113" customWidth="1"/>
    <col min="774" max="774" width="17" style="113" customWidth="1"/>
    <col min="775" max="775" width="18.85546875" style="113" customWidth="1"/>
    <col min="776" max="776" width="18.140625" style="113" customWidth="1"/>
    <col min="777" max="778" width="16.5703125" style="113" customWidth="1"/>
    <col min="779" max="779" width="16.7109375" style="113" customWidth="1"/>
    <col min="780" max="780" width="17.5703125" style="113" customWidth="1"/>
    <col min="781" max="781" width="14.28515625" style="113" customWidth="1"/>
    <col min="782" max="1024" width="8" style="113"/>
    <col min="1025" max="1025" width="10.7109375" style="113" customWidth="1"/>
    <col min="1026" max="1026" width="11.5703125" style="113" customWidth="1"/>
    <col min="1027" max="1027" width="51.28515625" style="113" customWidth="1"/>
    <col min="1028" max="1028" width="37.28515625" style="113" customWidth="1"/>
    <col min="1029" max="1029" width="27.7109375" style="113" customWidth="1"/>
    <col min="1030" max="1030" width="17" style="113" customWidth="1"/>
    <col min="1031" max="1031" width="18.85546875" style="113" customWidth="1"/>
    <col min="1032" max="1032" width="18.140625" style="113" customWidth="1"/>
    <col min="1033" max="1034" width="16.5703125" style="113" customWidth="1"/>
    <col min="1035" max="1035" width="16.7109375" style="113" customWidth="1"/>
    <col min="1036" max="1036" width="17.5703125" style="113" customWidth="1"/>
    <col min="1037" max="1037" width="14.28515625" style="113" customWidth="1"/>
    <col min="1038" max="1280" width="8" style="113"/>
    <col min="1281" max="1281" width="10.7109375" style="113" customWidth="1"/>
    <col min="1282" max="1282" width="11.5703125" style="113" customWidth="1"/>
    <col min="1283" max="1283" width="51.28515625" style="113" customWidth="1"/>
    <col min="1284" max="1284" width="37.28515625" style="113" customWidth="1"/>
    <col min="1285" max="1285" width="27.7109375" style="113" customWidth="1"/>
    <col min="1286" max="1286" width="17" style="113" customWidth="1"/>
    <col min="1287" max="1287" width="18.85546875" style="113" customWidth="1"/>
    <col min="1288" max="1288" width="18.140625" style="113" customWidth="1"/>
    <col min="1289" max="1290" width="16.5703125" style="113" customWidth="1"/>
    <col min="1291" max="1291" width="16.7109375" style="113" customWidth="1"/>
    <col min="1292" max="1292" width="17.5703125" style="113" customWidth="1"/>
    <col min="1293" max="1293" width="14.28515625" style="113" customWidth="1"/>
    <col min="1294" max="1536" width="8" style="113"/>
    <col min="1537" max="1537" width="10.7109375" style="113" customWidth="1"/>
    <col min="1538" max="1538" width="11.5703125" style="113" customWidth="1"/>
    <col min="1539" max="1539" width="51.28515625" style="113" customWidth="1"/>
    <col min="1540" max="1540" width="37.28515625" style="113" customWidth="1"/>
    <col min="1541" max="1541" width="27.7109375" style="113" customWidth="1"/>
    <col min="1542" max="1542" width="17" style="113" customWidth="1"/>
    <col min="1543" max="1543" width="18.85546875" style="113" customWidth="1"/>
    <col min="1544" max="1544" width="18.140625" style="113" customWidth="1"/>
    <col min="1545" max="1546" width="16.5703125" style="113" customWidth="1"/>
    <col min="1547" max="1547" width="16.7109375" style="113" customWidth="1"/>
    <col min="1548" max="1548" width="17.5703125" style="113" customWidth="1"/>
    <col min="1549" max="1549" width="14.28515625" style="113" customWidth="1"/>
    <col min="1550" max="1792" width="8" style="113"/>
    <col min="1793" max="1793" width="10.7109375" style="113" customWidth="1"/>
    <col min="1794" max="1794" width="11.5703125" style="113" customWidth="1"/>
    <col min="1795" max="1795" width="51.28515625" style="113" customWidth="1"/>
    <col min="1796" max="1796" width="37.28515625" style="113" customWidth="1"/>
    <col min="1797" max="1797" width="27.7109375" style="113" customWidth="1"/>
    <col min="1798" max="1798" width="17" style="113" customWidth="1"/>
    <col min="1799" max="1799" width="18.85546875" style="113" customWidth="1"/>
    <col min="1800" max="1800" width="18.140625" style="113" customWidth="1"/>
    <col min="1801" max="1802" width="16.5703125" style="113" customWidth="1"/>
    <col min="1803" max="1803" width="16.7109375" style="113" customWidth="1"/>
    <col min="1804" max="1804" width="17.5703125" style="113" customWidth="1"/>
    <col min="1805" max="1805" width="14.28515625" style="113" customWidth="1"/>
    <col min="1806" max="2048" width="8" style="113"/>
    <col min="2049" max="2049" width="10.7109375" style="113" customWidth="1"/>
    <col min="2050" max="2050" width="11.5703125" style="113" customWidth="1"/>
    <col min="2051" max="2051" width="51.28515625" style="113" customWidth="1"/>
    <col min="2052" max="2052" width="37.28515625" style="113" customWidth="1"/>
    <col min="2053" max="2053" width="27.7109375" style="113" customWidth="1"/>
    <col min="2054" max="2054" width="17" style="113" customWidth="1"/>
    <col min="2055" max="2055" width="18.85546875" style="113" customWidth="1"/>
    <col min="2056" max="2056" width="18.140625" style="113" customWidth="1"/>
    <col min="2057" max="2058" width="16.5703125" style="113" customWidth="1"/>
    <col min="2059" max="2059" width="16.7109375" style="113" customWidth="1"/>
    <col min="2060" max="2060" width="17.5703125" style="113" customWidth="1"/>
    <col min="2061" max="2061" width="14.28515625" style="113" customWidth="1"/>
    <col min="2062" max="2304" width="8" style="113"/>
    <col min="2305" max="2305" width="10.7109375" style="113" customWidth="1"/>
    <col min="2306" max="2306" width="11.5703125" style="113" customWidth="1"/>
    <col min="2307" max="2307" width="51.28515625" style="113" customWidth="1"/>
    <col min="2308" max="2308" width="37.28515625" style="113" customWidth="1"/>
    <col min="2309" max="2309" width="27.7109375" style="113" customWidth="1"/>
    <col min="2310" max="2310" width="17" style="113" customWidth="1"/>
    <col min="2311" max="2311" width="18.85546875" style="113" customWidth="1"/>
    <col min="2312" max="2312" width="18.140625" style="113" customWidth="1"/>
    <col min="2313" max="2314" width="16.5703125" style="113" customWidth="1"/>
    <col min="2315" max="2315" width="16.7109375" style="113" customWidth="1"/>
    <col min="2316" max="2316" width="17.5703125" style="113" customWidth="1"/>
    <col min="2317" max="2317" width="14.28515625" style="113" customWidth="1"/>
    <col min="2318" max="2560" width="8" style="113"/>
    <col min="2561" max="2561" width="10.7109375" style="113" customWidth="1"/>
    <col min="2562" max="2562" width="11.5703125" style="113" customWidth="1"/>
    <col min="2563" max="2563" width="51.28515625" style="113" customWidth="1"/>
    <col min="2564" max="2564" width="37.28515625" style="113" customWidth="1"/>
    <col min="2565" max="2565" width="27.7109375" style="113" customWidth="1"/>
    <col min="2566" max="2566" width="17" style="113" customWidth="1"/>
    <col min="2567" max="2567" width="18.85546875" style="113" customWidth="1"/>
    <col min="2568" max="2568" width="18.140625" style="113" customWidth="1"/>
    <col min="2569" max="2570" width="16.5703125" style="113" customWidth="1"/>
    <col min="2571" max="2571" width="16.7109375" style="113" customWidth="1"/>
    <col min="2572" max="2572" width="17.5703125" style="113" customWidth="1"/>
    <col min="2573" max="2573" width="14.28515625" style="113" customWidth="1"/>
    <col min="2574" max="2816" width="8" style="113"/>
    <col min="2817" max="2817" width="10.7109375" style="113" customWidth="1"/>
    <col min="2818" max="2818" width="11.5703125" style="113" customWidth="1"/>
    <col min="2819" max="2819" width="51.28515625" style="113" customWidth="1"/>
    <col min="2820" max="2820" width="37.28515625" style="113" customWidth="1"/>
    <col min="2821" max="2821" width="27.7109375" style="113" customWidth="1"/>
    <col min="2822" max="2822" width="17" style="113" customWidth="1"/>
    <col min="2823" max="2823" width="18.85546875" style="113" customWidth="1"/>
    <col min="2824" max="2824" width="18.140625" style="113" customWidth="1"/>
    <col min="2825" max="2826" width="16.5703125" style="113" customWidth="1"/>
    <col min="2827" max="2827" width="16.7109375" style="113" customWidth="1"/>
    <col min="2828" max="2828" width="17.5703125" style="113" customWidth="1"/>
    <col min="2829" max="2829" width="14.28515625" style="113" customWidth="1"/>
    <col min="2830" max="3072" width="8" style="113"/>
    <col min="3073" max="3073" width="10.7109375" style="113" customWidth="1"/>
    <col min="3074" max="3074" width="11.5703125" style="113" customWidth="1"/>
    <col min="3075" max="3075" width="51.28515625" style="113" customWidth="1"/>
    <col min="3076" max="3076" width="37.28515625" style="113" customWidth="1"/>
    <col min="3077" max="3077" width="27.7109375" style="113" customWidth="1"/>
    <col min="3078" max="3078" width="17" style="113" customWidth="1"/>
    <col min="3079" max="3079" width="18.85546875" style="113" customWidth="1"/>
    <col min="3080" max="3080" width="18.140625" style="113" customWidth="1"/>
    <col min="3081" max="3082" width="16.5703125" style="113" customWidth="1"/>
    <col min="3083" max="3083" width="16.7109375" style="113" customWidth="1"/>
    <col min="3084" max="3084" width="17.5703125" style="113" customWidth="1"/>
    <col min="3085" max="3085" width="14.28515625" style="113" customWidth="1"/>
    <col min="3086" max="3328" width="8" style="113"/>
    <col min="3329" max="3329" width="10.7109375" style="113" customWidth="1"/>
    <col min="3330" max="3330" width="11.5703125" style="113" customWidth="1"/>
    <col min="3331" max="3331" width="51.28515625" style="113" customWidth="1"/>
    <col min="3332" max="3332" width="37.28515625" style="113" customWidth="1"/>
    <col min="3333" max="3333" width="27.7109375" style="113" customWidth="1"/>
    <col min="3334" max="3334" width="17" style="113" customWidth="1"/>
    <col min="3335" max="3335" width="18.85546875" style="113" customWidth="1"/>
    <col min="3336" max="3336" width="18.140625" style="113" customWidth="1"/>
    <col min="3337" max="3338" width="16.5703125" style="113" customWidth="1"/>
    <col min="3339" max="3339" width="16.7109375" style="113" customWidth="1"/>
    <col min="3340" max="3340" width="17.5703125" style="113" customWidth="1"/>
    <col min="3341" max="3341" width="14.28515625" style="113" customWidth="1"/>
    <col min="3342" max="3584" width="8" style="113"/>
    <col min="3585" max="3585" width="10.7109375" style="113" customWidth="1"/>
    <col min="3586" max="3586" width="11.5703125" style="113" customWidth="1"/>
    <col min="3587" max="3587" width="51.28515625" style="113" customWidth="1"/>
    <col min="3588" max="3588" width="37.28515625" style="113" customWidth="1"/>
    <col min="3589" max="3589" width="27.7109375" style="113" customWidth="1"/>
    <col min="3590" max="3590" width="17" style="113" customWidth="1"/>
    <col min="3591" max="3591" width="18.85546875" style="113" customWidth="1"/>
    <col min="3592" max="3592" width="18.140625" style="113" customWidth="1"/>
    <col min="3593" max="3594" width="16.5703125" style="113" customWidth="1"/>
    <col min="3595" max="3595" width="16.7109375" style="113" customWidth="1"/>
    <col min="3596" max="3596" width="17.5703125" style="113" customWidth="1"/>
    <col min="3597" max="3597" width="14.28515625" style="113" customWidth="1"/>
    <col min="3598" max="3840" width="8" style="113"/>
    <col min="3841" max="3841" width="10.7109375" style="113" customWidth="1"/>
    <col min="3842" max="3842" width="11.5703125" style="113" customWidth="1"/>
    <col min="3843" max="3843" width="51.28515625" style="113" customWidth="1"/>
    <col min="3844" max="3844" width="37.28515625" style="113" customWidth="1"/>
    <col min="3845" max="3845" width="27.7109375" style="113" customWidth="1"/>
    <col min="3846" max="3846" width="17" style="113" customWidth="1"/>
    <col min="3847" max="3847" width="18.85546875" style="113" customWidth="1"/>
    <col min="3848" max="3848" width="18.140625" style="113" customWidth="1"/>
    <col min="3849" max="3850" width="16.5703125" style="113" customWidth="1"/>
    <col min="3851" max="3851" width="16.7109375" style="113" customWidth="1"/>
    <col min="3852" max="3852" width="17.5703125" style="113" customWidth="1"/>
    <col min="3853" max="3853" width="14.28515625" style="113" customWidth="1"/>
    <col min="3854" max="4096" width="8" style="113"/>
    <col min="4097" max="4097" width="10.7109375" style="113" customWidth="1"/>
    <col min="4098" max="4098" width="11.5703125" style="113" customWidth="1"/>
    <col min="4099" max="4099" width="51.28515625" style="113" customWidth="1"/>
    <col min="4100" max="4100" width="37.28515625" style="113" customWidth="1"/>
    <col min="4101" max="4101" width="27.7109375" style="113" customWidth="1"/>
    <col min="4102" max="4102" width="17" style="113" customWidth="1"/>
    <col min="4103" max="4103" width="18.85546875" style="113" customWidth="1"/>
    <col min="4104" max="4104" width="18.140625" style="113" customWidth="1"/>
    <col min="4105" max="4106" width="16.5703125" style="113" customWidth="1"/>
    <col min="4107" max="4107" width="16.7109375" style="113" customWidth="1"/>
    <col min="4108" max="4108" width="17.5703125" style="113" customWidth="1"/>
    <col min="4109" max="4109" width="14.28515625" style="113" customWidth="1"/>
    <col min="4110" max="4352" width="8" style="113"/>
    <col min="4353" max="4353" width="10.7109375" style="113" customWidth="1"/>
    <col min="4354" max="4354" width="11.5703125" style="113" customWidth="1"/>
    <col min="4355" max="4355" width="51.28515625" style="113" customWidth="1"/>
    <col min="4356" max="4356" width="37.28515625" style="113" customWidth="1"/>
    <col min="4357" max="4357" width="27.7109375" style="113" customWidth="1"/>
    <col min="4358" max="4358" width="17" style="113" customWidth="1"/>
    <col min="4359" max="4359" width="18.85546875" style="113" customWidth="1"/>
    <col min="4360" max="4360" width="18.140625" style="113" customWidth="1"/>
    <col min="4361" max="4362" width="16.5703125" style="113" customWidth="1"/>
    <col min="4363" max="4363" width="16.7109375" style="113" customWidth="1"/>
    <col min="4364" max="4364" width="17.5703125" style="113" customWidth="1"/>
    <col min="4365" max="4365" width="14.28515625" style="113" customWidth="1"/>
    <col min="4366" max="4608" width="8" style="113"/>
    <col min="4609" max="4609" width="10.7109375" style="113" customWidth="1"/>
    <col min="4610" max="4610" width="11.5703125" style="113" customWidth="1"/>
    <col min="4611" max="4611" width="51.28515625" style="113" customWidth="1"/>
    <col min="4612" max="4612" width="37.28515625" style="113" customWidth="1"/>
    <col min="4613" max="4613" width="27.7109375" style="113" customWidth="1"/>
    <col min="4614" max="4614" width="17" style="113" customWidth="1"/>
    <col min="4615" max="4615" width="18.85546875" style="113" customWidth="1"/>
    <col min="4616" max="4616" width="18.140625" style="113" customWidth="1"/>
    <col min="4617" max="4618" width="16.5703125" style="113" customWidth="1"/>
    <col min="4619" max="4619" width="16.7109375" style="113" customWidth="1"/>
    <col min="4620" max="4620" width="17.5703125" style="113" customWidth="1"/>
    <col min="4621" max="4621" width="14.28515625" style="113" customWidth="1"/>
    <col min="4622" max="4864" width="8" style="113"/>
    <col min="4865" max="4865" width="10.7109375" style="113" customWidth="1"/>
    <col min="4866" max="4866" width="11.5703125" style="113" customWidth="1"/>
    <col min="4867" max="4867" width="51.28515625" style="113" customWidth="1"/>
    <col min="4868" max="4868" width="37.28515625" style="113" customWidth="1"/>
    <col min="4869" max="4869" width="27.7109375" style="113" customWidth="1"/>
    <col min="4870" max="4870" width="17" style="113" customWidth="1"/>
    <col min="4871" max="4871" width="18.85546875" style="113" customWidth="1"/>
    <col min="4872" max="4872" width="18.140625" style="113" customWidth="1"/>
    <col min="4873" max="4874" width="16.5703125" style="113" customWidth="1"/>
    <col min="4875" max="4875" width="16.7109375" style="113" customWidth="1"/>
    <col min="4876" max="4876" width="17.5703125" style="113" customWidth="1"/>
    <col min="4877" max="4877" width="14.28515625" style="113" customWidth="1"/>
    <col min="4878" max="5120" width="8" style="113"/>
    <col min="5121" max="5121" width="10.7109375" style="113" customWidth="1"/>
    <col min="5122" max="5122" width="11.5703125" style="113" customWidth="1"/>
    <col min="5123" max="5123" width="51.28515625" style="113" customWidth="1"/>
    <col min="5124" max="5124" width="37.28515625" style="113" customWidth="1"/>
    <col min="5125" max="5125" width="27.7109375" style="113" customWidth="1"/>
    <col min="5126" max="5126" width="17" style="113" customWidth="1"/>
    <col min="5127" max="5127" width="18.85546875" style="113" customWidth="1"/>
    <col min="5128" max="5128" width="18.140625" style="113" customWidth="1"/>
    <col min="5129" max="5130" width="16.5703125" style="113" customWidth="1"/>
    <col min="5131" max="5131" width="16.7109375" style="113" customWidth="1"/>
    <col min="5132" max="5132" width="17.5703125" style="113" customWidth="1"/>
    <col min="5133" max="5133" width="14.28515625" style="113" customWidth="1"/>
    <col min="5134" max="5376" width="8" style="113"/>
    <col min="5377" max="5377" width="10.7109375" style="113" customWidth="1"/>
    <col min="5378" max="5378" width="11.5703125" style="113" customWidth="1"/>
    <col min="5379" max="5379" width="51.28515625" style="113" customWidth="1"/>
    <col min="5380" max="5380" width="37.28515625" style="113" customWidth="1"/>
    <col min="5381" max="5381" width="27.7109375" style="113" customWidth="1"/>
    <col min="5382" max="5382" width="17" style="113" customWidth="1"/>
    <col min="5383" max="5383" width="18.85546875" style="113" customWidth="1"/>
    <col min="5384" max="5384" width="18.140625" style="113" customWidth="1"/>
    <col min="5385" max="5386" width="16.5703125" style="113" customWidth="1"/>
    <col min="5387" max="5387" width="16.7109375" style="113" customWidth="1"/>
    <col min="5388" max="5388" width="17.5703125" style="113" customWidth="1"/>
    <col min="5389" max="5389" width="14.28515625" style="113" customWidth="1"/>
    <col min="5390" max="5632" width="8" style="113"/>
    <col min="5633" max="5633" width="10.7109375" style="113" customWidth="1"/>
    <col min="5634" max="5634" width="11.5703125" style="113" customWidth="1"/>
    <col min="5635" max="5635" width="51.28515625" style="113" customWidth="1"/>
    <col min="5636" max="5636" width="37.28515625" style="113" customWidth="1"/>
    <col min="5637" max="5637" width="27.7109375" style="113" customWidth="1"/>
    <col min="5638" max="5638" width="17" style="113" customWidth="1"/>
    <col min="5639" max="5639" width="18.85546875" style="113" customWidth="1"/>
    <col min="5640" max="5640" width="18.140625" style="113" customWidth="1"/>
    <col min="5641" max="5642" width="16.5703125" style="113" customWidth="1"/>
    <col min="5643" max="5643" width="16.7109375" style="113" customWidth="1"/>
    <col min="5644" max="5644" width="17.5703125" style="113" customWidth="1"/>
    <col min="5645" max="5645" width="14.28515625" style="113" customWidth="1"/>
    <col min="5646" max="5888" width="8" style="113"/>
    <col min="5889" max="5889" width="10.7109375" style="113" customWidth="1"/>
    <col min="5890" max="5890" width="11.5703125" style="113" customWidth="1"/>
    <col min="5891" max="5891" width="51.28515625" style="113" customWidth="1"/>
    <col min="5892" max="5892" width="37.28515625" style="113" customWidth="1"/>
    <col min="5893" max="5893" width="27.7109375" style="113" customWidth="1"/>
    <col min="5894" max="5894" width="17" style="113" customWidth="1"/>
    <col min="5895" max="5895" width="18.85546875" style="113" customWidth="1"/>
    <col min="5896" max="5896" width="18.140625" style="113" customWidth="1"/>
    <col min="5897" max="5898" width="16.5703125" style="113" customWidth="1"/>
    <col min="5899" max="5899" width="16.7109375" style="113" customWidth="1"/>
    <col min="5900" max="5900" width="17.5703125" style="113" customWidth="1"/>
    <col min="5901" max="5901" width="14.28515625" style="113" customWidth="1"/>
    <col min="5902" max="6144" width="8" style="113"/>
    <col min="6145" max="6145" width="10.7109375" style="113" customWidth="1"/>
    <col min="6146" max="6146" width="11.5703125" style="113" customWidth="1"/>
    <col min="6147" max="6147" width="51.28515625" style="113" customWidth="1"/>
    <col min="6148" max="6148" width="37.28515625" style="113" customWidth="1"/>
    <col min="6149" max="6149" width="27.7109375" style="113" customWidth="1"/>
    <col min="6150" max="6150" width="17" style="113" customWidth="1"/>
    <col min="6151" max="6151" width="18.85546875" style="113" customWidth="1"/>
    <col min="6152" max="6152" width="18.140625" style="113" customWidth="1"/>
    <col min="6153" max="6154" width="16.5703125" style="113" customWidth="1"/>
    <col min="6155" max="6155" width="16.7109375" style="113" customWidth="1"/>
    <col min="6156" max="6156" width="17.5703125" style="113" customWidth="1"/>
    <col min="6157" max="6157" width="14.28515625" style="113" customWidth="1"/>
    <col min="6158" max="6400" width="8" style="113"/>
    <col min="6401" max="6401" width="10.7109375" style="113" customWidth="1"/>
    <col min="6402" max="6402" width="11.5703125" style="113" customWidth="1"/>
    <col min="6403" max="6403" width="51.28515625" style="113" customWidth="1"/>
    <col min="6404" max="6404" width="37.28515625" style="113" customWidth="1"/>
    <col min="6405" max="6405" width="27.7109375" style="113" customWidth="1"/>
    <col min="6406" max="6406" width="17" style="113" customWidth="1"/>
    <col min="6407" max="6407" width="18.85546875" style="113" customWidth="1"/>
    <col min="6408" max="6408" width="18.140625" style="113" customWidth="1"/>
    <col min="6409" max="6410" width="16.5703125" style="113" customWidth="1"/>
    <col min="6411" max="6411" width="16.7109375" style="113" customWidth="1"/>
    <col min="6412" max="6412" width="17.5703125" style="113" customWidth="1"/>
    <col min="6413" max="6413" width="14.28515625" style="113" customWidth="1"/>
    <col min="6414" max="6656" width="8" style="113"/>
    <col min="6657" max="6657" width="10.7109375" style="113" customWidth="1"/>
    <col min="6658" max="6658" width="11.5703125" style="113" customWidth="1"/>
    <col min="6659" max="6659" width="51.28515625" style="113" customWidth="1"/>
    <col min="6660" max="6660" width="37.28515625" style="113" customWidth="1"/>
    <col min="6661" max="6661" width="27.7109375" style="113" customWidth="1"/>
    <col min="6662" max="6662" width="17" style="113" customWidth="1"/>
    <col min="6663" max="6663" width="18.85546875" style="113" customWidth="1"/>
    <col min="6664" max="6664" width="18.140625" style="113" customWidth="1"/>
    <col min="6665" max="6666" width="16.5703125" style="113" customWidth="1"/>
    <col min="6667" max="6667" width="16.7109375" style="113" customWidth="1"/>
    <col min="6668" max="6668" width="17.5703125" style="113" customWidth="1"/>
    <col min="6669" max="6669" width="14.28515625" style="113" customWidth="1"/>
    <col min="6670" max="6912" width="8" style="113"/>
    <col min="6913" max="6913" width="10.7109375" style="113" customWidth="1"/>
    <col min="6914" max="6914" width="11.5703125" style="113" customWidth="1"/>
    <col min="6915" max="6915" width="51.28515625" style="113" customWidth="1"/>
    <col min="6916" max="6916" width="37.28515625" style="113" customWidth="1"/>
    <col min="6917" max="6917" width="27.7109375" style="113" customWidth="1"/>
    <col min="6918" max="6918" width="17" style="113" customWidth="1"/>
    <col min="6919" max="6919" width="18.85546875" style="113" customWidth="1"/>
    <col min="6920" max="6920" width="18.140625" style="113" customWidth="1"/>
    <col min="6921" max="6922" width="16.5703125" style="113" customWidth="1"/>
    <col min="6923" max="6923" width="16.7109375" style="113" customWidth="1"/>
    <col min="6924" max="6924" width="17.5703125" style="113" customWidth="1"/>
    <col min="6925" max="6925" width="14.28515625" style="113" customWidth="1"/>
    <col min="6926" max="7168" width="8" style="113"/>
    <col min="7169" max="7169" width="10.7109375" style="113" customWidth="1"/>
    <col min="7170" max="7170" width="11.5703125" style="113" customWidth="1"/>
    <col min="7171" max="7171" width="51.28515625" style="113" customWidth="1"/>
    <col min="7172" max="7172" width="37.28515625" style="113" customWidth="1"/>
    <col min="7173" max="7173" width="27.7109375" style="113" customWidth="1"/>
    <col min="7174" max="7174" width="17" style="113" customWidth="1"/>
    <col min="7175" max="7175" width="18.85546875" style="113" customWidth="1"/>
    <col min="7176" max="7176" width="18.140625" style="113" customWidth="1"/>
    <col min="7177" max="7178" width="16.5703125" style="113" customWidth="1"/>
    <col min="7179" max="7179" width="16.7109375" style="113" customWidth="1"/>
    <col min="7180" max="7180" width="17.5703125" style="113" customWidth="1"/>
    <col min="7181" max="7181" width="14.28515625" style="113" customWidth="1"/>
    <col min="7182" max="7424" width="8" style="113"/>
    <col min="7425" max="7425" width="10.7109375" style="113" customWidth="1"/>
    <col min="7426" max="7426" width="11.5703125" style="113" customWidth="1"/>
    <col min="7427" max="7427" width="51.28515625" style="113" customWidth="1"/>
    <col min="7428" max="7428" width="37.28515625" style="113" customWidth="1"/>
    <col min="7429" max="7429" width="27.7109375" style="113" customWidth="1"/>
    <col min="7430" max="7430" width="17" style="113" customWidth="1"/>
    <col min="7431" max="7431" width="18.85546875" style="113" customWidth="1"/>
    <col min="7432" max="7432" width="18.140625" style="113" customWidth="1"/>
    <col min="7433" max="7434" width="16.5703125" style="113" customWidth="1"/>
    <col min="7435" max="7435" width="16.7109375" style="113" customWidth="1"/>
    <col min="7436" max="7436" width="17.5703125" style="113" customWidth="1"/>
    <col min="7437" max="7437" width="14.28515625" style="113" customWidth="1"/>
    <col min="7438" max="7680" width="8" style="113"/>
    <col min="7681" max="7681" width="10.7109375" style="113" customWidth="1"/>
    <col min="7682" max="7682" width="11.5703125" style="113" customWidth="1"/>
    <col min="7683" max="7683" width="51.28515625" style="113" customWidth="1"/>
    <col min="7684" max="7684" width="37.28515625" style="113" customWidth="1"/>
    <col min="7685" max="7685" width="27.7109375" style="113" customWidth="1"/>
    <col min="7686" max="7686" width="17" style="113" customWidth="1"/>
    <col min="7687" max="7687" width="18.85546875" style="113" customWidth="1"/>
    <col min="7688" max="7688" width="18.140625" style="113" customWidth="1"/>
    <col min="7689" max="7690" width="16.5703125" style="113" customWidth="1"/>
    <col min="7691" max="7691" width="16.7109375" style="113" customWidth="1"/>
    <col min="7692" max="7692" width="17.5703125" style="113" customWidth="1"/>
    <col min="7693" max="7693" width="14.28515625" style="113" customWidth="1"/>
    <col min="7694" max="7936" width="8" style="113"/>
    <col min="7937" max="7937" width="10.7109375" style="113" customWidth="1"/>
    <col min="7938" max="7938" width="11.5703125" style="113" customWidth="1"/>
    <col min="7939" max="7939" width="51.28515625" style="113" customWidth="1"/>
    <col min="7940" max="7940" width="37.28515625" style="113" customWidth="1"/>
    <col min="7941" max="7941" width="27.7109375" style="113" customWidth="1"/>
    <col min="7942" max="7942" width="17" style="113" customWidth="1"/>
    <col min="7943" max="7943" width="18.85546875" style="113" customWidth="1"/>
    <col min="7944" max="7944" width="18.140625" style="113" customWidth="1"/>
    <col min="7945" max="7946" width="16.5703125" style="113" customWidth="1"/>
    <col min="7947" max="7947" width="16.7109375" style="113" customWidth="1"/>
    <col min="7948" max="7948" width="17.5703125" style="113" customWidth="1"/>
    <col min="7949" max="7949" width="14.28515625" style="113" customWidth="1"/>
    <col min="7950" max="8192" width="8" style="113"/>
    <col min="8193" max="8193" width="10.7109375" style="113" customWidth="1"/>
    <col min="8194" max="8194" width="11.5703125" style="113" customWidth="1"/>
    <col min="8195" max="8195" width="51.28515625" style="113" customWidth="1"/>
    <col min="8196" max="8196" width="37.28515625" style="113" customWidth="1"/>
    <col min="8197" max="8197" width="27.7109375" style="113" customWidth="1"/>
    <col min="8198" max="8198" width="17" style="113" customWidth="1"/>
    <col min="8199" max="8199" width="18.85546875" style="113" customWidth="1"/>
    <col min="8200" max="8200" width="18.140625" style="113" customWidth="1"/>
    <col min="8201" max="8202" width="16.5703125" style="113" customWidth="1"/>
    <col min="8203" max="8203" width="16.7109375" style="113" customWidth="1"/>
    <col min="8204" max="8204" width="17.5703125" style="113" customWidth="1"/>
    <col min="8205" max="8205" width="14.28515625" style="113" customWidth="1"/>
    <col min="8206" max="8448" width="8" style="113"/>
    <col min="8449" max="8449" width="10.7109375" style="113" customWidth="1"/>
    <col min="8450" max="8450" width="11.5703125" style="113" customWidth="1"/>
    <col min="8451" max="8451" width="51.28515625" style="113" customWidth="1"/>
    <col min="8452" max="8452" width="37.28515625" style="113" customWidth="1"/>
    <col min="8453" max="8453" width="27.7109375" style="113" customWidth="1"/>
    <col min="8454" max="8454" width="17" style="113" customWidth="1"/>
    <col min="8455" max="8455" width="18.85546875" style="113" customWidth="1"/>
    <col min="8456" max="8456" width="18.140625" style="113" customWidth="1"/>
    <col min="8457" max="8458" width="16.5703125" style="113" customWidth="1"/>
    <col min="8459" max="8459" width="16.7109375" style="113" customWidth="1"/>
    <col min="8460" max="8460" width="17.5703125" style="113" customWidth="1"/>
    <col min="8461" max="8461" width="14.28515625" style="113" customWidth="1"/>
    <col min="8462" max="8704" width="8" style="113"/>
    <col min="8705" max="8705" width="10.7109375" style="113" customWidth="1"/>
    <col min="8706" max="8706" width="11.5703125" style="113" customWidth="1"/>
    <col min="8707" max="8707" width="51.28515625" style="113" customWidth="1"/>
    <col min="8708" max="8708" width="37.28515625" style="113" customWidth="1"/>
    <col min="8709" max="8709" width="27.7109375" style="113" customWidth="1"/>
    <col min="8710" max="8710" width="17" style="113" customWidth="1"/>
    <col min="8711" max="8711" width="18.85546875" style="113" customWidth="1"/>
    <col min="8712" max="8712" width="18.140625" style="113" customWidth="1"/>
    <col min="8713" max="8714" width="16.5703125" style="113" customWidth="1"/>
    <col min="8715" max="8715" width="16.7109375" style="113" customWidth="1"/>
    <col min="8716" max="8716" width="17.5703125" style="113" customWidth="1"/>
    <col min="8717" max="8717" width="14.28515625" style="113" customWidth="1"/>
    <col min="8718" max="8960" width="8" style="113"/>
    <col min="8961" max="8961" width="10.7109375" style="113" customWidth="1"/>
    <col min="8962" max="8962" width="11.5703125" style="113" customWidth="1"/>
    <col min="8963" max="8963" width="51.28515625" style="113" customWidth="1"/>
    <col min="8964" max="8964" width="37.28515625" style="113" customWidth="1"/>
    <col min="8965" max="8965" width="27.7109375" style="113" customWidth="1"/>
    <col min="8966" max="8966" width="17" style="113" customWidth="1"/>
    <col min="8967" max="8967" width="18.85546875" style="113" customWidth="1"/>
    <col min="8968" max="8968" width="18.140625" style="113" customWidth="1"/>
    <col min="8969" max="8970" width="16.5703125" style="113" customWidth="1"/>
    <col min="8971" max="8971" width="16.7109375" style="113" customWidth="1"/>
    <col min="8972" max="8972" width="17.5703125" style="113" customWidth="1"/>
    <col min="8973" max="8973" width="14.28515625" style="113" customWidth="1"/>
    <col min="8974" max="9216" width="8" style="113"/>
    <col min="9217" max="9217" width="10.7109375" style="113" customWidth="1"/>
    <col min="9218" max="9218" width="11.5703125" style="113" customWidth="1"/>
    <col min="9219" max="9219" width="51.28515625" style="113" customWidth="1"/>
    <col min="9220" max="9220" width="37.28515625" style="113" customWidth="1"/>
    <col min="9221" max="9221" width="27.7109375" style="113" customWidth="1"/>
    <col min="9222" max="9222" width="17" style="113" customWidth="1"/>
    <col min="9223" max="9223" width="18.85546875" style="113" customWidth="1"/>
    <col min="9224" max="9224" width="18.140625" style="113" customWidth="1"/>
    <col min="9225" max="9226" width="16.5703125" style="113" customWidth="1"/>
    <col min="9227" max="9227" width="16.7109375" style="113" customWidth="1"/>
    <col min="9228" max="9228" width="17.5703125" style="113" customWidth="1"/>
    <col min="9229" max="9229" width="14.28515625" style="113" customWidth="1"/>
    <col min="9230" max="9472" width="8" style="113"/>
    <col min="9473" max="9473" width="10.7109375" style="113" customWidth="1"/>
    <col min="9474" max="9474" width="11.5703125" style="113" customWidth="1"/>
    <col min="9475" max="9475" width="51.28515625" style="113" customWidth="1"/>
    <col min="9476" max="9476" width="37.28515625" style="113" customWidth="1"/>
    <col min="9477" max="9477" width="27.7109375" style="113" customWidth="1"/>
    <col min="9478" max="9478" width="17" style="113" customWidth="1"/>
    <col min="9479" max="9479" width="18.85546875" style="113" customWidth="1"/>
    <col min="9480" max="9480" width="18.140625" style="113" customWidth="1"/>
    <col min="9481" max="9482" width="16.5703125" style="113" customWidth="1"/>
    <col min="9483" max="9483" width="16.7109375" style="113" customWidth="1"/>
    <col min="9484" max="9484" width="17.5703125" style="113" customWidth="1"/>
    <col min="9485" max="9485" width="14.28515625" style="113" customWidth="1"/>
    <col min="9486" max="9728" width="8" style="113"/>
    <col min="9729" max="9729" width="10.7109375" style="113" customWidth="1"/>
    <col min="9730" max="9730" width="11.5703125" style="113" customWidth="1"/>
    <col min="9731" max="9731" width="51.28515625" style="113" customWidth="1"/>
    <col min="9732" max="9732" width="37.28515625" style="113" customWidth="1"/>
    <col min="9733" max="9733" width="27.7109375" style="113" customWidth="1"/>
    <col min="9734" max="9734" width="17" style="113" customWidth="1"/>
    <col min="9735" max="9735" width="18.85546875" style="113" customWidth="1"/>
    <col min="9736" max="9736" width="18.140625" style="113" customWidth="1"/>
    <col min="9737" max="9738" width="16.5703125" style="113" customWidth="1"/>
    <col min="9739" max="9739" width="16.7109375" style="113" customWidth="1"/>
    <col min="9740" max="9740" width="17.5703125" style="113" customWidth="1"/>
    <col min="9741" max="9741" width="14.28515625" style="113" customWidth="1"/>
    <col min="9742" max="9984" width="8" style="113"/>
    <col min="9985" max="9985" width="10.7109375" style="113" customWidth="1"/>
    <col min="9986" max="9986" width="11.5703125" style="113" customWidth="1"/>
    <col min="9987" max="9987" width="51.28515625" style="113" customWidth="1"/>
    <col min="9988" max="9988" width="37.28515625" style="113" customWidth="1"/>
    <col min="9989" max="9989" width="27.7109375" style="113" customWidth="1"/>
    <col min="9990" max="9990" width="17" style="113" customWidth="1"/>
    <col min="9991" max="9991" width="18.85546875" style="113" customWidth="1"/>
    <col min="9992" max="9992" width="18.140625" style="113" customWidth="1"/>
    <col min="9993" max="9994" width="16.5703125" style="113" customWidth="1"/>
    <col min="9995" max="9995" width="16.7109375" style="113" customWidth="1"/>
    <col min="9996" max="9996" width="17.5703125" style="113" customWidth="1"/>
    <col min="9997" max="9997" width="14.28515625" style="113" customWidth="1"/>
    <col min="9998" max="10240" width="8" style="113"/>
    <col min="10241" max="10241" width="10.7109375" style="113" customWidth="1"/>
    <col min="10242" max="10242" width="11.5703125" style="113" customWidth="1"/>
    <col min="10243" max="10243" width="51.28515625" style="113" customWidth="1"/>
    <col min="10244" max="10244" width="37.28515625" style="113" customWidth="1"/>
    <col min="10245" max="10245" width="27.7109375" style="113" customWidth="1"/>
    <col min="10246" max="10246" width="17" style="113" customWidth="1"/>
    <col min="10247" max="10247" width="18.85546875" style="113" customWidth="1"/>
    <col min="10248" max="10248" width="18.140625" style="113" customWidth="1"/>
    <col min="10249" max="10250" width="16.5703125" style="113" customWidth="1"/>
    <col min="10251" max="10251" width="16.7109375" style="113" customWidth="1"/>
    <col min="10252" max="10252" width="17.5703125" style="113" customWidth="1"/>
    <col min="10253" max="10253" width="14.28515625" style="113" customWidth="1"/>
    <col min="10254" max="10496" width="8" style="113"/>
    <col min="10497" max="10497" width="10.7109375" style="113" customWidth="1"/>
    <col min="10498" max="10498" width="11.5703125" style="113" customWidth="1"/>
    <col min="10499" max="10499" width="51.28515625" style="113" customWidth="1"/>
    <col min="10500" max="10500" width="37.28515625" style="113" customWidth="1"/>
    <col min="10501" max="10501" width="27.7109375" style="113" customWidth="1"/>
    <col min="10502" max="10502" width="17" style="113" customWidth="1"/>
    <col min="10503" max="10503" width="18.85546875" style="113" customWidth="1"/>
    <col min="10504" max="10504" width="18.140625" style="113" customWidth="1"/>
    <col min="10505" max="10506" width="16.5703125" style="113" customWidth="1"/>
    <col min="10507" max="10507" width="16.7109375" style="113" customWidth="1"/>
    <col min="10508" max="10508" width="17.5703125" style="113" customWidth="1"/>
    <col min="10509" max="10509" width="14.28515625" style="113" customWidth="1"/>
    <col min="10510" max="10752" width="8" style="113"/>
    <col min="10753" max="10753" width="10.7109375" style="113" customWidth="1"/>
    <col min="10754" max="10754" width="11.5703125" style="113" customWidth="1"/>
    <col min="10755" max="10755" width="51.28515625" style="113" customWidth="1"/>
    <col min="10756" max="10756" width="37.28515625" style="113" customWidth="1"/>
    <col min="10757" max="10757" width="27.7109375" style="113" customWidth="1"/>
    <col min="10758" max="10758" width="17" style="113" customWidth="1"/>
    <col min="10759" max="10759" width="18.85546875" style="113" customWidth="1"/>
    <col min="10760" max="10760" width="18.140625" style="113" customWidth="1"/>
    <col min="10761" max="10762" width="16.5703125" style="113" customWidth="1"/>
    <col min="10763" max="10763" width="16.7109375" style="113" customWidth="1"/>
    <col min="10764" max="10764" width="17.5703125" style="113" customWidth="1"/>
    <col min="10765" max="10765" width="14.28515625" style="113" customWidth="1"/>
    <col min="10766" max="11008" width="8" style="113"/>
    <col min="11009" max="11009" width="10.7109375" style="113" customWidth="1"/>
    <col min="11010" max="11010" width="11.5703125" style="113" customWidth="1"/>
    <col min="11011" max="11011" width="51.28515625" style="113" customWidth="1"/>
    <col min="11012" max="11012" width="37.28515625" style="113" customWidth="1"/>
    <col min="11013" max="11013" width="27.7109375" style="113" customWidth="1"/>
    <col min="11014" max="11014" width="17" style="113" customWidth="1"/>
    <col min="11015" max="11015" width="18.85546875" style="113" customWidth="1"/>
    <col min="11016" max="11016" width="18.140625" style="113" customWidth="1"/>
    <col min="11017" max="11018" width="16.5703125" style="113" customWidth="1"/>
    <col min="11019" max="11019" width="16.7109375" style="113" customWidth="1"/>
    <col min="11020" max="11020" width="17.5703125" style="113" customWidth="1"/>
    <col min="11021" max="11021" width="14.28515625" style="113" customWidth="1"/>
    <col min="11022" max="11264" width="8" style="113"/>
    <col min="11265" max="11265" width="10.7109375" style="113" customWidth="1"/>
    <col min="11266" max="11266" width="11.5703125" style="113" customWidth="1"/>
    <col min="11267" max="11267" width="51.28515625" style="113" customWidth="1"/>
    <col min="11268" max="11268" width="37.28515625" style="113" customWidth="1"/>
    <col min="11269" max="11269" width="27.7109375" style="113" customWidth="1"/>
    <col min="11270" max="11270" width="17" style="113" customWidth="1"/>
    <col min="11271" max="11271" width="18.85546875" style="113" customWidth="1"/>
    <col min="11272" max="11272" width="18.140625" style="113" customWidth="1"/>
    <col min="11273" max="11274" width="16.5703125" style="113" customWidth="1"/>
    <col min="11275" max="11275" width="16.7109375" style="113" customWidth="1"/>
    <col min="11276" max="11276" width="17.5703125" style="113" customWidth="1"/>
    <col min="11277" max="11277" width="14.28515625" style="113" customWidth="1"/>
    <col min="11278" max="11520" width="8" style="113"/>
    <col min="11521" max="11521" width="10.7109375" style="113" customWidth="1"/>
    <col min="11522" max="11522" width="11.5703125" style="113" customWidth="1"/>
    <col min="11523" max="11523" width="51.28515625" style="113" customWidth="1"/>
    <col min="11524" max="11524" width="37.28515625" style="113" customWidth="1"/>
    <col min="11525" max="11525" width="27.7109375" style="113" customWidth="1"/>
    <col min="11526" max="11526" width="17" style="113" customWidth="1"/>
    <col min="11527" max="11527" width="18.85546875" style="113" customWidth="1"/>
    <col min="11528" max="11528" width="18.140625" style="113" customWidth="1"/>
    <col min="11529" max="11530" width="16.5703125" style="113" customWidth="1"/>
    <col min="11531" max="11531" width="16.7109375" style="113" customWidth="1"/>
    <col min="11532" max="11532" width="17.5703125" style="113" customWidth="1"/>
    <col min="11533" max="11533" width="14.28515625" style="113" customWidth="1"/>
    <col min="11534" max="11776" width="8" style="113"/>
    <col min="11777" max="11777" width="10.7109375" style="113" customWidth="1"/>
    <col min="11778" max="11778" width="11.5703125" style="113" customWidth="1"/>
    <col min="11779" max="11779" width="51.28515625" style="113" customWidth="1"/>
    <col min="11780" max="11780" width="37.28515625" style="113" customWidth="1"/>
    <col min="11781" max="11781" width="27.7109375" style="113" customWidth="1"/>
    <col min="11782" max="11782" width="17" style="113" customWidth="1"/>
    <col min="11783" max="11783" width="18.85546875" style="113" customWidth="1"/>
    <col min="11784" max="11784" width="18.140625" style="113" customWidth="1"/>
    <col min="11785" max="11786" width="16.5703125" style="113" customWidth="1"/>
    <col min="11787" max="11787" width="16.7109375" style="113" customWidth="1"/>
    <col min="11788" max="11788" width="17.5703125" style="113" customWidth="1"/>
    <col min="11789" max="11789" width="14.28515625" style="113" customWidth="1"/>
    <col min="11790" max="12032" width="8" style="113"/>
    <col min="12033" max="12033" width="10.7109375" style="113" customWidth="1"/>
    <col min="12034" max="12034" width="11.5703125" style="113" customWidth="1"/>
    <col min="12035" max="12035" width="51.28515625" style="113" customWidth="1"/>
    <col min="12036" max="12036" width="37.28515625" style="113" customWidth="1"/>
    <col min="12037" max="12037" width="27.7109375" style="113" customWidth="1"/>
    <col min="12038" max="12038" width="17" style="113" customWidth="1"/>
    <col min="12039" max="12039" width="18.85546875" style="113" customWidth="1"/>
    <col min="12040" max="12040" width="18.140625" style="113" customWidth="1"/>
    <col min="12041" max="12042" width="16.5703125" style="113" customWidth="1"/>
    <col min="12043" max="12043" width="16.7109375" style="113" customWidth="1"/>
    <col min="12044" max="12044" width="17.5703125" style="113" customWidth="1"/>
    <col min="12045" max="12045" width="14.28515625" style="113" customWidth="1"/>
    <col min="12046" max="12288" width="8" style="113"/>
    <col min="12289" max="12289" width="10.7109375" style="113" customWidth="1"/>
    <col min="12290" max="12290" width="11.5703125" style="113" customWidth="1"/>
    <col min="12291" max="12291" width="51.28515625" style="113" customWidth="1"/>
    <col min="12292" max="12292" width="37.28515625" style="113" customWidth="1"/>
    <col min="12293" max="12293" width="27.7109375" style="113" customWidth="1"/>
    <col min="12294" max="12294" width="17" style="113" customWidth="1"/>
    <col min="12295" max="12295" width="18.85546875" style="113" customWidth="1"/>
    <col min="12296" max="12296" width="18.140625" style="113" customWidth="1"/>
    <col min="12297" max="12298" width="16.5703125" style="113" customWidth="1"/>
    <col min="12299" max="12299" width="16.7109375" style="113" customWidth="1"/>
    <col min="12300" max="12300" width="17.5703125" style="113" customWidth="1"/>
    <col min="12301" max="12301" width="14.28515625" style="113" customWidth="1"/>
    <col min="12302" max="12544" width="8" style="113"/>
    <col min="12545" max="12545" width="10.7109375" style="113" customWidth="1"/>
    <col min="12546" max="12546" width="11.5703125" style="113" customWidth="1"/>
    <col min="12547" max="12547" width="51.28515625" style="113" customWidth="1"/>
    <col min="12548" max="12548" width="37.28515625" style="113" customWidth="1"/>
    <col min="12549" max="12549" width="27.7109375" style="113" customWidth="1"/>
    <col min="12550" max="12550" width="17" style="113" customWidth="1"/>
    <col min="12551" max="12551" width="18.85546875" style="113" customWidth="1"/>
    <col min="12552" max="12552" width="18.140625" style="113" customWidth="1"/>
    <col min="12553" max="12554" width="16.5703125" style="113" customWidth="1"/>
    <col min="12555" max="12555" width="16.7109375" style="113" customWidth="1"/>
    <col min="12556" max="12556" width="17.5703125" style="113" customWidth="1"/>
    <col min="12557" max="12557" width="14.28515625" style="113" customWidth="1"/>
    <col min="12558" max="12800" width="8" style="113"/>
    <col min="12801" max="12801" width="10.7109375" style="113" customWidth="1"/>
    <col min="12802" max="12802" width="11.5703125" style="113" customWidth="1"/>
    <col min="12803" max="12803" width="51.28515625" style="113" customWidth="1"/>
    <col min="12804" max="12804" width="37.28515625" style="113" customWidth="1"/>
    <col min="12805" max="12805" width="27.7109375" style="113" customWidth="1"/>
    <col min="12806" max="12806" width="17" style="113" customWidth="1"/>
    <col min="12807" max="12807" width="18.85546875" style="113" customWidth="1"/>
    <col min="12808" max="12808" width="18.140625" style="113" customWidth="1"/>
    <col min="12809" max="12810" width="16.5703125" style="113" customWidth="1"/>
    <col min="12811" max="12811" width="16.7109375" style="113" customWidth="1"/>
    <col min="12812" max="12812" width="17.5703125" style="113" customWidth="1"/>
    <col min="12813" max="12813" width="14.28515625" style="113" customWidth="1"/>
    <col min="12814" max="13056" width="8" style="113"/>
    <col min="13057" max="13057" width="10.7109375" style="113" customWidth="1"/>
    <col min="13058" max="13058" width="11.5703125" style="113" customWidth="1"/>
    <col min="13059" max="13059" width="51.28515625" style="113" customWidth="1"/>
    <col min="13060" max="13060" width="37.28515625" style="113" customWidth="1"/>
    <col min="13061" max="13061" width="27.7109375" style="113" customWidth="1"/>
    <col min="13062" max="13062" width="17" style="113" customWidth="1"/>
    <col min="13063" max="13063" width="18.85546875" style="113" customWidth="1"/>
    <col min="13064" max="13064" width="18.140625" style="113" customWidth="1"/>
    <col min="13065" max="13066" width="16.5703125" style="113" customWidth="1"/>
    <col min="13067" max="13067" width="16.7109375" style="113" customWidth="1"/>
    <col min="13068" max="13068" width="17.5703125" style="113" customWidth="1"/>
    <col min="13069" max="13069" width="14.28515625" style="113" customWidth="1"/>
    <col min="13070" max="13312" width="8" style="113"/>
    <col min="13313" max="13313" width="10.7109375" style="113" customWidth="1"/>
    <col min="13314" max="13314" width="11.5703125" style="113" customWidth="1"/>
    <col min="13315" max="13315" width="51.28515625" style="113" customWidth="1"/>
    <col min="13316" max="13316" width="37.28515625" style="113" customWidth="1"/>
    <col min="13317" max="13317" width="27.7109375" style="113" customWidth="1"/>
    <col min="13318" max="13318" width="17" style="113" customWidth="1"/>
    <col min="13319" max="13319" width="18.85546875" style="113" customWidth="1"/>
    <col min="13320" max="13320" width="18.140625" style="113" customWidth="1"/>
    <col min="13321" max="13322" width="16.5703125" style="113" customWidth="1"/>
    <col min="13323" max="13323" width="16.7109375" style="113" customWidth="1"/>
    <col min="13324" max="13324" width="17.5703125" style="113" customWidth="1"/>
    <col min="13325" max="13325" width="14.28515625" style="113" customWidth="1"/>
    <col min="13326" max="13568" width="8" style="113"/>
    <col min="13569" max="13569" width="10.7109375" style="113" customWidth="1"/>
    <col min="13570" max="13570" width="11.5703125" style="113" customWidth="1"/>
    <col min="13571" max="13571" width="51.28515625" style="113" customWidth="1"/>
    <col min="13572" max="13572" width="37.28515625" style="113" customWidth="1"/>
    <col min="13573" max="13573" width="27.7109375" style="113" customWidth="1"/>
    <col min="13574" max="13574" width="17" style="113" customWidth="1"/>
    <col min="13575" max="13575" width="18.85546875" style="113" customWidth="1"/>
    <col min="13576" max="13576" width="18.140625" style="113" customWidth="1"/>
    <col min="13577" max="13578" width="16.5703125" style="113" customWidth="1"/>
    <col min="13579" max="13579" width="16.7109375" style="113" customWidth="1"/>
    <col min="13580" max="13580" width="17.5703125" style="113" customWidth="1"/>
    <col min="13581" max="13581" width="14.28515625" style="113" customWidth="1"/>
    <col min="13582" max="13824" width="8" style="113"/>
    <col min="13825" max="13825" width="10.7109375" style="113" customWidth="1"/>
    <col min="13826" max="13826" width="11.5703125" style="113" customWidth="1"/>
    <col min="13827" max="13827" width="51.28515625" style="113" customWidth="1"/>
    <col min="13828" max="13828" width="37.28515625" style="113" customWidth="1"/>
    <col min="13829" max="13829" width="27.7109375" style="113" customWidth="1"/>
    <col min="13830" max="13830" width="17" style="113" customWidth="1"/>
    <col min="13831" max="13831" width="18.85546875" style="113" customWidth="1"/>
    <col min="13832" max="13832" width="18.140625" style="113" customWidth="1"/>
    <col min="13833" max="13834" width="16.5703125" style="113" customWidth="1"/>
    <col min="13835" max="13835" width="16.7109375" style="113" customWidth="1"/>
    <col min="13836" max="13836" width="17.5703125" style="113" customWidth="1"/>
    <col min="13837" max="13837" width="14.28515625" style="113" customWidth="1"/>
    <col min="13838" max="14080" width="8" style="113"/>
    <col min="14081" max="14081" width="10.7109375" style="113" customWidth="1"/>
    <col min="14082" max="14082" width="11.5703125" style="113" customWidth="1"/>
    <col min="14083" max="14083" width="51.28515625" style="113" customWidth="1"/>
    <col min="14084" max="14084" width="37.28515625" style="113" customWidth="1"/>
    <col min="14085" max="14085" width="27.7109375" style="113" customWidth="1"/>
    <col min="14086" max="14086" width="17" style="113" customWidth="1"/>
    <col min="14087" max="14087" width="18.85546875" style="113" customWidth="1"/>
    <col min="14088" max="14088" width="18.140625" style="113" customWidth="1"/>
    <col min="14089" max="14090" width="16.5703125" style="113" customWidth="1"/>
    <col min="14091" max="14091" width="16.7109375" style="113" customWidth="1"/>
    <col min="14092" max="14092" width="17.5703125" style="113" customWidth="1"/>
    <col min="14093" max="14093" width="14.28515625" style="113" customWidth="1"/>
    <col min="14094" max="14336" width="8" style="113"/>
    <col min="14337" max="14337" width="10.7109375" style="113" customWidth="1"/>
    <col min="14338" max="14338" width="11.5703125" style="113" customWidth="1"/>
    <col min="14339" max="14339" width="51.28515625" style="113" customWidth="1"/>
    <col min="14340" max="14340" width="37.28515625" style="113" customWidth="1"/>
    <col min="14341" max="14341" width="27.7109375" style="113" customWidth="1"/>
    <col min="14342" max="14342" width="17" style="113" customWidth="1"/>
    <col min="14343" max="14343" width="18.85546875" style="113" customWidth="1"/>
    <col min="14344" max="14344" width="18.140625" style="113" customWidth="1"/>
    <col min="14345" max="14346" width="16.5703125" style="113" customWidth="1"/>
    <col min="14347" max="14347" width="16.7109375" style="113" customWidth="1"/>
    <col min="14348" max="14348" width="17.5703125" style="113" customWidth="1"/>
    <col min="14349" max="14349" width="14.28515625" style="113" customWidth="1"/>
    <col min="14350" max="14592" width="8" style="113"/>
    <col min="14593" max="14593" width="10.7109375" style="113" customWidth="1"/>
    <col min="14594" max="14594" width="11.5703125" style="113" customWidth="1"/>
    <col min="14595" max="14595" width="51.28515625" style="113" customWidth="1"/>
    <col min="14596" max="14596" width="37.28515625" style="113" customWidth="1"/>
    <col min="14597" max="14597" width="27.7109375" style="113" customWidth="1"/>
    <col min="14598" max="14598" width="17" style="113" customWidth="1"/>
    <col min="14599" max="14599" width="18.85546875" style="113" customWidth="1"/>
    <col min="14600" max="14600" width="18.140625" style="113" customWidth="1"/>
    <col min="14601" max="14602" width="16.5703125" style="113" customWidth="1"/>
    <col min="14603" max="14603" width="16.7109375" style="113" customWidth="1"/>
    <col min="14604" max="14604" width="17.5703125" style="113" customWidth="1"/>
    <col min="14605" max="14605" width="14.28515625" style="113" customWidth="1"/>
    <col min="14606" max="14848" width="8" style="113"/>
    <col min="14849" max="14849" width="10.7109375" style="113" customWidth="1"/>
    <col min="14850" max="14850" width="11.5703125" style="113" customWidth="1"/>
    <col min="14851" max="14851" width="51.28515625" style="113" customWidth="1"/>
    <col min="14852" max="14852" width="37.28515625" style="113" customWidth="1"/>
    <col min="14853" max="14853" width="27.7109375" style="113" customWidth="1"/>
    <col min="14854" max="14854" width="17" style="113" customWidth="1"/>
    <col min="14855" max="14855" width="18.85546875" style="113" customWidth="1"/>
    <col min="14856" max="14856" width="18.140625" style="113" customWidth="1"/>
    <col min="14857" max="14858" width="16.5703125" style="113" customWidth="1"/>
    <col min="14859" max="14859" width="16.7109375" style="113" customWidth="1"/>
    <col min="14860" max="14860" width="17.5703125" style="113" customWidth="1"/>
    <col min="14861" max="14861" width="14.28515625" style="113" customWidth="1"/>
    <col min="14862" max="15104" width="8" style="113"/>
    <col min="15105" max="15105" width="10.7109375" style="113" customWidth="1"/>
    <col min="15106" max="15106" width="11.5703125" style="113" customWidth="1"/>
    <col min="15107" max="15107" width="51.28515625" style="113" customWidth="1"/>
    <col min="15108" max="15108" width="37.28515625" style="113" customWidth="1"/>
    <col min="15109" max="15109" width="27.7109375" style="113" customWidth="1"/>
    <col min="15110" max="15110" width="17" style="113" customWidth="1"/>
    <col min="15111" max="15111" width="18.85546875" style="113" customWidth="1"/>
    <col min="15112" max="15112" width="18.140625" style="113" customWidth="1"/>
    <col min="15113" max="15114" width="16.5703125" style="113" customWidth="1"/>
    <col min="15115" max="15115" width="16.7109375" style="113" customWidth="1"/>
    <col min="15116" max="15116" width="17.5703125" style="113" customWidth="1"/>
    <col min="15117" max="15117" width="14.28515625" style="113" customWidth="1"/>
    <col min="15118" max="15360" width="8" style="113"/>
    <col min="15361" max="15361" width="10.7109375" style="113" customWidth="1"/>
    <col min="15362" max="15362" width="11.5703125" style="113" customWidth="1"/>
    <col min="15363" max="15363" width="51.28515625" style="113" customWidth="1"/>
    <col min="15364" max="15364" width="37.28515625" style="113" customWidth="1"/>
    <col min="15365" max="15365" width="27.7109375" style="113" customWidth="1"/>
    <col min="15366" max="15366" width="17" style="113" customWidth="1"/>
    <col min="15367" max="15367" width="18.85546875" style="113" customWidth="1"/>
    <col min="15368" max="15368" width="18.140625" style="113" customWidth="1"/>
    <col min="15369" max="15370" width="16.5703125" style="113" customWidth="1"/>
    <col min="15371" max="15371" width="16.7109375" style="113" customWidth="1"/>
    <col min="15372" max="15372" width="17.5703125" style="113" customWidth="1"/>
    <col min="15373" max="15373" width="14.28515625" style="113" customWidth="1"/>
    <col min="15374" max="15616" width="8" style="113"/>
    <col min="15617" max="15617" width="10.7109375" style="113" customWidth="1"/>
    <col min="15618" max="15618" width="11.5703125" style="113" customWidth="1"/>
    <col min="15619" max="15619" width="51.28515625" style="113" customWidth="1"/>
    <col min="15620" max="15620" width="37.28515625" style="113" customWidth="1"/>
    <col min="15621" max="15621" width="27.7109375" style="113" customWidth="1"/>
    <col min="15622" max="15622" width="17" style="113" customWidth="1"/>
    <col min="15623" max="15623" width="18.85546875" style="113" customWidth="1"/>
    <col min="15624" max="15624" width="18.140625" style="113" customWidth="1"/>
    <col min="15625" max="15626" width="16.5703125" style="113" customWidth="1"/>
    <col min="15627" max="15627" width="16.7109375" style="113" customWidth="1"/>
    <col min="15628" max="15628" width="17.5703125" style="113" customWidth="1"/>
    <col min="15629" max="15629" width="14.28515625" style="113" customWidth="1"/>
    <col min="15630" max="15872" width="8" style="113"/>
    <col min="15873" max="15873" width="10.7109375" style="113" customWidth="1"/>
    <col min="15874" max="15874" width="11.5703125" style="113" customWidth="1"/>
    <col min="15875" max="15875" width="51.28515625" style="113" customWidth="1"/>
    <col min="15876" max="15876" width="37.28515625" style="113" customWidth="1"/>
    <col min="15877" max="15877" width="27.7109375" style="113" customWidth="1"/>
    <col min="15878" max="15878" width="17" style="113" customWidth="1"/>
    <col min="15879" max="15879" width="18.85546875" style="113" customWidth="1"/>
    <col min="15880" max="15880" width="18.140625" style="113" customWidth="1"/>
    <col min="15881" max="15882" width="16.5703125" style="113" customWidth="1"/>
    <col min="15883" max="15883" width="16.7109375" style="113" customWidth="1"/>
    <col min="15884" max="15884" width="17.5703125" style="113" customWidth="1"/>
    <col min="15885" max="15885" width="14.28515625" style="113" customWidth="1"/>
    <col min="15886" max="16128" width="8" style="113"/>
    <col min="16129" max="16129" width="10.7109375" style="113" customWidth="1"/>
    <col min="16130" max="16130" width="11.5703125" style="113" customWidth="1"/>
    <col min="16131" max="16131" width="51.28515625" style="113" customWidth="1"/>
    <col min="16132" max="16132" width="37.28515625" style="113" customWidth="1"/>
    <col min="16133" max="16133" width="27.7109375" style="113" customWidth="1"/>
    <col min="16134" max="16134" width="17" style="113" customWidth="1"/>
    <col min="16135" max="16135" width="18.85546875" style="113" customWidth="1"/>
    <col min="16136" max="16136" width="18.140625" style="113" customWidth="1"/>
    <col min="16137" max="16138" width="16.5703125" style="113" customWidth="1"/>
    <col min="16139" max="16139" width="16.7109375" style="113" customWidth="1"/>
    <col min="16140" max="16140" width="17.5703125" style="113" customWidth="1"/>
    <col min="16141" max="16141" width="14.28515625" style="113" customWidth="1"/>
    <col min="16142" max="16384" width="8" style="113"/>
  </cols>
  <sheetData>
    <row r="1" spans="1:16" s="124" customFormat="1" ht="60" x14ac:dyDescent="0.25">
      <c r="A1" s="118" t="s">
        <v>0</v>
      </c>
      <c r="B1" s="118" t="s">
        <v>42</v>
      </c>
      <c r="C1" s="118" t="s">
        <v>43</v>
      </c>
      <c r="D1" s="118" t="s">
        <v>3</v>
      </c>
      <c r="E1" s="119" t="s">
        <v>44</v>
      </c>
      <c r="F1" s="120" t="s">
        <v>4</v>
      </c>
      <c r="G1" s="120" t="s">
        <v>45</v>
      </c>
      <c r="H1" s="120" t="s">
        <v>46</v>
      </c>
      <c r="I1" s="120" t="s">
        <v>47</v>
      </c>
      <c r="J1" s="120" t="s">
        <v>8</v>
      </c>
      <c r="K1" s="121" t="s">
        <v>48</v>
      </c>
      <c r="L1" s="122" t="s">
        <v>49</v>
      </c>
      <c r="M1" s="3" t="s">
        <v>14</v>
      </c>
      <c r="N1" s="57" t="s">
        <v>15</v>
      </c>
      <c r="O1" s="57" t="s">
        <v>16</v>
      </c>
      <c r="P1" s="235" t="s">
        <v>115</v>
      </c>
    </row>
    <row r="2" spans="1:16" s="124" customFormat="1" x14ac:dyDescent="0.25">
      <c r="A2" s="125" t="s">
        <v>17</v>
      </c>
      <c r="B2" s="125" t="s">
        <v>18</v>
      </c>
      <c r="C2" s="125" t="s">
        <v>19</v>
      </c>
      <c r="D2" s="125" t="s">
        <v>20</v>
      </c>
      <c r="E2" s="118" t="s">
        <v>21</v>
      </c>
      <c r="F2" s="126" t="s">
        <v>22</v>
      </c>
      <c r="G2" s="126" t="s">
        <v>23</v>
      </c>
      <c r="H2" s="126" t="s">
        <v>24</v>
      </c>
      <c r="I2" s="126" t="s">
        <v>25</v>
      </c>
      <c r="J2" s="126" t="s">
        <v>27</v>
      </c>
      <c r="K2" s="127" t="s">
        <v>28</v>
      </c>
      <c r="L2" s="128" t="s">
        <v>29</v>
      </c>
      <c r="M2" s="231" t="s">
        <v>30</v>
      </c>
      <c r="N2" s="231" t="s">
        <v>31</v>
      </c>
      <c r="O2" s="231" t="s">
        <v>32</v>
      </c>
      <c r="P2" s="235" t="s">
        <v>116</v>
      </c>
    </row>
    <row r="3" spans="1:16" s="124" customFormat="1" ht="168.75" x14ac:dyDescent="0.25">
      <c r="A3" s="129"/>
      <c r="B3" s="129"/>
      <c r="C3" s="130" t="s">
        <v>51</v>
      </c>
      <c r="D3" s="131" t="s">
        <v>52</v>
      </c>
      <c r="E3" s="132" t="s">
        <v>53</v>
      </c>
      <c r="F3" s="133" t="s">
        <v>37</v>
      </c>
      <c r="G3" s="134"/>
      <c r="H3" s="135"/>
      <c r="I3" s="135"/>
      <c r="J3" s="136"/>
      <c r="K3" s="137"/>
      <c r="L3" s="138"/>
      <c r="M3" s="26"/>
      <c r="N3" s="29"/>
      <c r="O3" s="29"/>
    </row>
    <row r="4" spans="1:16" s="124" customFormat="1" ht="147" customHeight="1" x14ac:dyDescent="0.25">
      <c r="A4" s="54">
        <v>1209</v>
      </c>
      <c r="B4" s="156" t="s">
        <v>54</v>
      </c>
      <c r="C4" s="173" t="s">
        <v>112</v>
      </c>
      <c r="D4" s="108" t="s">
        <v>39</v>
      </c>
      <c r="E4" s="169">
        <f t="array" aca="1" ref="E4" ca="1">E4:O4</f>
        <v>0</v>
      </c>
      <c r="F4" s="360" t="s">
        <v>175</v>
      </c>
      <c r="G4" s="134">
        <v>73460</v>
      </c>
      <c r="H4" s="158" t="s">
        <v>181</v>
      </c>
      <c r="I4" s="158" t="s">
        <v>123</v>
      </c>
      <c r="J4" s="361" t="s">
        <v>182</v>
      </c>
      <c r="K4" s="160">
        <v>55.05</v>
      </c>
      <c r="L4" s="160">
        <f ca="1">SUM(E4*N4)</f>
        <v>0</v>
      </c>
      <c r="M4" s="245" t="s">
        <v>183</v>
      </c>
      <c r="N4" s="317" t="s">
        <v>179</v>
      </c>
      <c r="O4" s="317" t="s">
        <v>184</v>
      </c>
      <c r="P4" s="124" t="s">
        <v>157</v>
      </c>
    </row>
    <row r="5" spans="1:16" s="124" customFormat="1" ht="126" x14ac:dyDescent="0.25">
      <c r="A5" s="54">
        <v>1209</v>
      </c>
      <c r="B5" s="156" t="s">
        <v>54</v>
      </c>
      <c r="C5" s="173" t="s">
        <v>112</v>
      </c>
      <c r="D5" s="108" t="s">
        <v>39</v>
      </c>
      <c r="E5" s="169">
        <v>2000</v>
      </c>
      <c r="F5" s="157" t="s">
        <v>150</v>
      </c>
      <c r="G5" s="134" t="s">
        <v>151</v>
      </c>
      <c r="H5" s="158" t="s">
        <v>152</v>
      </c>
      <c r="I5" s="158" t="s">
        <v>153</v>
      </c>
      <c r="J5" s="159" t="s">
        <v>154</v>
      </c>
      <c r="K5" s="160">
        <v>51</v>
      </c>
      <c r="L5" s="160">
        <v>102000</v>
      </c>
      <c r="M5" s="68"/>
      <c r="N5" s="68" t="s">
        <v>155</v>
      </c>
      <c r="O5" s="68" t="s">
        <v>156</v>
      </c>
      <c r="P5" s="389"/>
    </row>
    <row r="6" spans="1:16" s="163" customFormat="1" x14ac:dyDescent="0.25">
      <c r="A6" s="294"/>
      <c r="B6" s="295"/>
      <c r="C6" s="296"/>
      <c r="D6" s="297"/>
      <c r="E6" s="298"/>
      <c r="F6" s="299"/>
      <c r="G6" s="300"/>
      <c r="H6" s="301"/>
      <c r="I6" s="301"/>
      <c r="J6" s="302"/>
      <c r="K6" s="303"/>
      <c r="L6" s="303"/>
      <c r="M6" s="304"/>
      <c r="N6" s="304"/>
      <c r="O6" s="304"/>
    </row>
    <row r="7" spans="1:16" s="164" customFormat="1" ht="94.5" x14ac:dyDescent="0.25">
      <c r="A7" s="147">
        <v>2005</v>
      </c>
      <c r="B7" s="167" t="s">
        <v>54</v>
      </c>
      <c r="C7" s="170" t="s">
        <v>99</v>
      </c>
      <c r="D7" s="161" t="s">
        <v>93</v>
      </c>
      <c r="E7" s="172">
        <v>1000</v>
      </c>
      <c r="F7" s="157" t="s">
        <v>132</v>
      </c>
      <c r="G7" s="244">
        <v>10071179777779</v>
      </c>
      <c r="H7" s="158" t="s">
        <v>138</v>
      </c>
      <c r="I7" s="158" t="s">
        <v>133</v>
      </c>
      <c r="J7" s="162" t="s">
        <v>139</v>
      </c>
      <c r="K7" s="160">
        <v>32.21</v>
      </c>
      <c r="L7" s="160">
        <f>SUM(E7*K7)</f>
        <v>32210</v>
      </c>
      <c r="M7" s="236" t="s">
        <v>136</v>
      </c>
      <c r="N7" s="68" t="s">
        <v>137</v>
      </c>
      <c r="O7" s="68">
        <v>120</v>
      </c>
      <c r="P7" s="315"/>
    </row>
    <row r="8" spans="1:16" s="164" customFormat="1" x14ac:dyDescent="0.25">
      <c r="A8" s="305"/>
      <c r="B8" s="305"/>
      <c r="C8" s="306"/>
      <c r="D8" s="307"/>
      <c r="E8" s="308"/>
      <c r="F8" s="309"/>
      <c r="G8" s="310"/>
      <c r="H8" s="311"/>
      <c r="I8" s="311"/>
      <c r="J8" s="312"/>
      <c r="K8" s="313"/>
      <c r="L8" s="313"/>
      <c r="M8" s="314"/>
      <c r="N8" s="314"/>
      <c r="O8" s="314"/>
    </row>
    <row r="9" spans="1:16" s="164" customFormat="1" x14ac:dyDescent="0.25">
      <c r="A9" s="199"/>
      <c r="B9" s="176"/>
      <c r="C9" s="210"/>
      <c r="D9" s="211"/>
      <c r="E9" s="187"/>
      <c r="F9" s="212"/>
      <c r="G9" s="213"/>
      <c r="H9" s="214"/>
      <c r="I9" s="214"/>
      <c r="J9" s="215"/>
      <c r="K9" s="184"/>
      <c r="L9" s="184"/>
      <c r="M9" s="233"/>
      <c r="N9" s="233"/>
      <c r="O9" s="233"/>
    </row>
    <row r="10" spans="1:16" s="164" customFormat="1" x14ac:dyDescent="0.25">
      <c r="A10" s="199"/>
      <c r="B10" s="176"/>
      <c r="C10" s="210"/>
      <c r="D10" s="211"/>
      <c r="E10" s="187"/>
      <c r="F10" s="188"/>
      <c r="G10" s="213"/>
      <c r="H10" s="214"/>
      <c r="I10" s="214"/>
      <c r="J10" s="215"/>
      <c r="K10" s="184"/>
      <c r="L10" s="184"/>
      <c r="M10" s="233"/>
      <c r="N10" s="233"/>
      <c r="O10" s="233"/>
    </row>
    <row r="11" spans="1:16" s="164" customFormat="1" x14ac:dyDescent="0.25">
      <c r="A11" s="217"/>
      <c r="B11" s="176"/>
      <c r="C11" s="177"/>
      <c r="D11" s="211"/>
      <c r="E11" s="179"/>
      <c r="F11" s="218"/>
      <c r="G11" s="213"/>
      <c r="H11" s="214"/>
      <c r="I11" s="214"/>
      <c r="J11" s="215"/>
      <c r="K11" s="184"/>
      <c r="L11" s="184"/>
      <c r="M11" s="229"/>
      <c r="N11" s="229"/>
      <c r="O11" s="229"/>
    </row>
    <row r="12" spans="1:16" s="164" customFormat="1" x14ac:dyDescent="0.25">
      <c r="A12" s="217"/>
      <c r="B12" s="176"/>
      <c r="C12" s="177"/>
      <c r="D12" s="211"/>
      <c r="E12" s="179"/>
      <c r="F12" s="216"/>
      <c r="G12" s="213"/>
      <c r="H12" s="214"/>
      <c r="I12" s="214"/>
      <c r="J12" s="215"/>
      <c r="K12" s="184"/>
      <c r="L12" s="184"/>
      <c r="M12" s="229"/>
      <c r="N12" s="229"/>
      <c r="O12" s="229"/>
    </row>
    <row r="13" spans="1:16" s="164" customFormat="1" x14ac:dyDescent="0.25">
      <c r="A13" s="175"/>
      <c r="B13" s="176"/>
      <c r="C13" s="177"/>
      <c r="D13" s="178"/>
      <c r="E13" s="179"/>
      <c r="F13" s="180"/>
      <c r="G13" s="181"/>
      <c r="H13" s="181"/>
      <c r="I13" s="182"/>
      <c r="J13" s="182"/>
      <c r="K13" s="183"/>
      <c r="L13" s="184"/>
      <c r="M13" s="229"/>
      <c r="N13" s="229"/>
      <c r="O13" s="229"/>
    </row>
    <row r="14" spans="1:16" s="164" customFormat="1" x14ac:dyDescent="0.25">
      <c r="A14" s="175"/>
      <c r="B14" s="176"/>
      <c r="C14" s="177"/>
      <c r="D14" s="178"/>
      <c r="E14" s="179"/>
      <c r="F14" s="181"/>
      <c r="G14" s="181"/>
      <c r="H14" s="181"/>
      <c r="I14" s="182"/>
      <c r="J14" s="182"/>
      <c r="K14" s="183"/>
      <c r="L14" s="184"/>
      <c r="M14" s="229"/>
      <c r="N14" s="229"/>
      <c r="O14" s="229"/>
    </row>
    <row r="15" spans="1:16" s="164" customFormat="1" x14ac:dyDescent="0.25">
      <c r="A15" s="175"/>
      <c r="B15" s="176"/>
      <c r="C15" s="186"/>
      <c r="D15" s="186"/>
      <c r="E15" s="187"/>
      <c r="F15" s="188"/>
      <c r="G15" s="181"/>
      <c r="H15" s="181"/>
      <c r="I15" s="182"/>
      <c r="J15" s="181"/>
      <c r="K15" s="183"/>
      <c r="L15" s="184"/>
      <c r="M15" s="229"/>
      <c r="N15" s="229"/>
      <c r="O15" s="229"/>
    </row>
    <row r="16" spans="1:16" s="164" customFormat="1" x14ac:dyDescent="0.25">
      <c r="A16" s="175"/>
      <c r="B16" s="176"/>
      <c r="C16" s="186"/>
      <c r="D16" s="186"/>
      <c r="E16" s="187"/>
      <c r="F16" s="188"/>
      <c r="G16" s="181"/>
      <c r="H16" s="181"/>
      <c r="I16" s="182"/>
      <c r="J16" s="181"/>
      <c r="K16" s="183"/>
      <c r="L16" s="184"/>
      <c r="M16" s="229"/>
      <c r="N16" s="229"/>
      <c r="O16" s="229"/>
    </row>
    <row r="17" spans="1:15" s="164" customFormat="1" x14ac:dyDescent="0.25">
      <c r="A17" s="175"/>
      <c r="B17" s="176"/>
      <c r="C17" s="186"/>
      <c r="D17" s="186"/>
      <c r="E17" s="187"/>
      <c r="F17" s="180"/>
      <c r="G17" s="181"/>
      <c r="H17" s="181"/>
      <c r="I17" s="182"/>
      <c r="J17" s="182"/>
      <c r="K17" s="183"/>
      <c r="L17" s="184"/>
      <c r="M17" s="229"/>
      <c r="N17" s="229"/>
      <c r="O17" s="229"/>
    </row>
    <row r="18" spans="1:15" s="164" customFormat="1" x14ac:dyDescent="0.25">
      <c r="A18" s="175"/>
      <c r="B18" s="176"/>
      <c r="C18" s="186"/>
      <c r="D18" s="186"/>
      <c r="E18" s="187"/>
      <c r="F18" s="181"/>
      <c r="G18" s="181"/>
      <c r="H18" s="181"/>
      <c r="I18" s="182"/>
      <c r="J18" s="182"/>
      <c r="K18" s="183"/>
      <c r="L18" s="184"/>
      <c r="M18" s="229"/>
      <c r="N18" s="229"/>
      <c r="O18" s="229"/>
    </row>
    <row r="19" spans="1:15" s="164" customFormat="1" x14ac:dyDescent="0.25">
      <c r="A19" s="175"/>
      <c r="B19" s="176"/>
      <c r="C19" s="186"/>
      <c r="D19" s="186"/>
      <c r="E19" s="187"/>
      <c r="F19" s="180"/>
      <c r="G19" s="181"/>
      <c r="H19" s="181"/>
      <c r="I19" s="182"/>
      <c r="J19" s="182"/>
      <c r="K19" s="183"/>
      <c r="L19" s="184"/>
      <c r="M19" s="229"/>
      <c r="N19" s="229"/>
      <c r="O19" s="229"/>
    </row>
    <row r="20" spans="1:15" s="164" customFormat="1" x14ac:dyDescent="0.25">
      <c r="A20" s="175"/>
      <c r="B20" s="176"/>
      <c r="C20" s="186"/>
      <c r="D20" s="186"/>
      <c r="E20" s="187"/>
      <c r="F20" s="181"/>
      <c r="G20" s="181"/>
      <c r="H20" s="181"/>
      <c r="I20" s="182"/>
      <c r="J20" s="182"/>
      <c r="K20" s="183"/>
      <c r="L20" s="184"/>
      <c r="M20"/>
      <c r="N20"/>
      <c r="O20"/>
    </row>
    <row r="21" spans="1:15" s="164" customFormat="1" x14ac:dyDescent="0.25">
      <c r="A21" s="175"/>
      <c r="B21" s="176"/>
      <c r="C21" s="186"/>
      <c r="D21" s="186"/>
      <c r="E21" s="187"/>
      <c r="F21" s="180"/>
      <c r="G21" s="189"/>
      <c r="H21" s="189"/>
      <c r="I21" s="190"/>
      <c r="J21" s="190"/>
      <c r="K21" s="183"/>
      <c r="L21" s="184"/>
      <c r="M21"/>
      <c r="N21"/>
      <c r="O21"/>
    </row>
    <row r="22" spans="1:15" s="164" customFormat="1" x14ac:dyDescent="0.25">
      <c r="A22" s="175"/>
      <c r="B22" s="176"/>
      <c r="C22" s="186"/>
      <c r="D22" s="186"/>
      <c r="E22" s="187"/>
      <c r="F22" s="180"/>
      <c r="G22" s="181"/>
      <c r="H22" s="181"/>
      <c r="I22" s="182"/>
      <c r="J22" s="182"/>
      <c r="K22" s="183"/>
      <c r="L22" s="184"/>
      <c r="M22"/>
      <c r="N22"/>
      <c r="O22"/>
    </row>
    <row r="23" spans="1:15" s="164" customFormat="1" x14ac:dyDescent="0.25">
      <c r="A23" s="175"/>
      <c r="B23" s="176"/>
      <c r="C23" s="191"/>
      <c r="D23" s="186"/>
      <c r="E23" s="192"/>
      <c r="F23" s="193"/>
      <c r="G23" s="181"/>
      <c r="H23" s="194"/>
      <c r="I23" s="194"/>
      <c r="J23" s="182"/>
      <c r="K23" s="195"/>
      <c r="L23" s="184"/>
      <c r="M23"/>
      <c r="N23"/>
      <c r="O23"/>
    </row>
    <row r="24" spans="1:15" s="164" customFormat="1" x14ac:dyDescent="0.25">
      <c r="A24" s="175"/>
      <c r="B24" s="176"/>
      <c r="C24" s="191"/>
      <c r="D24" s="186"/>
      <c r="E24" s="192"/>
      <c r="F24" s="196"/>
      <c r="G24" s="181"/>
      <c r="H24" s="194"/>
      <c r="I24" s="194"/>
      <c r="J24" s="182"/>
      <c r="K24" s="195"/>
      <c r="L24" s="184"/>
      <c r="M24"/>
      <c r="N24"/>
      <c r="O24"/>
    </row>
    <row r="25" spans="1:15" x14ac:dyDescent="0.25">
      <c r="A25" s="197"/>
      <c r="B25" s="176"/>
      <c r="C25" s="198"/>
      <c r="D25" s="186"/>
      <c r="E25" s="187"/>
      <c r="F25" s="189"/>
      <c r="G25" s="181"/>
      <c r="H25" s="181"/>
      <c r="I25" s="189"/>
      <c r="J25" s="182"/>
      <c r="K25" s="183"/>
      <c r="L25" s="184"/>
    </row>
    <row r="26" spans="1:15" x14ac:dyDescent="0.25">
      <c r="A26" s="199"/>
      <c r="B26" s="200"/>
      <c r="C26" s="200"/>
      <c r="D26" s="200"/>
      <c r="E26" s="201"/>
      <c r="F26" s="185"/>
      <c r="G26" s="185"/>
      <c r="H26" s="185"/>
      <c r="I26" s="185"/>
      <c r="J26" s="185"/>
      <c r="K26" s="202"/>
      <c r="L26" s="203"/>
    </row>
    <row r="27" spans="1:15" x14ac:dyDescent="0.25">
      <c r="A27" s="204"/>
      <c r="B27" s="205"/>
      <c r="C27" s="205"/>
      <c r="D27" s="205"/>
      <c r="E27" s="206"/>
      <c r="F27" s="207"/>
      <c r="G27" s="207"/>
      <c r="H27" s="207"/>
      <c r="I27" s="207"/>
      <c r="J27" s="207"/>
      <c r="K27" s="208"/>
      <c r="L27" s="209"/>
    </row>
    <row r="28" spans="1:15" x14ac:dyDescent="0.25">
      <c r="A28" s="204"/>
      <c r="B28" s="205"/>
      <c r="C28" s="205"/>
      <c r="D28" s="205"/>
      <c r="E28" s="206"/>
      <c r="F28" s="207"/>
      <c r="G28" s="207"/>
      <c r="H28" s="207"/>
      <c r="I28" s="207"/>
      <c r="J28" s="207"/>
      <c r="K28" s="208"/>
      <c r="L28" s="209"/>
    </row>
  </sheetData>
  <conditionalFormatting sqref="F25:G25">
    <cfRule type="colorScale" priority="22">
      <colorScale>
        <cfvo type="min"/>
        <cfvo type="max"/>
        <color rgb="FFFF7128"/>
        <color rgb="FFFFEF9C"/>
      </colorScale>
    </cfRule>
  </conditionalFormatting>
  <conditionalFormatting sqref="G9:G10">
    <cfRule type="colorScale" priority="21">
      <colorScale>
        <cfvo type="min"/>
        <cfvo type="max"/>
        <color rgb="FFFF7128"/>
        <color rgb="FFFFEF9C"/>
      </colorScale>
    </cfRule>
  </conditionalFormatting>
  <conditionalFormatting sqref="F17:G18">
    <cfRule type="colorScale" priority="20">
      <colorScale>
        <cfvo type="min"/>
        <cfvo type="max"/>
        <color rgb="FFFF7128"/>
        <color rgb="FFFFEF9C"/>
      </colorScale>
    </cfRule>
  </conditionalFormatting>
  <conditionalFormatting sqref="F19:G20">
    <cfRule type="colorScale" priority="19">
      <colorScale>
        <cfvo type="min"/>
        <cfvo type="max"/>
        <color rgb="FFFF7128"/>
        <color rgb="FFFFEF9C"/>
      </colorScale>
    </cfRule>
  </conditionalFormatting>
  <conditionalFormatting sqref="F21:G22">
    <cfRule type="colorScale" priority="18">
      <colorScale>
        <cfvo type="min"/>
        <cfvo type="max"/>
        <color rgb="FFFF7128"/>
        <color rgb="FFFFEF9C"/>
      </colorScale>
    </cfRule>
  </conditionalFormatting>
  <conditionalFormatting sqref="F23:F24">
    <cfRule type="colorScale" priority="16">
      <colorScale>
        <cfvo type="min"/>
        <cfvo type="max"/>
        <color rgb="FFFF7128"/>
        <color rgb="FFFFEF9C"/>
      </colorScale>
    </cfRule>
  </conditionalFormatting>
  <conditionalFormatting sqref="G23:G24">
    <cfRule type="colorScale" priority="17">
      <colorScale>
        <cfvo type="min"/>
        <cfvo type="max"/>
        <color rgb="FFFF7128"/>
        <color rgb="FFFFEF9C"/>
      </colorScale>
    </cfRule>
  </conditionalFormatting>
  <conditionalFormatting sqref="G11:G12">
    <cfRule type="colorScale" priority="23">
      <colorScale>
        <cfvo type="min"/>
        <cfvo type="max"/>
        <color rgb="FFFF7128"/>
        <color rgb="FFFFEF9C"/>
      </colorScale>
    </cfRule>
  </conditionalFormatting>
  <conditionalFormatting sqref="F13:G14">
    <cfRule type="colorScale" priority="15">
      <colorScale>
        <cfvo type="min"/>
        <cfvo type="max"/>
        <color rgb="FFFF7128"/>
        <color rgb="FFFFEF9C"/>
      </colorScale>
    </cfRule>
  </conditionalFormatting>
  <conditionalFormatting sqref="L9:L14 L17:L25">
    <cfRule type="colorScale" priority="14">
      <colorScale>
        <cfvo type="min"/>
        <cfvo type="max"/>
        <color rgb="FFFF7128"/>
        <color rgb="FFFFEF9C"/>
      </colorScale>
    </cfRule>
  </conditionalFormatting>
  <conditionalFormatting sqref="L8 L3">
    <cfRule type="colorScale" priority="24">
      <colorScale>
        <cfvo type="min"/>
        <cfvo type="max"/>
        <color rgb="FFFF7128"/>
        <color rgb="FFFFEF9C"/>
      </colorScale>
    </cfRule>
  </conditionalFormatting>
  <conditionalFormatting sqref="G8 G3">
    <cfRule type="colorScale" priority="25">
      <colorScale>
        <cfvo type="min"/>
        <cfvo type="max"/>
        <color rgb="FFFF7128"/>
        <color rgb="FFFFEF9C"/>
      </colorScale>
    </cfRule>
  </conditionalFormatting>
  <conditionalFormatting sqref="G15:G16">
    <cfRule type="colorScale" priority="11">
      <colorScale>
        <cfvo type="min"/>
        <cfvo type="max"/>
        <color rgb="FFFF7128"/>
        <color rgb="FFFFEF9C"/>
      </colorScale>
    </cfRule>
  </conditionalFormatting>
  <conditionalFormatting sqref="L15:L16">
    <cfRule type="colorScale" priority="10">
      <colorScale>
        <cfvo type="min"/>
        <cfvo type="max"/>
        <color rgb="FFFF7128"/>
        <color rgb="FFFFEF9C"/>
      </colorScale>
    </cfRule>
  </conditionalFormatting>
  <conditionalFormatting sqref="G6">
    <cfRule type="colorScale" priority="9">
      <colorScale>
        <cfvo type="min"/>
        <cfvo type="max"/>
        <color rgb="FFFF7128"/>
        <color rgb="FFFFEF9C"/>
      </colorScale>
    </cfRule>
  </conditionalFormatting>
  <conditionalFormatting sqref="L6">
    <cfRule type="colorScale" priority="7">
      <colorScale>
        <cfvo type="min"/>
        <cfvo type="max"/>
        <color rgb="FFFF7128"/>
        <color rgb="FFFFEF9C"/>
      </colorScale>
    </cfRule>
  </conditionalFormatting>
  <conditionalFormatting sqref="G7">
    <cfRule type="colorScale" priority="6">
      <colorScale>
        <cfvo type="min"/>
        <cfvo type="max"/>
        <color rgb="FFFF7128"/>
        <color rgb="FFFFEF9C"/>
      </colorScale>
    </cfRule>
  </conditionalFormatting>
  <conditionalFormatting sqref="L7">
    <cfRule type="colorScale" priority="5">
      <colorScale>
        <cfvo type="min"/>
        <cfvo type="max"/>
        <color rgb="FFFF7128"/>
        <color rgb="FFFFEF9C"/>
      </colorScale>
    </cfRule>
  </conditionalFormatting>
  <conditionalFormatting sqref="L5">
    <cfRule type="colorScale" priority="3">
      <colorScale>
        <cfvo type="min"/>
        <cfvo type="max"/>
        <color rgb="FFFF7128"/>
        <color rgb="FFFFEF9C"/>
      </colorScale>
    </cfRule>
  </conditionalFormatting>
  <conditionalFormatting sqref="G5">
    <cfRule type="colorScale" priority="4">
      <colorScale>
        <cfvo type="min"/>
        <cfvo type="max"/>
        <color rgb="FFFF7128"/>
        <color rgb="FFFFEF9C"/>
      </colorScale>
    </cfRule>
  </conditionalFormatting>
  <conditionalFormatting sqref="L4">
    <cfRule type="colorScale" priority="1">
      <colorScale>
        <cfvo type="min"/>
        <cfvo type="max"/>
        <color rgb="FFFF7128"/>
        <color rgb="FFFFEF9C"/>
      </colorScale>
    </cfRule>
  </conditionalFormatting>
  <conditionalFormatting sqref="G4">
    <cfRule type="colorScale" priority="2">
      <colorScale>
        <cfvo type="min"/>
        <cfvo type="max"/>
        <color rgb="FFFF7128"/>
        <color rgb="FFFFEF9C"/>
      </colorScale>
    </cfRule>
  </conditionalFormatting>
  <pageMargins left="0.7" right="0.7" top="0.94791666666666696" bottom="0.75" header="0.3" footer="0.3"/>
  <pageSetup paperSize="5" scale="50" fitToHeight="0" orientation="landscape" r:id="rId1"/>
  <headerFooter>
    <oddHeader>&amp;C&amp;"-,Bold"&amp;18Shelby County Board of Education (SCBE)
2021-2022 SY 
Miscellaneous Bid II
Frozen by the Case</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97"/>
  <sheetViews>
    <sheetView view="pageLayout" topLeftCell="D4" zoomScale="68" zoomScaleNormal="64" zoomScalePageLayoutView="68" workbookViewId="0">
      <selection activeCell="T9" sqref="T9"/>
    </sheetView>
  </sheetViews>
  <sheetFormatPr defaultRowHeight="15" x14ac:dyDescent="0.25"/>
  <cols>
    <col min="1" max="1" width="10.42578125" customWidth="1"/>
    <col min="2" max="2" width="11.140625" style="33" customWidth="1"/>
    <col min="3" max="3" width="40.5703125" customWidth="1"/>
    <col min="4" max="4" width="29.5703125" customWidth="1"/>
    <col min="5" max="5" width="22.42578125" customWidth="1"/>
    <col min="6" max="6" width="16.140625" customWidth="1"/>
    <col min="7" max="7" width="12.85546875" customWidth="1"/>
    <col min="8" max="8" width="21" customWidth="1"/>
    <col min="9" max="9" width="17" customWidth="1"/>
    <col min="10" max="10" width="13.42578125" customWidth="1"/>
    <col min="11" max="11" width="16.28515625" customWidth="1"/>
    <col min="12" max="12" width="14.7109375" style="20" customWidth="1"/>
    <col min="13" max="13" width="13.7109375" customWidth="1"/>
    <col min="14" max="14" width="18.7109375" customWidth="1"/>
    <col min="15" max="15" width="19.140625" bestFit="1" customWidth="1"/>
    <col min="16" max="16" width="21.85546875" customWidth="1"/>
    <col min="17" max="17" width="14.140625" customWidth="1"/>
    <col min="18" max="18" width="13" customWidth="1"/>
    <col min="19" max="19" width="14" hidden="1" customWidth="1"/>
  </cols>
  <sheetData>
    <row r="1" spans="1:21" ht="93.75" customHeight="1" x14ac:dyDescent="0.25">
      <c r="A1" s="9" t="s">
        <v>0</v>
      </c>
      <c r="B1" s="9" t="s">
        <v>1</v>
      </c>
      <c r="C1" s="9" t="s">
        <v>2</v>
      </c>
      <c r="D1" s="9" t="s">
        <v>3</v>
      </c>
      <c r="E1" s="9" t="s">
        <v>84</v>
      </c>
      <c r="F1" s="9" t="s">
        <v>4</v>
      </c>
      <c r="G1" s="9" t="s">
        <v>5</v>
      </c>
      <c r="H1" s="9" t="s">
        <v>40</v>
      </c>
      <c r="I1" s="9" t="s">
        <v>7</v>
      </c>
      <c r="J1" s="9" t="s">
        <v>8</v>
      </c>
      <c r="K1" s="9" t="s">
        <v>9</v>
      </c>
      <c r="L1" s="18" t="s">
        <v>10</v>
      </c>
      <c r="M1" s="9" t="s">
        <v>11</v>
      </c>
      <c r="N1" s="9" t="s">
        <v>12</v>
      </c>
      <c r="O1" s="18" t="s">
        <v>13</v>
      </c>
      <c r="P1" s="3" t="s">
        <v>14</v>
      </c>
      <c r="Q1" s="3" t="s">
        <v>15</v>
      </c>
      <c r="R1" s="44" t="s">
        <v>16</v>
      </c>
      <c r="S1" s="46"/>
    </row>
    <row r="2" spans="1:21" s="53" customFormat="1" ht="24.75" customHeight="1" x14ac:dyDescent="0.2">
      <c r="A2" s="48" t="s">
        <v>17</v>
      </c>
      <c r="B2" s="48" t="s">
        <v>18</v>
      </c>
      <c r="C2" s="48" t="s">
        <v>19</v>
      </c>
      <c r="D2" s="48" t="s">
        <v>20</v>
      </c>
      <c r="E2" s="48" t="s">
        <v>21</v>
      </c>
      <c r="F2" s="49" t="s">
        <v>22</v>
      </c>
      <c r="G2" s="48" t="s">
        <v>23</v>
      </c>
      <c r="H2" s="48" t="s">
        <v>24</v>
      </c>
      <c r="I2" s="48" t="s">
        <v>25</v>
      </c>
      <c r="J2" s="48" t="s">
        <v>26</v>
      </c>
      <c r="K2" s="50" t="s">
        <v>27</v>
      </c>
      <c r="L2" s="48" t="s">
        <v>28</v>
      </c>
      <c r="M2" s="48" t="s">
        <v>29</v>
      </c>
      <c r="N2" s="48" t="s">
        <v>30</v>
      </c>
      <c r="O2" s="48" t="s">
        <v>31</v>
      </c>
      <c r="P2" s="48" t="s">
        <v>32</v>
      </c>
      <c r="Q2" s="48" t="s">
        <v>33</v>
      </c>
      <c r="R2" s="51" t="s">
        <v>114</v>
      </c>
      <c r="S2" s="52"/>
    </row>
    <row r="3" spans="1:21" s="12" customFormat="1" ht="162" customHeight="1" x14ac:dyDescent="0.25">
      <c r="A3" s="25"/>
      <c r="B3" s="32"/>
      <c r="C3" s="7" t="s">
        <v>34</v>
      </c>
      <c r="D3" s="4" t="s">
        <v>35</v>
      </c>
      <c r="E3" s="5" t="s">
        <v>41</v>
      </c>
      <c r="F3" s="6" t="s">
        <v>37</v>
      </c>
      <c r="G3" s="26"/>
      <c r="H3" s="26"/>
      <c r="I3" s="26"/>
      <c r="J3" s="27"/>
      <c r="K3" s="27"/>
      <c r="L3" s="28"/>
      <c r="M3" s="26"/>
      <c r="N3" s="26"/>
      <c r="O3" s="26"/>
      <c r="P3" s="26"/>
      <c r="Q3" s="29"/>
      <c r="R3" s="45"/>
      <c r="S3" s="47"/>
    </row>
    <row r="4" spans="1:21" s="12" customFormat="1" ht="162" customHeight="1" x14ac:dyDescent="0.25">
      <c r="A4" s="25"/>
      <c r="B4" s="32"/>
      <c r="C4" s="7"/>
      <c r="D4" s="4"/>
      <c r="E4" s="5"/>
      <c r="F4" s="6"/>
      <c r="G4" s="26"/>
      <c r="H4" s="26"/>
      <c r="I4" s="26"/>
      <c r="J4" s="27"/>
      <c r="K4" s="27"/>
      <c r="L4" s="28"/>
      <c r="M4" s="26"/>
      <c r="N4" s="26"/>
      <c r="O4" s="26"/>
      <c r="P4" s="26"/>
      <c r="Q4" s="29"/>
      <c r="R4" s="45"/>
      <c r="S4" s="47"/>
    </row>
    <row r="5" spans="1:21" s="113" customFormat="1" ht="141.75" customHeight="1" x14ac:dyDescent="0.35">
      <c r="A5" s="421">
        <v>1325</v>
      </c>
      <c r="B5" s="422" t="s">
        <v>38</v>
      </c>
      <c r="C5" s="423" t="s">
        <v>106</v>
      </c>
      <c r="D5" s="424" t="s">
        <v>107</v>
      </c>
      <c r="E5" s="425">
        <v>500000</v>
      </c>
      <c r="F5" s="426" t="s">
        <v>162</v>
      </c>
      <c r="G5" s="427" t="s">
        <v>163</v>
      </c>
      <c r="H5" s="426" t="s">
        <v>170</v>
      </c>
      <c r="I5" s="426" t="s">
        <v>171</v>
      </c>
      <c r="J5" s="428" t="s">
        <v>172</v>
      </c>
      <c r="K5" s="429">
        <v>88</v>
      </c>
      <c r="L5" s="430">
        <f>M5/K5</f>
        <v>0.12829545454545455</v>
      </c>
      <c r="M5" s="431">
        <v>11.29</v>
      </c>
      <c r="N5" s="432">
        <f>SUM(E5/K5)</f>
        <v>5681.818181818182</v>
      </c>
      <c r="O5" s="431">
        <f>SUM(E5*L5)</f>
        <v>64147.727272727272</v>
      </c>
      <c r="P5" s="433"/>
      <c r="Q5" s="398" t="s">
        <v>167</v>
      </c>
      <c r="R5" s="433">
        <v>60</v>
      </c>
      <c r="S5" s="434"/>
      <c r="T5" s="435" t="s">
        <v>195</v>
      </c>
    </row>
    <row r="6" spans="1:21" s="113" customFormat="1" ht="126" x14ac:dyDescent="0.25">
      <c r="A6" s="54">
        <v>1325</v>
      </c>
      <c r="B6" s="110" t="s">
        <v>38</v>
      </c>
      <c r="C6" s="103" t="s">
        <v>106</v>
      </c>
      <c r="D6" s="232" t="s">
        <v>107</v>
      </c>
      <c r="E6" s="104">
        <v>500000</v>
      </c>
      <c r="F6" s="142" t="s">
        <v>128</v>
      </c>
      <c r="G6" s="143" t="s">
        <v>129</v>
      </c>
      <c r="H6" s="143" t="s">
        <v>128</v>
      </c>
      <c r="I6" s="144">
        <v>3015</v>
      </c>
      <c r="J6" s="144" t="s">
        <v>130</v>
      </c>
      <c r="K6" s="238">
        <v>72</v>
      </c>
      <c r="L6" s="239">
        <v>0.221</v>
      </c>
      <c r="M6" s="240">
        <v>15.92</v>
      </c>
      <c r="N6" s="241">
        <f>SUM(E6/K6)</f>
        <v>6944.4444444444443</v>
      </c>
      <c r="O6" s="242">
        <f>SUM(E6*L6)</f>
        <v>110500</v>
      </c>
      <c r="P6" s="243"/>
      <c r="Q6" s="243" t="s">
        <v>131</v>
      </c>
      <c r="R6" s="243">
        <v>30</v>
      </c>
    </row>
    <row r="7" spans="1:21" s="113" customFormat="1" ht="15.75" x14ac:dyDescent="0.25">
      <c r="A7" s="281"/>
      <c r="B7" s="260"/>
      <c r="C7" s="261"/>
      <c r="D7" s="282"/>
      <c r="E7" s="263"/>
      <c r="F7" s="283"/>
      <c r="G7" s="283"/>
      <c r="H7" s="283"/>
      <c r="I7" s="284"/>
      <c r="J7" s="284"/>
      <c r="K7" s="285"/>
      <c r="L7" s="286"/>
      <c r="M7" s="287"/>
      <c r="N7" s="288"/>
      <c r="O7" s="289"/>
      <c r="P7" s="290"/>
      <c r="Q7" s="290"/>
      <c r="R7" s="290"/>
    </row>
    <row r="8" spans="1:21" s="113" customFormat="1" ht="141.75" x14ac:dyDescent="0.25">
      <c r="A8" s="62">
        <v>1328</v>
      </c>
      <c r="B8" s="348" t="s">
        <v>38</v>
      </c>
      <c r="C8" s="358" t="s">
        <v>108</v>
      </c>
      <c r="D8" s="358" t="s">
        <v>39</v>
      </c>
      <c r="E8" s="65">
        <v>150000</v>
      </c>
      <c r="F8" s="349" t="s">
        <v>162</v>
      </c>
      <c r="G8" s="350" t="s">
        <v>163</v>
      </c>
      <c r="H8" s="351" t="s">
        <v>170</v>
      </c>
      <c r="I8" s="351" t="s">
        <v>173</v>
      </c>
      <c r="J8" s="352" t="s">
        <v>174</v>
      </c>
      <c r="K8" s="353">
        <v>91</v>
      </c>
      <c r="L8" s="354">
        <f>M8/K8</f>
        <v>0.14098901098901098</v>
      </c>
      <c r="M8" s="355">
        <v>12.83</v>
      </c>
      <c r="N8" s="356">
        <f>SUM(E8/K8)</f>
        <v>1648.3516483516485</v>
      </c>
      <c r="O8" s="355">
        <f>SUM(E8*L8)</f>
        <v>21148.351648351647</v>
      </c>
      <c r="P8" s="357"/>
      <c r="Q8" s="350" t="s">
        <v>167</v>
      </c>
      <c r="R8" s="357">
        <v>60</v>
      </c>
    </row>
    <row r="9" spans="1:21" ht="151.5" customHeight="1" x14ac:dyDescent="0.35">
      <c r="A9" s="421">
        <v>1328</v>
      </c>
      <c r="B9" s="436" t="s">
        <v>38</v>
      </c>
      <c r="C9" s="408" t="s">
        <v>108</v>
      </c>
      <c r="D9" s="408" t="s">
        <v>39</v>
      </c>
      <c r="E9" s="437">
        <v>150000</v>
      </c>
      <c r="F9" s="438" t="s">
        <v>128</v>
      </c>
      <c r="G9" s="438" t="s">
        <v>129</v>
      </c>
      <c r="H9" s="438" t="s">
        <v>128</v>
      </c>
      <c r="I9" s="439">
        <v>27153</v>
      </c>
      <c r="J9" s="439" t="s">
        <v>130</v>
      </c>
      <c r="K9" s="440">
        <v>72</v>
      </c>
      <c r="L9" s="441">
        <v>0.26500000000000001</v>
      </c>
      <c r="M9" s="442">
        <v>19.09</v>
      </c>
      <c r="N9" s="443">
        <f>SUM(E9/K9)</f>
        <v>2083.3333333333335</v>
      </c>
      <c r="O9" s="444">
        <f>SUM(E9*L9)</f>
        <v>39750</v>
      </c>
      <c r="P9" s="445"/>
      <c r="Q9" s="445" t="s">
        <v>131</v>
      </c>
      <c r="R9" s="445">
        <v>30</v>
      </c>
      <c r="S9" s="446"/>
      <c r="T9" s="447" t="s">
        <v>195</v>
      </c>
      <c r="U9" s="446"/>
    </row>
    <row r="10" spans="1:21" ht="21.6" customHeight="1" x14ac:dyDescent="0.25">
      <c r="A10" s="291"/>
      <c r="B10" s="260"/>
      <c r="C10" s="292"/>
      <c r="D10" s="292"/>
      <c r="E10" s="293"/>
      <c r="F10" s="283"/>
      <c r="G10" s="283"/>
      <c r="H10" s="283"/>
      <c r="I10" s="284"/>
      <c r="J10" s="284"/>
      <c r="K10" s="285"/>
      <c r="L10" s="286"/>
      <c r="M10" s="287"/>
      <c r="N10" s="288"/>
      <c r="O10" s="289"/>
      <c r="P10" s="290"/>
      <c r="Q10" s="290"/>
      <c r="R10" s="290"/>
    </row>
    <row r="11" spans="1:21" ht="149.25" customHeight="1" x14ac:dyDescent="0.25">
      <c r="A11" s="111">
        <v>1823</v>
      </c>
      <c r="B11" s="110" t="s">
        <v>38</v>
      </c>
      <c r="C11" s="103" t="s">
        <v>80</v>
      </c>
      <c r="D11" s="102" t="s">
        <v>81</v>
      </c>
      <c r="E11" s="104">
        <v>50000</v>
      </c>
      <c r="F11" s="31"/>
      <c r="G11" s="31"/>
      <c r="H11" s="31"/>
      <c r="I11" s="31"/>
      <c r="J11" s="31"/>
      <c r="K11" s="31"/>
      <c r="L11" s="34"/>
      <c r="M11" s="31"/>
      <c r="N11" s="234" t="e">
        <f>SUM(E11/K11)</f>
        <v>#DIV/0!</v>
      </c>
      <c r="O11" s="234">
        <f>SUM(E11*L11)</f>
        <v>0</v>
      </c>
      <c r="P11" s="31"/>
      <c r="Q11" s="31"/>
      <c r="R11" s="31"/>
    </row>
    <row r="12" spans="1:21" ht="21.6" customHeight="1" x14ac:dyDescent="0.25">
      <c r="A12" s="251"/>
      <c r="B12" s="252"/>
      <c r="C12" s="253"/>
      <c r="D12" s="254"/>
      <c r="E12" s="255"/>
      <c r="F12" s="256"/>
      <c r="G12" s="256"/>
      <c r="H12" s="256"/>
      <c r="I12" s="256"/>
      <c r="J12" s="256"/>
      <c r="K12" s="256"/>
      <c r="L12" s="257"/>
      <c r="M12" s="256"/>
      <c r="N12" s="256"/>
      <c r="O12" s="257"/>
      <c r="P12" s="258"/>
      <c r="Q12" s="256"/>
      <c r="R12" s="256"/>
    </row>
    <row r="13" spans="1:21" ht="126" x14ac:dyDescent="0.25">
      <c r="A13" s="111">
        <v>1827</v>
      </c>
      <c r="B13" s="110" t="s">
        <v>38</v>
      </c>
      <c r="C13" s="103" t="s">
        <v>82</v>
      </c>
      <c r="D13" s="102" t="s">
        <v>81</v>
      </c>
      <c r="E13" s="104">
        <v>50000</v>
      </c>
      <c r="F13" s="31"/>
      <c r="G13" s="31"/>
      <c r="H13" s="31"/>
      <c r="I13" s="31"/>
      <c r="J13" s="31"/>
      <c r="K13" s="31"/>
      <c r="L13" s="34"/>
      <c r="M13" s="31"/>
      <c r="N13" s="234" t="e">
        <f>SUM(E13/K13)</f>
        <v>#DIV/0!</v>
      </c>
      <c r="O13" s="234">
        <f>SUM(E13*L13)</f>
        <v>0</v>
      </c>
      <c r="P13" s="31"/>
      <c r="Q13" s="31"/>
      <c r="R13" s="31"/>
    </row>
    <row r="14" spans="1:21" s="150" customFormat="1" ht="21.6" customHeight="1" x14ac:dyDescent="0.25">
      <c r="A14" s="259"/>
      <c r="B14" s="267"/>
      <c r="C14" s="268"/>
      <c r="D14" s="262"/>
      <c r="E14" s="269"/>
      <c r="F14" s="270"/>
      <c r="G14" s="270"/>
      <c r="H14" s="270"/>
      <c r="I14" s="270"/>
      <c r="J14" s="270"/>
      <c r="K14" s="270"/>
      <c r="L14" s="271"/>
      <c r="M14" s="270"/>
      <c r="N14" s="266"/>
      <c r="O14" s="266"/>
      <c r="P14" s="270"/>
      <c r="Q14" s="270"/>
      <c r="R14" s="270"/>
    </row>
    <row r="15" spans="1:21" s="151" customFormat="1" ht="141.75" x14ac:dyDescent="0.25">
      <c r="A15" s="111">
        <v>1828</v>
      </c>
      <c r="B15" s="110" t="s">
        <v>38</v>
      </c>
      <c r="C15" s="103" t="s">
        <v>90</v>
      </c>
      <c r="D15" s="102" t="s">
        <v>83</v>
      </c>
      <c r="E15" s="104">
        <v>50000</v>
      </c>
      <c r="F15" s="31"/>
      <c r="G15" s="31"/>
      <c r="H15" s="31" t="s">
        <v>83</v>
      </c>
      <c r="I15" s="31" t="s">
        <v>158</v>
      </c>
      <c r="J15" s="31">
        <v>24</v>
      </c>
      <c r="K15" s="31">
        <v>24</v>
      </c>
      <c r="L15" s="34">
        <v>0.5</v>
      </c>
      <c r="M15" s="31">
        <v>12</v>
      </c>
      <c r="N15" s="31">
        <f t="shared" ref="N15:N17" si="0">SUM(E15/K15)</f>
        <v>2083.3333333333335</v>
      </c>
      <c r="O15" s="34">
        <f t="shared" ref="O15:O17" si="1">SUM(E15*L15)</f>
        <v>25000</v>
      </c>
      <c r="P15" s="249" t="s">
        <v>159</v>
      </c>
      <c r="Q15" s="31" t="s">
        <v>160</v>
      </c>
      <c r="R15" s="31">
        <v>160</v>
      </c>
    </row>
    <row r="16" spans="1:21" s="151" customFormat="1" ht="21.6" customHeight="1" x14ac:dyDescent="0.25">
      <c r="A16" s="251"/>
      <c r="B16" s="252"/>
      <c r="C16" s="253"/>
      <c r="D16" s="254"/>
      <c r="E16" s="255"/>
      <c r="F16" s="256"/>
      <c r="G16" s="256"/>
      <c r="H16" s="256"/>
      <c r="I16" s="256"/>
      <c r="J16" s="256"/>
      <c r="K16" s="256"/>
      <c r="L16" s="257"/>
      <c r="M16" s="256"/>
      <c r="N16" s="256"/>
      <c r="O16" s="257"/>
      <c r="P16" s="258"/>
      <c r="Q16" s="256"/>
      <c r="R16" s="256"/>
    </row>
    <row r="17" spans="1:18" s="151" customFormat="1" ht="141.75" x14ac:dyDescent="0.25">
      <c r="A17" s="111">
        <v>1829</v>
      </c>
      <c r="B17" s="110" t="s">
        <v>38</v>
      </c>
      <c r="C17" s="103" t="s">
        <v>91</v>
      </c>
      <c r="D17" s="102" t="s">
        <v>83</v>
      </c>
      <c r="E17" s="104">
        <v>50000</v>
      </c>
      <c r="F17" s="31"/>
      <c r="G17" s="31"/>
      <c r="H17" s="31" t="s">
        <v>83</v>
      </c>
      <c r="I17" s="31" t="s">
        <v>161</v>
      </c>
      <c r="J17" s="31">
        <v>24</v>
      </c>
      <c r="K17" s="31">
        <v>24</v>
      </c>
      <c r="L17" s="34">
        <v>0.5</v>
      </c>
      <c r="M17" s="31">
        <v>12</v>
      </c>
      <c r="N17" s="250">
        <f t="shared" si="0"/>
        <v>2083.3333333333335</v>
      </c>
      <c r="O17" s="234">
        <f t="shared" si="1"/>
        <v>25000</v>
      </c>
      <c r="P17" s="249" t="s">
        <v>159</v>
      </c>
      <c r="Q17" s="31" t="s">
        <v>160</v>
      </c>
      <c r="R17" s="31">
        <v>160</v>
      </c>
    </row>
    <row r="18" spans="1:18" s="151" customFormat="1" ht="21.6" customHeight="1" x14ac:dyDescent="0.25">
      <c r="A18" s="259"/>
      <c r="B18" s="260"/>
      <c r="C18" s="261"/>
      <c r="D18" s="262"/>
      <c r="E18" s="263"/>
      <c r="F18" s="264"/>
      <c r="G18" s="264"/>
      <c r="H18" s="264"/>
      <c r="I18" s="264"/>
      <c r="J18" s="264"/>
      <c r="K18" s="264"/>
      <c r="L18" s="265"/>
      <c r="M18" s="264"/>
      <c r="N18" s="272"/>
      <c r="O18" s="266"/>
      <c r="P18" s="273"/>
      <c r="Q18" s="264"/>
      <c r="R18" s="264"/>
    </row>
    <row r="19" spans="1:18" s="151" customFormat="1" ht="126" x14ac:dyDescent="0.25">
      <c r="A19" s="111">
        <v>1885</v>
      </c>
      <c r="B19" s="110" t="s">
        <v>38</v>
      </c>
      <c r="C19" s="152" t="s">
        <v>100</v>
      </c>
      <c r="D19" s="108" t="s">
        <v>85</v>
      </c>
      <c r="E19" s="36">
        <v>250000</v>
      </c>
      <c r="F19" s="31"/>
      <c r="G19" s="31"/>
      <c r="H19" s="31"/>
      <c r="I19" s="31"/>
      <c r="J19" s="31"/>
      <c r="K19" s="31"/>
      <c r="L19" s="34"/>
      <c r="M19" s="31"/>
      <c r="N19" s="234" t="e">
        <f t="shared" ref="N19" si="2">SUM(E19/K19)</f>
        <v>#DIV/0!</v>
      </c>
      <c r="O19" s="234">
        <f t="shared" ref="O19" si="3">SUM(E19*L19)</f>
        <v>0</v>
      </c>
      <c r="P19" s="31"/>
      <c r="Q19" s="31"/>
      <c r="R19" s="31"/>
    </row>
    <row r="20" spans="1:18" ht="15.75" x14ac:dyDescent="0.25">
      <c r="A20" s="259"/>
      <c r="B20" s="260"/>
      <c r="C20" s="278"/>
      <c r="D20" s="279"/>
      <c r="E20" s="280"/>
      <c r="F20" s="264"/>
      <c r="G20" s="264"/>
      <c r="H20" s="264"/>
      <c r="I20" s="264"/>
      <c r="J20" s="264"/>
      <c r="K20" s="264"/>
      <c r="L20" s="265"/>
      <c r="M20" s="264"/>
      <c r="N20" s="266"/>
      <c r="O20" s="266"/>
      <c r="P20" s="264"/>
      <c r="Q20" s="264"/>
      <c r="R20" s="264"/>
    </row>
    <row r="21" spans="1:18" ht="110.25" x14ac:dyDescent="0.25">
      <c r="A21" s="111">
        <v>1924</v>
      </c>
      <c r="B21" s="110" t="s">
        <v>38</v>
      </c>
      <c r="C21" s="152" t="s">
        <v>101</v>
      </c>
      <c r="D21" s="108" t="s">
        <v>86</v>
      </c>
      <c r="E21" s="36">
        <v>100000</v>
      </c>
      <c r="F21" s="31"/>
      <c r="G21" s="31"/>
      <c r="H21" s="31"/>
      <c r="I21" s="31"/>
      <c r="J21" s="31"/>
      <c r="K21" s="31"/>
      <c r="L21" s="34"/>
      <c r="M21" s="31"/>
      <c r="N21" s="234" t="e">
        <f>SUM(E21/K21)</f>
        <v>#DIV/0!</v>
      </c>
      <c r="O21" s="234">
        <f>SUM(E21*L21)</f>
        <v>0</v>
      </c>
      <c r="P21" s="31"/>
      <c r="Q21" s="31"/>
      <c r="R21" s="31"/>
    </row>
    <row r="22" spans="1:18" ht="15.75" x14ac:dyDescent="0.25">
      <c r="A22" s="259"/>
      <c r="B22" s="260"/>
      <c r="C22" s="278"/>
      <c r="D22" s="279"/>
      <c r="E22" s="280"/>
      <c r="F22" s="264"/>
      <c r="G22" s="264"/>
      <c r="H22" s="264"/>
      <c r="I22" s="264"/>
      <c r="J22" s="264"/>
      <c r="K22" s="264"/>
      <c r="L22" s="265"/>
      <c r="M22" s="264"/>
      <c r="N22" s="266"/>
      <c r="O22" s="266"/>
      <c r="P22" s="264"/>
      <c r="Q22" s="264"/>
      <c r="R22" s="264"/>
    </row>
    <row r="23" spans="1:18" ht="126" x14ac:dyDescent="0.25">
      <c r="A23" s="111">
        <v>1925</v>
      </c>
      <c r="B23" s="110" t="s">
        <v>38</v>
      </c>
      <c r="C23" s="152" t="s">
        <v>102</v>
      </c>
      <c r="D23" s="108" t="s">
        <v>86</v>
      </c>
      <c r="E23" s="36">
        <v>100000</v>
      </c>
      <c r="F23" s="153"/>
      <c r="G23" s="153"/>
      <c r="H23" s="153"/>
      <c r="I23" s="153"/>
      <c r="J23" s="153"/>
      <c r="K23" s="153"/>
      <c r="L23" s="154"/>
      <c r="M23" s="153"/>
      <c r="N23" s="234" t="e">
        <f>SUM(E23/K23)</f>
        <v>#DIV/0!</v>
      </c>
      <c r="O23" s="234">
        <f>SUM(E23*L23)</f>
        <v>0</v>
      </c>
      <c r="P23" s="153"/>
      <c r="Q23" s="153"/>
      <c r="R23" s="153"/>
    </row>
    <row r="24" spans="1:18" ht="15.75" x14ac:dyDescent="0.25">
      <c r="A24" s="274"/>
      <c r="B24" s="275"/>
      <c r="C24" s="276"/>
      <c r="D24" s="276"/>
      <c r="E24" s="274"/>
      <c r="F24" s="274"/>
      <c r="G24" s="274"/>
      <c r="H24" s="274"/>
      <c r="I24" s="274"/>
      <c r="J24" s="274"/>
      <c r="K24" s="274"/>
      <c r="L24" s="277"/>
      <c r="M24" s="274"/>
      <c r="N24" s="274"/>
      <c r="O24" s="274"/>
      <c r="P24" s="274"/>
      <c r="Q24" s="274"/>
      <c r="R24" s="274"/>
    </row>
    <row r="25" spans="1:18" x14ac:dyDescent="0.25">
      <c r="D25" s="14"/>
    </row>
    <row r="26" spans="1:18" ht="21.6" customHeight="1" x14ac:dyDescent="0.25">
      <c r="B26" s="14"/>
      <c r="C26" s="14"/>
      <c r="D26" s="14"/>
    </row>
    <row r="27" spans="1:18" x14ac:dyDescent="0.25">
      <c r="C27" s="14"/>
      <c r="D27" s="14"/>
    </row>
    <row r="28" spans="1:18" x14ac:dyDescent="0.25">
      <c r="C28" s="14"/>
      <c r="D28" s="14"/>
    </row>
    <row r="29" spans="1:18" x14ac:dyDescent="0.25">
      <c r="C29" s="14"/>
      <c r="D29" s="14"/>
    </row>
    <row r="30" spans="1:18" x14ac:dyDescent="0.25">
      <c r="C30" s="14"/>
      <c r="D30" s="14"/>
    </row>
    <row r="31" spans="1:18" x14ac:dyDescent="0.25">
      <c r="C31" s="14"/>
      <c r="D31" s="14"/>
    </row>
    <row r="32" spans="1:18" x14ac:dyDescent="0.25">
      <c r="C32" s="14"/>
      <c r="D32" s="14"/>
    </row>
    <row r="33" spans="3:4" x14ac:dyDescent="0.25">
      <c r="C33" s="14"/>
      <c r="D33" s="14"/>
    </row>
    <row r="34" spans="3:4" x14ac:dyDescent="0.25">
      <c r="C34" s="14"/>
      <c r="D34" s="14"/>
    </row>
    <row r="35" spans="3:4" x14ac:dyDescent="0.25">
      <c r="C35" s="14"/>
      <c r="D35" s="14"/>
    </row>
    <row r="36" spans="3:4" x14ac:dyDescent="0.25">
      <c r="C36" s="14"/>
      <c r="D36" s="14"/>
    </row>
    <row r="37" spans="3:4" x14ac:dyDescent="0.25">
      <c r="C37" s="14"/>
      <c r="D37" s="14"/>
    </row>
    <row r="38" spans="3:4" x14ac:dyDescent="0.25">
      <c r="C38" s="14"/>
      <c r="D38" s="14"/>
    </row>
    <row r="39" spans="3:4" x14ac:dyDescent="0.25">
      <c r="C39" s="14"/>
      <c r="D39" s="14"/>
    </row>
    <row r="40" spans="3:4" x14ac:dyDescent="0.25">
      <c r="C40" s="14"/>
      <c r="D40" s="14"/>
    </row>
    <row r="41" spans="3:4" x14ac:dyDescent="0.25">
      <c r="C41" s="14"/>
      <c r="D41" s="14"/>
    </row>
    <row r="42" spans="3:4" x14ac:dyDescent="0.25">
      <c r="C42" s="14"/>
      <c r="D42" s="14"/>
    </row>
    <row r="43" spans="3:4" x14ac:dyDescent="0.25">
      <c r="C43" s="14"/>
      <c r="D43" s="14"/>
    </row>
    <row r="44" spans="3:4" x14ac:dyDescent="0.25">
      <c r="C44" s="14"/>
      <c r="D44" s="14"/>
    </row>
    <row r="45" spans="3:4" x14ac:dyDescent="0.25">
      <c r="C45" s="14"/>
      <c r="D45" s="14"/>
    </row>
    <row r="46" spans="3:4" x14ac:dyDescent="0.25">
      <c r="C46" s="14"/>
      <c r="D46" s="14"/>
    </row>
    <row r="47" spans="3:4" x14ac:dyDescent="0.25">
      <c r="C47" s="14"/>
      <c r="D47" s="14"/>
    </row>
    <row r="48" spans="3:4" x14ac:dyDescent="0.25">
      <c r="C48" s="14"/>
      <c r="D48" s="14"/>
    </row>
    <row r="49" spans="3:4" x14ac:dyDescent="0.25">
      <c r="C49" s="14"/>
      <c r="D49" s="14"/>
    </row>
    <row r="50" spans="3:4" x14ac:dyDescent="0.25">
      <c r="C50" s="14"/>
      <c r="D50" s="14"/>
    </row>
    <row r="51" spans="3:4" x14ac:dyDescent="0.25">
      <c r="C51" s="14"/>
      <c r="D51" s="14"/>
    </row>
    <row r="52" spans="3:4" x14ac:dyDescent="0.25">
      <c r="C52" s="14"/>
      <c r="D52" s="14"/>
    </row>
    <row r="53" spans="3:4" x14ac:dyDescent="0.25">
      <c r="C53" s="14"/>
      <c r="D53" s="14"/>
    </row>
    <row r="54" spans="3:4" x14ac:dyDescent="0.25">
      <c r="C54" s="14"/>
      <c r="D54" s="14"/>
    </row>
    <row r="55" spans="3:4" x14ac:dyDescent="0.25">
      <c r="C55" s="14"/>
      <c r="D55" s="14"/>
    </row>
    <row r="56" spans="3:4" x14ac:dyDescent="0.25">
      <c r="C56" s="14"/>
      <c r="D56" s="14"/>
    </row>
    <row r="57" spans="3:4" x14ac:dyDescent="0.25">
      <c r="C57" s="14"/>
      <c r="D57" s="14"/>
    </row>
    <row r="58" spans="3:4" x14ac:dyDescent="0.25">
      <c r="C58" s="14"/>
      <c r="D58" s="14"/>
    </row>
    <row r="59" spans="3:4" x14ac:dyDescent="0.25">
      <c r="C59" s="14"/>
      <c r="D59" s="14"/>
    </row>
    <row r="60" spans="3:4" x14ac:dyDescent="0.25">
      <c r="C60" s="14"/>
      <c r="D60" s="14"/>
    </row>
    <row r="61" spans="3:4" x14ac:dyDescent="0.25">
      <c r="C61" s="14"/>
      <c r="D61" s="14"/>
    </row>
    <row r="62" spans="3:4" x14ac:dyDescent="0.25">
      <c r="C62" s="14"/>
      <c r="D62" s="14"/>
    </row>
    <row r="63" spans="3:4" x14ac:dyDescent="0.25">
      <c r="C63" s="14"/>
      <c r="D63" s="14"/>
    </row>
    <row r="64" spans="3:4" x14ac:dyDescent="0.25">
      <c r="C64" s="14"/>
      <c r="D64" s="14"/>
    </row>
    <row r="65" spans="3:4" x14ac:dyDescent="0.25">
      <c r="C65" s="14"/>
      <c r="D65" s="14"/>
    </row>
    <row r="66" spans="3:4" x14ac:dyDescent="0.25">
      <c r="C66" s="14"/>
      <c r="D66" s="14"/>
    </row>
    <row r="67" spans="3:4" x14ac:dyDescent="0.25">
      <c r="C67" s="14"/>
      <c r="D67" s="14"/>
    </row>
    <row r="68" spans="3:4" x14ac:dyDescent="0.25">
      <c r="C68" s="14"/>
      <c r="D68" s="14"/>
    </row>
    <row r="69" spans="3:4" x14ac:dyDescent="0.25">
      <c r="C69" s="14"/>
      <c r="D69" s="14"/>
    </row>
    <row r="70" spans="3:4" x14ac:dyDescent="0.25">
      <c r="C70" s="14"/>
      <c r="D70" s="14"/>
    </row>
    <row r="71" spans="3:4" x14ac:dyDescent="0.25">
      <c r="C71" s="14"/>
      <c r="D71" s="14"/>
    </row>
    <row r="72" spans="3:4" x14ac:dyDescent="0.25">
      <c r="C72" s="14"/>
      <c r="D72" s="14"/>
    </row>
    <row r="73" spans="3:4" x14ac:dyDescent="0.25">
      <c r="C73" s="14"/>
      <c r="D73" s="14"/>
    </row>
    <row r="74" spans="3:4" x14ac:dyDescent="0.25">
      <c r="C74" s="14"/>
      <c r="D74" s="14"/>
    </row>
    <row r="75" spans="3:4" x14ac:dyDescent="0.25">
      <c r="C75" s="14"/>
      <c r="D75" s="14"/>
    </row>
    <row r="76" spans="3:4" x14ac:dyDescent="0.25">
      <c r="C76" s="14"/>
      <c r="D76" s="14"/>
    </row>
    <row r="77" spans="3:4" x14ac:dyDescent="0.25">
      <c r="C77" s="14"/>
      <c r="D77" s="14"/>
    </row>
    <row r="78" spans="3:4" x14ac:dyDescent="0.25">
      <c r="C78" s="14"/>
      <c r="D78" s="14"/>
    </row>
    <row r="79" spans="3:4" x14ac:dyDescent="0.25">
      <c r="C79" s="14"/>
      <c r="D79" s="14"/>
    </row>
    <row r="80" spans="3:4" x14ac:dyDescent="0.25">
      <c r="C80" s="14"/>
      <c r="D80" s="14"/>
    </row>
    <row r="81" spans="3:4" x14ac:dyDescent="0.25">
      <c r="C81" s="14"/>
      <c r="D81" s="14"/>
    </row>
    <row r="82" spans="3:4" x14ac:dyDescent="0.25">
      <c r="C82" s="14"/>
      <c r="D82" s="14"/>
    </row>
    <row r="83" spans="3:4" x14ac:dyDescent="0.25">
      <c r="C83" s="14"/>
      <c r="D83" s="14"/>
    </row>
    <row r="84" spans="3:4" x14ac:dyDescent="0.25">
      <c r="C84" s="14"/>
      <c r="D84" s="14"/>
    </row>
    <row r="85" spans="3:4" x14ac:dyDescent="0.25">
      <c r="C85" s="14"/>
      <c r="D85" s="14"/>
    </row>
    <row r="86" spans="3:4" x14ac:dyDescent="0.25">
      <c r="C86" s="14"/>
      <c r="D86" s="14"/>
    </row>
    <row r="87" spans="3:4" x14ac:dyDescent="0.25">
      <c r="C87" s="14"/>
      <c r="D87" s="14"/>
    </row>
    <row r="88" spans="3:4" x14ac:dyDescent="0.25">
      <c r="C88" s="14"/>
      <c r="D88" s="14"/>
    </row>
    <row r="89" spans="3:4" x14ac:dyDescent="0.25">
      <c r="C89" s="14"/>
      <c r="D89" s="14"/>
    </row>
    <row r="90" spans="3:4" x14ac:dyDescent="0.25">
      <c r="C90" s="14"/>
      <c r="D90" s="14"/>
    </row>
    <row r="91" spans="3:4" x14ac:dyDescent="0.25">
      <c r="C91" s="14"/>
      <c r="D91" s="14"/>
    </row>
    <row r="92" spans="3:4" x14ac:dyDescent="0.25">
      <c r="C92" s="14"/>
      <c r="D92" s="14"/>
    </row>
    <row r="93" spans="3:4" x14ac:dyDescent="0.25">
      <c r="C93" s="14"/>
      <c r="D93" s="14"/>
    </row>
    <row r="94" spans="3:4" x14ac:dyDescent="0.25">
      <c r="C94" s="14"/>
      <c r="D94" s="14"/>
    </row>
    <row r="95" spans="3:4" x14ac:dyDescent="0.25">
      <c r="C95" s="14"/>
      <c r="D95" s="14"/>
    </row>
    <row r="96" spans="3:4" x14ac:dyDescent="0.25">
      <c r="C96" s="14"/>
      <c r="D96" s="14"/>
    </row>
    <row r="97" spans="3:4" x14ac:dyDescent="0.25">
      <c r="C97" s="14"/>
      <c r="D97" s="14"/>
    </row>
    <row r="98" spans="3:4" x14ac:dyDescent="0.25">
      <c r="C98" s="14"/>
      <c r="D98" s="14"/>
    </row>
    <row r="99" spans="3:4" x14ac:dyDescent="0.25">
      <c r="C99" s="14"/>
      <c r="D99" s="14"/>
    </row>
    <row r="100" spans="3:4" x14ac:dyDescent="0.25">
      <c r="C100" s="14"/>
      <c r="D100" s="14"/>
    </row>
    <row r="101" spans="3:4" x14ac:dyDescent="0.25">
      <c r="C101" s="14"/>
      <c r="D101" s="14"/>
    </row>
    <row r="102" spans="3:4" x14ac:dyDescent="0.25">
      <c r="C102" s="14"/>
      <c r="D102" s="14"/>
    </row>
    <row r="103" spans="3:4" x14ac:dyDescent="0.25">
      <c r="C103" s="14"/>
      <c r="D103" s="14"/>
    </row>
    <row r="104" spans="3:4" x14ac:dyDescent="0.25">
      <c r="C104" s="14"/>
      <c r="D104" s="14"/>
    </row>
    <row r="105" spans="3:4" x14ac:dyDescent="0.25">
      <c r="C105" s="14"/>
      <c r="D105" s="14"/>
    </row>
    <row r="106" spans="3:4" x14ac:dyDescent="0.25">
      <c r="C106" s="14"/>
      <c r="D106" s="14"/>
    </row>
    <row r="107" spans="3:4" x14ac:dyDescent="0.25">
      <c r="C107" s="14"/>
      <c r="D107" s="14"/>
    </row>
    <row r="108" spans="3:4" x14ac:dyDescent="0.25">
      <c r="C108" s="14"/>
      <c r="D108" s="14"/>
    </row>
    <row r="109" spans="3:4" x14ac:dyDescent="0.25">
      <c r="C109" s="14"/>
      <c r="D109" s="14"/>
    </row>
    <row r="110" spans="3:4" x14ac:dyDescent="0.25">
      <c r="C110" s="14"/>
      <c r="D110" s="14"/>
    </row>
    <row r="111" spans="3:4" x14ac:dyDescent="0.25">
      <c r="C111" s="14"/>
      <c r="D111" s="14"/>
    </row>
    <row r="112" spans="3:4" x14ac:dyDescent="0.25">
      <c r="C112" s="14"/>
      <c r="D112" s="14"/>
    </row>
    <row r="113" spans="3:4" x14ac:dyDescent="0.25">
      <c r="C113" s="14"/>
      <c r="D113" s="14"/>
    </row>
    <row r="114" spans="3:4" x14ac:dyDescent="0.25">
      <c r="C114" s="14"/>
      <c r="D114" s="14"/>
    </row>
    <row r="115" spans="3:4" x14ac:dyDescent="0.25">
      <c r="C115" s="14"/>
      <c r="D115" s="14"/>
    </row>
    <row r="116" spans="3:4" x14ac:dyDescent="0.25">
      <c r="C116" s="14"/>
      <c r="D116" s="14"/>
    </row>
    <row r="117" spans="3:4" x14ac:dyDescent="0.25">
      <c r="C117" s="14"/>
      <c r="D117" s="14"/>
    </row>
    <row r="118" spans="3:4" x14ac:dyDescent="0.25">
      <c r="C118" s="14"/>
      <c r="D118" s="14"/>
    </row>
    <row r="119" spans="3:4" x14ac:dyDescent="0.25">
      <c r="C119" s="14"/>
      <c r="D119" s="14"/>
    </row>
    <row r="120" spans="3:4" x14ac:dyDescent="0.25">
      <c r="C120" s="14"/>
      <c r="D120" s="14"/>
    </row>
    <row r="121" spans="3:4" x14ac:dyDescent="0.25">
      <c r="C121" s="14"/>
      <c r="D121" s="14"/>
    </row>
    <row r="122" spans="3:4" x14ac:dyDescent="0.25">
      <c r="C122" s="14"/>
      <c r="D122" s="14"/>
    </row>
    <row r="123" spans="3:4" x14ac:dyDescent="0.25">
      <c r="C123" s="14"/>
      <c r="D123" s="14"/>
    </row>
    <row r="124" spans="3:4" x14ac:dyDescent="0.25">
      <c r="C124" s="14"/>
      <c r="D124" s="14"/>
    </row>
    <row r="125" spans="3:4" x14ac:dyDescent="0.25">
      <c r="C125" s="14"/>
      <c r="D125" s="14"/>
    </row>
    <row r="126" spans="3:4" x14ac:dyDescent="0.25">
      <c r="C126" s="14"/>
      <c r="D126" s="14"/>
    </row>
    <row r="127" spans="3:4" x14ac:dyDescent="0.25">
      <c r="C127" s="14"/>
      <c r="D127" s="14"/>
    </row>
    <row r="128" spans="3:4" x14ac:dyDescent="0.25">
      <c r="C128" s="14"/>
      <c r="D128" s="14"/>
    </row>
    <row r="129" spans="3:4" x14ac:dyDescent="0.25">
      <c r="C129" s="14"/>
      <c r="D129" s="14"/>
    </row>
    <row r="130" spans="3:4" x14ac:dyDescent="0.25">
      <c r="C130" s="14"/>
      <c r="D130" s="14"/>
    </row>
    <row r="131" spans="3:4" x14ac:dyDescent="0.25">
      <c r="C131" s="14"/>
      <c r="D131" s="14"/>
    </row>
    <row r="132" spans="3:4" x14ac:dyDescent="0.25">
      <c r="C132" s="14"/>
      <c r="D132" s="14"/>
    </row>
    <row r="133" spans="3:4" x14ac:dyDescent="0.25">
      <c r="C133" s="14"/>
      <c r="D133" s="14"/>
    </row>
    <row r="134" spans="3:4" x14ac:dyDescent="0.25">
      <c r="C134" s="14"/>
      <c r="D134" s="14"/>
    </row>
    <row r="135" spans="3:4" x14ac:dyDescent="0.25">
      <c r="C135" s="14"/>
      <c r="D135" s="14"/>
    </row>
    <row r="136" spans="3:4" x14ac:dyDescent="0.25">
      <c r="C136" s="14"/>
      <c r="D136" s="14"/>
    </row>
    <row r="137" spans="3:4" x14ac:dyDescent="0.25">
      <c r="C137" s="14"/>
      <c r="D137" s="14"/>
    </row>
    <row r="138" spans="3:4" x14ac:dyDescent="0.25">
      <c r="C138" s="14"/>
      <c r="D138" s="14"/>
    </row>
    <row r="139" spans="3:4" x14ac:dyDescent="0.25">
      <c r="C139" s="14"/>
      <c r="D139" s="14"/>
    </row>
    <row r="140" spans="3:4" x14ac:dyDescent="0.25">
      <c r="C140" s="14"/>
      <c r="D140" s="14"/>
    </row>
    <row r="141" spans="3:4" x14ac:dyDescent="0.25">
      <c r="C141" s="14"/>
      <c r="D141" s="14"/>
    </row>
    <row r="142" spans="3:4" x14ac:dyDescent="0.25">
      <c r="C142" s="14"/>
      <c r="D142" s="14"/>
    </row>
    <row r="143" spans="3:4" x14ac:dyDescent="0.25">
      <c r="C143" s="14"/>
      <c r="D143" s="14"/>
    </row>
    <row r="144" spans="3:4" x14ac:dyDescent="0.25">
      <c r="C144" s="14"/>
      <c r="D144" s="14"/>
    </row>
    <row r="145" spans="3:4" x14ac:dyDescent="0.25">
      <c r="C145" s="14"/>
      <c r="D145" s="14"/>
    </row>
    <row r="146" spans="3:4" x14ac:dyDescent="0.25">
      <c r="C146" s="14"/>
      <c r="D146" s="14"/>
    </row>
    <row r="147" spans="3:4" x14ac:dyDescent="0.25">
      <c r="C147" s="14"/>
      <c r="D147" s="14"/>
    </row>
    <row r="148" spans="3:4" x14ac:dyDescent="0.25">
      <c r="C148" s="14"/>
      <c r="D148" s="14"/>
    </row>
    <row r="149" spans="3:4" x14ac:dyDescent="0.25">
      <c r="C149" s="14"/>
      <c r="D149" s="14"/>
    </row>
    <row r="150" spans="3:4" x14ac:dyDescent="0.25">
      <c r="C150" s="14"/>
      <c r="D150" s="14"/>
    </row>
    <row r="151" spans="3:4" x14ac:dyDescent="0.25">
      <c r="C151" s="14"/>
      <c r="D151" s="14"/>
    </row>
    <row r="152" spans="3:4" x14ac:dyDescent="0.25">
      <c r="C152" s="14"/>
      <c r="D152" s="14"/>
    </row>
    <row r="153" spans="3:4" x14ac:dyDescent="0.25">
      <c r="C153" s="14"/>
      <c r="D153" s="14"/>
    </row>
    <row r="154" spans="3:4" x14ac:dyDescent="0.25">
      <c r="C154" s="14"/>
      <c r="D154" s="14"/>
    </row>
    <row r="155" spans="3:4" x14ac:dyDescent="0.25">
      <c r="C155" s="14"/>
      <c r="D155" s="14"/>
    </row>
    <row r="156" spans="3:4" x14ac:dyDescent="0.25">
      <c r="C156" s="14"/>
      <c r="D156" s="14"/>
    </row>
    <row r="157" spans="3:4" x14ac:dyDescent="0.25">
      <c r="C157" s="14"/>
      <c r="D157" s="14"/>
    </row>
    <row r="158" spans="3:4" x14ac:dyDescent="0.25">
      <c r="C158" s="14"/>
      <c r="D158" s="14"/>
    </row>
    <row r="159" spans="3:4" x14ac:dyDescent="0.25">
      <c r="C159" s="14"/>
      <c r="D159" s="14"/>
    </row>
    <row r="160" spans="3:4" x14ac:dyDescent="0.25">
      <c r="C160" s="14"/>
      <c r="D160" s="14"/>
    </row>
    <row r="161" spans="3:4" x14ac:dyDescent="0.25">
      <c r="C161" s="14"/>
      <c r="D161" s="14"/>
    </row>
    <row r="162" spans="3:4" x14ac:dyDescent="0.25">
      <c r="C162" s="14"/>
      <c r="D162" s="14"/>
    </row>
    <row r="163" spans="3:4" x14ac:dyDescent="0.25">
      <c r="C163" s="14"/>
      <c r="D163" s="14"/>
    </row>
    <row r="164" spans="3:4" x14ac:dyDescent="0.25">
      <c r="C164" s="14"/>
      <c r="D164" s="14"/>
    </row>
    <row r="165" spans="3:4" x14ac:dyDescent="0.25">
      <c r="C165" s="14"/>
      <c r="D165" s="14"/>
    </row>
    <row r="166" spans="3:4" x14ac:dyDescent="0.25">
      <c r="C166" s="14"/>
      <c r="D166" s="14"/>
    </row>
    <row r="167" spans="3:4" x14ac:dyDescent="0.25">
      <c r="C167" s="14"/>
      <c r="D167" s="14"/>
    </row>
    <row r="168" spans="3:4" x14ac:dyDescent="0.25">
      <c r="C168" s="14"/>
      <c r="D168" s="14"/>
    </row>
    <row r="169" spans="3:4" x14ac:dyDescent="0.25">
      <c r="C169" s="14"/>
      <c r="D169" s="14"/>
    </row>
    <row r="170" spans="3:4" x14ac:dyDescent="0.25">
      <c r="C170" s="14"/>
      <c r="D170" s="14"/>
    </row>
    <row r="171" spans="3:4" x14ac:dyDescent="0.25">
      <c r="C171" s="14"/>
      <c r="D171" s="14"/>
    </row>
    <row r="172" spans="3:4" x14ac:dyDescent="0.25">
      <c r="C172" s="14"/>
      <c r="D172" s="14"/>
    </row>
    <row r="173" spans="3:4" x14ac:dyDescent="0.25">
      <c r="C173" s="14"/>
      <c r="D173" s="14"/>
    </row>
    <row r="174" spans="3:4" x14ac:dyDescent="0.25">
      <c r="C174" s="14"/>
      <c r="D174" s="14"/>
    </row>
    <row r="175" spans="3:4" x14ac:dyDescent="0.25">
      <c r="C175" s="14"/>
      <c r="D175" s="14"/>
    </row>
    <row r="176" spans="3:4" x14ac:dyDescent="0.25">
      <c r="C176" s="14"/>
      <c r="D176" s="14"/>
    </row>
    <row r="177" spans="3:4" x14ac:dyDescent="0.25">
      <c r="C177" s="14"/>
      <c r="D177" s="14"/>
    </row>
    <row r="178" spans="3:4" x14ac:dyDescent="0.25">
      <c r="C178" s="14"/>
      <c r="D178" s="14"/>
    </row>
    <row r="179" spans="3:4" x14ac:dyDescent="0.25">
      <c r="C179" s="14"/>
      <c r="D179" s="14"/>
    </row>
    <row r="180" spans="3:4" x14ac:dyDescent="0.25">
      <c r="C180" s="14"/>
      <c r="D180" s="14"/>
    </row>
    <row r="181" spans="3:4" x14ac:dyDescent="0.25">
      <c r="C181" s="14"/>
      <c r="D181" s="14"/>
    </row>
    <row r="182" spans="3:4" x14ac:dyDescent="0.25">
      <c r="C182" s="14"/>
      <c r="D182" s="14"/>
    </row>
    <row r="183" spans="3:4" x14ac:dyDescent="0.25">
      <c r="C183" s="14"/>
      <c r="D183" s="14"/>
    </row>
    <row r="184" spans="3:4" x14ac:dyDescent="0.25">
      <c r="C184" s="14"/>
      <c r="D184" s="14"/>
    </row>
    <row r="185" spans="3:4" x14ac:dyDescent="0.25">
      <c r="C185" s="14"/>
      <c r="D185" s="14"/>
    </row>
    <row r="186" spans="3:4" x14ac:dyDescent="0.25">
      <c r="C186" s="14"/>
      <c r="D186" s="14"/>
    </row>
    <row r="187" spans="3:4" x14ac:dyDescent="0.25">
      <c r="C187" s="14"/>
      <c r="D187" s="14"/>
    </row>
    <row r="188" spans="3:4" x14ac:dyDescent="0.25">
      <c r="C188" s="14"/>
      <c r="D188" s="14"/>
    </row>
    <row r="189" spans="3:4" x14ac:dyDescent="0.25">
      <c r="C189" s="14"/>
      <c r="D189" s="14"/>
    </row>
    <row r="190" spans="3:4" x14ac:dyDescent="0.25">
      <c r="C190" s="14"/>
      <c r="D190" s="14"/>
    </row>
    <row r="191" spans="3:4" x14ac:dyDescent="0.25">
      <c r="C191" s="14"/>
      <c r="D191" s="14"/>
    </row>
    <row r="192" spans="3:4" x14ac:dyDescent="0.25">
      <c r="C192" s="14"/>
      <c r="D192" s="14"/>
    </row>
    <row r="193" spans="3:4" x14ac:dyDescent="0.25">
      <c r="C193" s="14"/>
      <c r="D193" s="14"/>
    </row>
    <row r="194" spans="3:4" x14ac:dyDescent="0.25">
      <c r="C194" s="14"/>
      <c r="D194" s="14"/>
    </row>
    <row r="195" spans="3:4" x14ac:dyDescent="0.25">
      <c r="C195" s="14"/>
      <c r="D195" s="14"/>
    </row>
    <row r="196" spans="3:4" x14ac:dyDescent="0.25">
      <c r="C196" s="14"/>
      <c r="D196" s="14"/>
    </row>
    <row r="197" spans="3:4" x14ac:dyDescent="0.25">
      <c r="C197" s="14"/>
      <c r="D197" s="14"/>
    </row>
  </sheetData>
  <sheetProtection selectLockedCells="1"/>
  <conditionalFormatting sqref="F5:G5">
    <cfRule type="colorScale" priority="3">
      <colorScale>
        <cfvo type="min"/>
        <cfvo type="max"/>
        <color rgb="FFFF7128"/>
        <color rgb="FFFFEF9C"/>
      </colorScale>
    </cfRule>
  </conditionalFormatting>
  <conditionalFormatting sqref="L5">
    <cfRule type="colorScale" priority="4">
      <colorScale>
        <cfvo type="min"/>
        <cfvo type="max"/>
        <color rgb="FFFF7128"/>
        <color rgb="FFFFEF9C"/>
      </colorScale>
    </cfRule>
  </conditionalFormatting>
  <conditionalFormatting sqref="F6:G7 F9:G10">
    <cfRule type="colorScale" priority="38">
      <colorScale>
        <cfvo type="min"/>
        <cfvo type="max"/>
        <color rgb="FFFF7128"/>
        <color rgb="FFFFEF9C"/>
      </colorScale>
    </cfRule>
  </conditionalFormatting>
  <conditionalFormatting sqref="L6:L7 L9:L10">
    <cfRule type="colorScale" priority="40">
      <colorScale>
        <cfvo type="min"/>
        <cfvo type="max"/>
        <color rgb="FFFF7128"/>
        <color rgb="FFFFEF9C"/>
      </colorScale>
    </cfRule>
  </conditionalFormatting>
  <conditionalFormatting sqref="F8:G8">
    <cfRule type="colorScale" priority="1">
      <colorScale>
        <cfvo type="min"/>
        <cfvo type="max"/>
        <color rgb="FFFF7128"/>
        <color rgb="FFFFEF9C"/>
      </colorScale>
    </cfRule>
  </conditionalFormatting>
  <conditionalFormatting sqref="L8">
    <cfRule type="colorScale" priority="2">
      <colorScale>
        <cfvo type="min"/>
        <cfvo type="max"/>
        <color rgb="FFFF7128"/>
        <color rgb="FFFFEF9C"/>
      </colorScale>
    </cfRule>
  </conditionalFormatting>
  <pageMargins left="0.45" right="0.45" top="1" bottom="0.75" header="0.3" footer="0.3"/>
  <pageSetup paperSize="5" scale="50" orientation="landscape" r:id="rId1"/>
  <headerFooter>
    <oddHeader>&amp;C&amp;"-,Bold"&amp;18Shelby County Board of Education (SCBE)
2021-2022 SY 
Miscellaneous Bid II
Dry by the Serving</oddHeader>
    <oddFooter>&amp;C&amp;P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21"/>
  <sheetViews>
    <sheetView view="pageLayout" topLeftCell="A6" zoomScale="80" zoomScaleNormal="86" zoomScalePageLayoutView="80" workbookViewId="0">
      <selection activeCell="J6" sqref="J6"/>
    </sheetView>
  </sheetViews>
  <sheetFormatPr defaultColWidth="8" defaultRowHeight="15" customHeight="1" x14ac:dyDescent="0.25"/>
  <cols>
    <col min="1" max="1" width="10.7109375" style="148" customWidth="1"/>
    <col min="2" max="2" width="11.5703125" style="114" customWidth="1"/>
    <col min="3" max="3" width="51.28515625" style="114" customWidth="1"/>
    <col min="4" max="4" width="37.28515625" style="114" customWidth="1"/>
    <col min="5" max="5" width="27.7109375" style="149" customWidth="1"/>
    <col min="6" max="6" width="17" style="113" customWidth="1"/>
    <col min="7" max="7" width="18.85546875" style="113" customWidth="1"/>
    <col min="8" max="8" width="18.140625" style="113" customWidth="1"/>
    <col min="9" max="10" width="16.5703125" style="113" customWidth="1"/>
    <col min="11" max="11" width="16.7109375" style="115" customWidth="1"/>
    <col min="12" max="12" width="17.5703125" style="116" customWidth="1"/>
    <col min="13" max="13" width="14.28515625" style="117" customWidth="1"/>
    <col min="14" max="256" width="8" style="113"/>
    <col min="257" max="257" width="10.7109375" style="113" customWidth="1"/>
    <col min="258" max="258" width="11.5703125" style="113" customWidth="1"/>
    <col min="259" max="259" width="51.28515625" style="113" customWidth="1"/>
    <col min="260" max="260" width="37.28515625" style="113" customWidth="1"/>
    <col min="261" max="261" width="27.7109375" style="113" customWidth="1"/>
    <col min="262" max="262" width="17" style="113" customWidth="1"/>
    <col min="263" max="263" width="18.85546875" style="113" customWidth="1"/>
    <col min="264" max="264" width="18.140625" style="113" customWidth="1"/>
    <col min="265" max="266" width="16.5703125" style="113" customWidth="1"/>
    <col min="267" max="267" width="16.7109375" style="113" customWidth="1"/>
    <col min="268" max="268" width="17.5703125" style="113" customWidth="1"/>
    <col min="269" max="269" width="14.28515625" style="113" customWidth="1"/>
    <col min="270" max="512" width="8" style="113"/>
    <col min="513" max="513" width="10.7109375" style="113" customWidth="1"/>
    <col min="514" max="514" width="11.5703125" style="113" customWidth="1"/>
    <col min="515" max="515" width="51.28515625" style="113" customWidth="1"/>
    <col min="516" max="516" width="37.28515625" style="113" customWidth="1"/>
    <col min="517" max="517" width="27.7109375" style="113" customWidth="1"/>
    <col min="518" max="518" width="17" style="113" customWidth="1"/>
    <col min="519" max="519" width="18.85546875" style="113" customWidth="1"/>
    <col min="520" max="520" width="18.140625" style="113" customWidth="1"/>
    <col min="521" max="522" width="16.5703125" style="113" customWidth="1"/>
    <col min="523" max="523" width="16.7109375" style="113" customWidth="1"/>
    <col min="524" max="524" width="17.5703125" style="113" customWidth="1"/>
    <col min="525" max="525" width="14.28515625" style="113" customWidth="1"/>
    <col min="526" max="768" width="8" style="113"/>
    <col min="769" max="769" width="10.7109375" style="113" customWidth="1"/>
    <col min="770" max="770" width="11.5703125" style="113" customWidth="1"/>
    <col min="771" max="771" width="51.28515625" style="113" customWidth="1"/>
    <col min="772" max="772" width="37.28515625" style="113" customWidth="1"/>
    <col min="773" max="773" width="27.7109375" style="113" customWidth="1"/>
    <col min="774" max="774" width="17" style="113" customWidth="1"/>
    <col min="775" max="775" width="18.85546875" style="113" customWidth="1"/>
    <col min="776" max="776" width="18.140625" style="113" customWidth="1"/>
    <col min="777" max="778" width="16.5703125" style="113" customWidth="1"/>
    <col min="779" max="779" width="16.7109375" style="113" customWidth="1"/>
    <col min="780" max="780" width="17.5703125" style="113" customWidth="1"/>
    <col min="781" max="781" width="14.28515625" style="113" customWidth="1"/>
    <col min="782" max="1024" width="8" style="113"/>
    <col min="1025" max="1025" width="10.7109375" style="113" customWidth="1"/>
    <col min="1026" max="1026" width="11.5703125" style="113" customWidth="1"/>
    <col min="1027" max="1027" width="51.28515625" style="113" customWidth="1"/>
    <col min="1028" max="1028" width="37.28515625" style="113" customWidth="1"/>
    <col min="1029" max="1029" width="27.7109375" style="113" customWidth="1"/>
    <col min="1030" max="1030" width="17" style="113" customWidth="1"/>
    <col min="1031" max="1031" width="18.85546875" style="113" customWidth="1"/>
    <col min="1032" max="1032" width="18.140625" style="113" customWidth="1"/>
    <col min="1033" max="1034" width="16.5703125" style="113" customWidth="1"/>
    <col min="1035" max="1035" width="16.7109375" style="113" customWidth="1"/>
    <col min="1036" max="1036" width="17.5703125" style="113" customWidth="1"/>
    <col min="1037" max="1037" width="14.28515625" style="113" customWidth="1"/>
    <col min="1038" max="1280" width="8" style="113"/>
    <col min="1281" max="1281" width="10.7109375" style="113" customWidth="1"/>
    <col min="1282" max="1282" width="11.5703125" style="113" customWidth="1"/>
    <col min="1283" max="1283" width="51.28515625" style="113" customWidth="1"/>
    <col min="1284" max="1284" width="37.28515625" style="113" customWidth="1"/>
    <col min="1285" max="1285" width="27.7109375" style="113" customWidth="1"/>
    <col min="1286" max="1286" width="17" style="113" customWidth="1"/>
    <col min="1287" max="1287" width="18.85546875" style="113" customWidth="1"/>
    <col min="1288" max="1288" width="18.140625" style="113" customWidth="1"/>
    <col min="1289" max="1290" width="16.5703125" style="113" customWidth="1"/>
    <col min="1291" max="1291" width="16.7109375" style="113" customWidth="1"/>
    <col min="1292" max="1292" width="17.5703125" style="113" customWidth="1"/>
    <col min="1293" max="1293" width="14.28515625" style="113" customWidth="1"/>
    <col min="1294" max="1536" width="8" style="113"/>
    <col min="1537" max="1537" width="10.7109375" style="113" customWidth="1"/>
    <col min="1538" max="1538" width="11.5703125" style="113" customWidth="1"/>
    <col min="1539" max="1539" width="51.28515625" style="113" customWidth="1"/>
    <col min="1540" max="1540" width="37.28515625" style="113" customWidth="1"/>
    <col min="1541" max="1541" width="27.7109375" style="113" customWidth="1"/>
    <col min="1542" max="1542" width="17" style="113" customWidth="1"/>
    <col min="1543" max="1543" width="18.85546875" style="113" customWidth="1"/>
    <col min="1544" max="1544" width="18.140625" style="113" customWidth="1"/>
    <col min="1545" max="1546" width="16.5703125" style="113" customWidth="1"/>
    <col min="1547" max="1547" width="16.7109375" style="113" customWidth="1"/>
    <col min="1548" max="1548" width="17.5703125" style="113" customWidth="1"/>
    <col min="1549" max="1549" width="14.28515625" style="113" customWidth="1"/>
    <col min="1550" max="1792" width="8" style="113"/>
    <col min="1793" max="1793" width="10.7109375" style="113" customWidth="1"/>
    <col min="1794" max="1794" width="11.5703125" style="113" customWidth="1"/>
    <col min="1795" max="1795" width="51.28515625" style="113" customWidth="1"/>
    <col min="1796" max="1796" width="37.28515625" style="113" customWidth="1"/>
    <col min="1797" max="1797" width="27.7109375" style="113" customWidth="1"/>
    <col min="1798" max="1798" width="17" style="113" customWidth="1"/>
    <col min="1799" max="1799" width="18.85546875" style="113" customWidth="1"/>
    <col min="1800" max="1800" width="18.140625" style="113" customWidth="1"/>
    <col min="1801" max="1802" width="16.5703125" style="113" customWidth="1"/>
    <col min="1803" max="1803" width="16.7109375" style="113" customWidth="1"/>
    <col min="1804" max="1804" width="17.5703125" style="113" customWidth="1"/>
    <col min="1805" max="1805" width="14.28515625" style="113" customWidth="1"/>
    <col min="1806" max="2048" width="8" style="113"/>
    <col min="2049" max="2049" width="10.7109375" style="113" customWidth="1"/>
    <col min="2050" max="2050" width="11.5703125" style="113" customWidth="1"/>
    <col min="2051" max="2051" width="51.28515625" style="113" customWidth="1"/>
    <col min="2052" max="2052" width="37.28515625" style="113" customWidth="1"/>
    <col min="2053" max="2053" width="27.7109375" style="113" customWidth="1"/>
    <col min="2054" max="2054" width="17" style="113" customWidth="1"/>
    <col min="2055" max="2055" width="18.85546875" style="113" customWidth="1"/>
    <col min="2056" max="2056" width="18.140625" style="113" customWidth="1"/>
    <col min="2057" max="2058" width="16.5703125" style="113" customWidth="1"/>
    <col min="2059" max="2059" width="16.7109375" style="113" customWidth="1"/>
    <col min="2060" max="2060" width="17.5703125" style="113" customWidth="1"/>
    <col min="2061" max="2061" width="14.28515625" style="113" customWidth="1"/>
    <col min="2062" max="2304" width="8" style="113"/>
    <col min="2305" max="2305" width="10.7109375" style="113" customWidth="1"/>
    <col min="2306" max="2306" width="11.5703125" style="113" customWidth="1"/>
    <col min="2307" max="2307" width="51.28515625" style="113" customWidth="1"/>
    <col min="2308" max="2308" width="37.28515625" style="113" customWidth="1"/>
    <col min="2309" max="2309" width="27.7109375" style="113" customWidth="1"/>
    <col min="2310" max="2310" width="17" style="113" customWidth="1"/>
    <col min="2311" max="2311" width="18.85546875" style="113" customWidth="1"/>
    <col min="2312" max="2312" width="18.140625" style="113" customWidth="1"/>
    <col min="2313" max="2314" width="16.5703125" style="113" customWidth="1"/>
    <col min="2315" max="2315" width="16.7109375" style="113" customWidth="1"/>
    <col min="2316" max="2316" width="17.5703125" style="113" customWidth="1"/>
    <col min="2317" max="2317" width="14.28515625" style="113" customWidth="1"/>
    <col min="2318" max="2560" width="8" style="113"/>
    <col min="2561" max="2561" width="10.7109375" style="113" customWidth="1"/>
    <col min="2562" max="2562" width="11.5703125" style="113" customWidth="1"/>
    <col min="2563" max="2563" width="51.28515625" style="113" customWidth="1"/>
    <col min="2564" max="2564" width="37.28515625" style="113" customWidth="1"/>
    <col min="2565" max="2565" width="27.7109375" style="113" customWidth="1"/>
    <col min="2566" max="2566" width="17" style="113" customWidth="1"/>
    <col min="2567" max="2567" width="18.85546875" style="113" customWidth="1"/>
    <col min="2568" max="2568" width="18.140625" style="113" customWidth="1"/>
    <col min="2569" max="2570" width="16.5703125" style="113" customWidth="1"/>
    <col min="2571" max="2571" width="16.7109375" style="113" customWidth="1"/>
    <col min="2572" max="2572" width="17.5703125" style="113" customWidth="1"/>
    <col min="2573" max="2573" width="14.28515625" style="113" customWidth="1"/>
    <col min="2574" max="2816" width="8" style="113"/>
    <col min="2817" max="2817" width="10.7109375" style="113" customWidth="1"/>
    <col min="2818" max="2818" width="11.5703125" style="113" customWidth="1"/>
    <col min="2819" max="2819" width="51.28515625" style="113" customWidth="1"/>
    <col min="2820" max="2820" width="37.28515625" style="113" customWidth="1"/>
    <col min="2821" max="2821" width="27.7109375" style="113" customWidth="1"/>
    <col min="2822" max="2822" width="17" style="113" customWidth="1"/>
    <col min="2823" max="2823" width="18.85546875" style="113" customWidth="1"/>
    <col min="2824" max="2824" width="18.140625" style="113" customWidth="1"/>
    <col min="2825" max="2826" width="16.5703125" style="113" customWidth="1"/>
    <col min="2827" max="2827" width="16.7109375" style="113" customWidth="1"/>
    <col min="2828" max="2828" width="17.5703125" style="113" customWidth="1"/>
    <col min="2829" max="2829" width="14.28515625" style="113" customWidth="1"/>
    <col min="2830" max="3072" width="8" style="113"/>
    <col min="3073" max="3073" width="10.7109375" style="113" customWidth="1"/>
    <col min="3074" max="3074" width="11.5703125" style="113" customWidth="1"/>
    <col min="3075" max="3075" width="51.28515625" style="113" customWidth="1"/>
    <col min="3076" max="3076" width="37.28515625" style="113" customWidth="1"/>
    <col min="3077" max="3077" width="27.7109375" style="113" customWidth="1"/>
    <col min="3078" max="3078" width="17" style="113" customWidth="1"/>
    <col min="3079" max="3079" width="18.85546875" style="113" customWidth="1"/>
    <col min="3080" max="3080" width="18.140625" style="113" customWidth="1"/>
    <col min="3081" max="3082" width="16.5703125" style="113" customWidth="1"/>
    <col min="3083" max="3083" width="16.7109375" style="113" customWidth="1"/>
    <col min="3084" max="3084" width="17.5703125" style="113" customWidth="1"/>
    <col min="3085" max="3085" width="14.28515625" style="113" customWidth="1"/>
    <col min="3086" max="3328" width="8" style="113"/>
    <col min="3329" max="3329" width="10.7109375" style="113" customWidth="1"/>
    <col min="3330" max="3330" width="11.5703125" style="113" customWidth="1"/>
    <col min="3331" max="3331" width="51.28515625" style="113" customWidth="1"/>
    <col min="3332" max="3332" width="37.28515625" style="113" customWidth="1"/>
    <col min="3333" max="3333" width="27.7109375" style="113" customWidth="1"/>
    <col min="3334" max="3334" width="17" style="113" customWidth="1"/>
    <col min="3335" max="3335" width="18.85546875" style="113" customWidth="1"/>
    <col min="3336" max="3336" width="18.140625" style="113" customWidth="1"/>
    <col min="3337" max="3338" width="16.5703125" style="113" customWidth="1"/>
    <col min="3339" max="3339" width="16.7109375" style="113" customWidth="1"/>
    <col min="3340" max="3340" width="17.5703125" style="113" customWidth="1"/>
    <col min="3341" max="3341" width="14.28515625" style="113" customWidth="1"/>
    <col min="3342" max="3584" width="8" style="113"/>
    <col min="3585" max="3585" width="10.7109375" style="113" customWidth="1"/>
    <col min="3586" max="3586" width="11.5703125" style="113" customWidth="1"/>
    <col min="3587" max="3587" width="51.28515625" style="113" customWidth="1"/>
    <col min="3588" max="3588" width="37.28515625" style="113" customWidth="1"/>
    <col min="3589" max="3589" width="27.7109375" style="113" customWidth="1"/>
    <col min="3590" max="3590" width="17" style="113" customWidth="1"/>
    <col min="3591" max="3591" width="18.85546875" style="113" customWidth="1"/>
    <col min="3592" max="3592" width="18.140625" style="113" customWidth="1"/>
    <col min="3593" max="3594" width="16.5703125" style="113" customWidth="1"/>
    <col min="3595" max="3595" width="16.7109375" style="113" customWidth="1"/>
    <col min="3596" max="3596" width="17.5703125" style="113" customWidth="1"/>
    <col min="3597" max="3597" width="14.28515625" style="113" customWidth="1"/>
    <col min="3598" max="3840" width="8" style="113"/>
    <col min="3841" max="3841" width="10.7109375" style="113" customWidth="1"/>
    <col min="3842" max="3842" width="11.5703125" style="113" customWidth="1"/>
    <col min="3843" max="3843" width="51.28515625" style="113" customWidth="1"/>
    <col min="3844" max="3844" width="37.28515625" style="113" customWidth="1"/>
    <col min="3845" max="3845" width="27.7109375" style="113" customWidth="1"/>
    <col min="3846" max="3846" width="17" style="113" customWidth="1"/>
    <col min="3847" max="3847" width="18.85546875" style="113" customWidth="1"/>
    <col min="3848" max="3848" width="18.140625" style="113" customWidth="1"/>
    <col min="3849" max="3850" width="16.5703125" style="113" customWidth="1"/>
    <col min="3851" max="3851" width="16.7109375" style="113" customWidth="1"/>
    <col min="3852" max="3852" width="17.5703125" style="113" customWidth="1"/>
    <col min="3853" max="3853" width="14.28515625" style="113" customWidth="1"/>
    <col min="3854" max="4096" width="8" style="113"/>
    <col min="4097" max="4097" width="10.7109375" style="113" customWidth="1"/>
    <col min="4098" max="4098" width="11.5703125" style="113" customWidth="1"/>
    <col min="4099" max="4099" width="51.28515625" style="113" customWidth="1"/>
    <col min="4100" max="4100" width="37.28515625" style="113" customWidth="1"/>
    <col min="4101" max="4101" width="27.7109375" style="113" customWidth="1"/>
    <col min="4102" max="4102" width="17" style="113" customWidth="1"/>
    <col min="4103" max="4103" width="18.85546875" style="113" customWidth="1"/>
    <col min="4104" max="4104" width="18.140625" style="113" customWidth="1"/>
    <col min="4105" max="4106" width="16.5703125" style="113" customWidth="1"/>
    <col min="4107" max="4107" width="16.7109375" style="113" customWidth="1"/>
    <col min="4108" max="4108" width="17.5703125" style="113" customWidth="1"/>
    <col min="4109" max="4109" width="14.28515625" style="113" customWidth="1"/>
    <col min="4110" max="4352" width="8" style="113"/>
    <col min="4353" max="4353" width="10.7109375" style="113" customWidth="1"/>
    <col min="4354" max="4354" width="11.5703125" style="113" customWidth="1"/>
    <col min="4355" max="4355" width="51.28515625" style="113" customWidth="1"/>
    <col min="4356" max="4356" width="37.28515625" style="113" customWidth="1"/>
    <col min="4357" max="4357" width="27.7109375" style="113" customWidth="1"/>
    <col min="4358" max="4358" width="17" style="113" customWidth="1"/>
    <col min="4359" max="4359" width="18.85546875" style="113" customWidth="1"/>
    <col min="4360" max="4360" width="18.140625" style="113" customWidth="1"/>
    <col min="4361" max="4362" width="16.5703125" style="113" customWidth="1"/>
    <col min="4363" max="4363" width="16.7109375" style="113" customWidth="1"/>
    <col min="4364" max="4364" width="17.5703125" style="113" customWidth="1"/>
    <col min="4365" max="4365" width="14.28515625" style="113" customWidth="1"/>
    <col min="4366" max="4608" width="8" style="113"/>
    <col min="4609" max="4609" width="10.7109375" style="113" customWidth="1"/>
    <col min="4610" max="4610" width="11.5703125" style="113" customWidth="1"/>
    <col min="4611" max="4611" width="51.28515625" style="113" customWidth="1"/>
    <col min="4612" max="4612" width="37.28515625" style="113" customWidth="1"/>
    <col min="4613" max="4613" width="27.7109375" style="113" customWidth="1"/>
    <col min="4614" max="4614" width="17" style="113" customWidth="1"/>
    <col min="4615" max="4615" width="18.85546875" style="113" customWidth="1"/>
    <col min="4616" max="4616" width="18.140625" style="113" customWidth="1"/>
    <col min="4617" max="4618" width="16.5703125" style="113" customWidth="1"/>
    <col min="4619" max="4619" width="16.7109375" style="113" customWidth="1"/>
    <col min="4620" max="4620" width="17.5703125" style="113" customWidth="1"/>
    <col min="4621" max="4621" width="14.28515625" style="113" customWidth="1"/>
    <col min="4622" max="4864" width="8" style="113"/>
    <col min="4865" max="4865" width="10.7109375" style="113" customWidth="1"/>
    <col min="4866" max="4866" width="11.5703125" style="113" customWidth="1"/>
    <col min="4867" max="4867" width="51.28515625" style="113" customWidth="1"/>
    <col min="4868" max="4868" width="37.28515625" style="113" customWidth="1"/>
    <col min="4869" max="4869" width="27.7109375" style="113" customWidth="1"/>
    <col min="4870" max="4870" width="17" style="113" customWidth="1"/>
    <col min="4871" max="4871" width="18.85546875" style="113" customWidth="1"/>
    <col min="4872" max="4872" width="18.140625" style="113" customWidth="1"/>
    <col min="4873" max="4874" width="16.5703125" style="113" customWidth="1"/>
    <col min="4875" max="4875" width="16.7109375" style="113" customWidth="1"/>
    <col min="4876" max="4876" width="17.5703125" style="113" customWidth="1"/>
    <col min="4877" max="4877" width="14.28515625" style="113" customWidth="1"/>
    <col min="4878" max="5120" width="8" style="113"/>
    <col min="5121" max="5121" width="10.7109375" style="113" customWidth="1"/>
    <col min="5122" max="5122" width="11.5703125" style="113" customWidth="1"/>
    <col min="5123" max="5123" width="51.28515625" style="113" customWidth="1"/>
    <col min="5124" max="5124" width="37.28515625" style="113" customWidth="1"/>
    <col min="5125" max="5125" width="27.7109375" style="113" customWidth="1"/>
    <col min="5126" max="5126" width="17" style="113" customWidth="1"/>
    <col min="5127" max="5127" width="18.85546875" style="113" customWidth="1"/>
    <col min="5128" max="5128" width="18.140625" style="113" customWidth="1"/>
    <col min="5129" max="5130" width="16.5703125" style="113" customWidth="1"/>
    <col min="5131" max="5131" width="16.7109375" style="113" customWidth="1"/>
    <col min="5132" max="5132" width="17.5703125" style="113" customWidth="1"/>
    <col min="5133" max="5133" width="14.28515625" style="113" customWidth="1"/>
    <col min="5134" max="5376" width="8" style="113"/>
    <col min="5377" max="5377" width="10.7109375" style="113" customWidth="1"/>
    <col min="5378" max="5378" width="11.5703125" style="113" customWidth="1"/>
    <col min="5379" max="5379" width="51.28515625" style="113" customWidth="1"/>
    <col min="5380" max="5380" width="37.28515625" style="113" customWidth="1"/>
    <col min="5381" max="5381" width="27.7109375" style="113" customWidth="1"/>
    <col min="5382" max="5382" width="17" style="113" customWidth="1"/>
    <col min="5383" max="5383" width="18.85546875" style="113" customWidth="1"/>
    <col min="5384" max="5384" width="18.140625" style="113" customWidth="1"/>
    <col min="5385" max="5386" width="16.5703125" style="113" customWidth="1"/>
    <col min="5387" max="5387" width="16.7109375" style="113" customWidth="1"/>
    <col min="5388" max="5388" width="17.5703125" style="113" customWidth="1"/>
    <col min="5389" max="5389" width="14.28515625" style="113" customWidth="1"/>
    <col min="5390" max="5632" width="8" style="113"/>
    <col min="5633" max="5633" width="10.7109375" style="113" customWidth="1"/>
    <col min="5634" max="5634" width="11.5703125" style="113" customWidth="1"/>
    <col min="5635" max="5635" width="51.28515625" style="113" customWidth="1"/>
    <col min="5636" max="5636" width="37.28515625" style="113" customWidth="1"/>
    <col min="5637" max="5637" width="27.7109375" style="113" customWidth="1"/>
    <col min="5638" max="5638" width="17" style="113" customWidth="1"/>
    <col min="5639" max="5639" width="18.85546875" style="113" customWidth="1"/>
    <col min="5640" max="5640" width="18.140625" style="113" customWidth="1"/>
    <col min="5641" max="5642" width="16.5703125" style="113" customWidth="1"/>
    <col min="5643" max="5643" width="16.7109375" style="113" customWidth="1"/>
    <col min="5644" max="5644" width="17.5703125" style="113" customWidth="1"/>
    <col min="5645" max="5645" width="14.28515625" style="113" customWidth="1"/>
    <col min="5646" max="5888" width="8" style="113"/>
    <col min="5889" max="5889" width="10.7109375" style="113" customWidth="1"/>
    <col min="5890" max="5890" width="11.5703125" style="113" customWidth="1"/>
    <col min="5891" max="5891" width="51.28515625" style="113" customWidth="1"/>
    <col min="5892" max="5892" width="37.28515625" style="113" customWidth="1"/>
    <col min="5893" max="5893" width="27.7109375" style="113" customWidth="1"/>
    <col min="5894" max="5894" width="17" style="113" customWidth="1"/>
    <col min="5895" max="5895" width="18.85546875" style="113" customWidth="1"/>
    <col min="5896" max="5896" width="18.140625" style="113" customWidth="1"/>
    <col min="5897" max="5898" width="16.5703125" style="113" customWidth="1"/>
    <col min="5899" max="5899" width="16.7109375" style="113" customWidth="1"/>
    <col min="5900" max="5900" width="17.5703125" style="113" customWidth="1"/>
    <col min="5901" max="5901" width="14.28515625" style="113" customWidth="1"/>
    <col min="5902" max="6144" width="8" style="113"/>
    <col min="6145" max="6145" width="10.7109375" style="113" customWidth="1"/>
    <col min="6146" max="6146" width="11.5703125" style="113" customWidth="1"/>
    <col min="6147" max="6147" width="51.28515625" style="113" customWidth="1"/>
    <col min="6148" max="6148" width="37.28515625" style="113" customWidth="1"/>
    <col min="6149" max="6149" width="27.7109375" style="113" customWidth="1"/>
    <col min="6150" max="6150" width="17" style="113" customWidth="1"/>
    <col min="6151" max="6151" width="18.85546875" style="113" customWidth="1"/>
    <col min="6152" max="6152" width="18.140625" style="113" customWidth="1"/>
    <col min="6153" max="6154" width="16.5703125" style="113" customWidth="1"/>
    <col min="6155" max="6155" width="16.7109375" style="113" customWidth="1"/>
    <col min="6156" max="6156" width="17.5703125" style="113" customWidth="1"/>
    <col min="6157" max="6157" width="14.28515625" style="113" customWidth="1"/>
    <col min="6158" max="6400" width="8" style="113"/>
    <col min="6401" max="6401" width="10.7109375" style="113" customWidth="1"/>
    <col min="6402" max="6402" width="11.5703125" style="113" customWidth="1"/>
    <col min="6403" max="6403" width="51.28515625" style="113" customWidth="1"/>
    <col min="6404" max="6404" width="37.28515625" style="113" customWidth="1"/>
    <col min="6405" max="6405" width="27.7109375" style="113" customWidth="1"/>
    <col min="6406" max="6406" width="17" style="113" customWidth="1"/>
    <col min="6407" max="6407" width="18.85546875" style="113" customWidth="1"/>
    <col min="6408" max="6408" width="18.140625" style="113" customWidth="1"/>
    <col min="6409" max="6410" width="16.5703125" style="113" customWidth="1"/>
    <col min="6411" max="6411" width="16.7109375" style="113" customWidth="1"/>
    <col min="6412" max="6412" width="17.5703125" style="113" customWidth="1"/>
    <col min="6413" max="6413" width="14.28515625" style="113" customWidth="1"/>
    <col min="6414" max="6656" width="8" style="113"/>
    <col min="6657" max="6657" width="10.7109375" style="113" customWidth="1"/>
    <col min="6658" max="6658" width="11.5703125" style="113" customWidth="1"/>
    <col min="6659" max="6659" width="51.28515625" style="113" customWidth="1"/>
    <col min="6660" max="6660" width="37.28515625" style="113" customWidth="1"/>
    <col min="6661" max="6661" width="27.7109375" style="113" customWidth="1"/>
    <col min="6662" max="6662" width="17" style="113" customWidth="1"/>
    <col min="6663" max="6663" width="18.85546875" style="113" customWidth="1"/>
    <col min="6664" max="6664" width="18.140625" style="113" customWidth="1"/>
    <col min="6665" max="6666" width="16.5703125" style="113" customWidth="1"/>
    <col min="6667" max="6667" width="16.7109375" style="113" customWidth="1"/>
    <col min="6668" max="6668" width="17.5703125" style="113" customWidth="1"/>
    <col min="6669" max="6669" width="14.28515625" style="113" customWidth="1"/>
    <col min="6670" max="6912" width="8" style="113"/>
    <col min="6913" max="6913" width="10.7109375" style="113" customWidth="1"/>
    <col min="6914" max="6914" width="11.5703125" style="113" customWidth="1"/>
    <col min="6915" max="6915" width="51.28515625" style="113" customWidth="1"/>
    <col min="6916" max="6916" width="37.28515625" style="113" customWidth="1"/>
    <col min="6917" max="6917" width="27.7109375" style="113" customWidth="1"/>
    <col min="6918" max="6918" width="17" style="113" customWidth="1"/>
    <col min="6919" max="6919" width="18.85546875" style="113" customWidth="1"/>
    <col min="6920" max="6920" width="18.140625" style="113" customWidth="1"/>
    <col min="6921" max="6922" width="16.5703125" style="113" customWidth="1"/>
    <col min="6923" max="6923" width="16.7109375" style="113" customWidth="1"/>
    <col min="6924" max="6924" width="17.5703125" style="113" customWidth="1"/>
    <col min="6925" max="6925" width="14.28515625" style="113" customWidth="1"/>
    <col min="6926" max="7168" width="8" style="113"/>
    <col min="7169" max="7169" width="10.7109375" style="113" customWidth="1"/>
    <col min="7170" max="7170" width="11.5703125" style="113" customWidth="1"/>
    <col min="7171" max="7171" width="51.28515625" style="113" customWidth="1"/>
    <col min="7172" max="7172" width="37.28515625" style="113" customWidth="1"/>
    <col min="7173" max="7173" width="27.7109375" style="113" customWidth="1"/>
    <col min="7174" max="7174" width="17" style="113" customWidth="1"/>
    <col min="7175" max="7175" width="18.85546875" style="113" customWidth="1"/>
    <col min="7176" max="7176" width="18.140625" style="113" customWidth="1"/>
    <col min="7177" max="7178" width="16.5703125" style="113" customWidth="1"/>
    <col min="7179" max="7179" width="16.7109375" style="113" customWidth="1"/>
    <col min="7180" max="7180" width="17.5703125" style="113" customWidth="1"/>
    <col min="7181" max="7181" width="14.28515625" style="113" customWidth="1"/>
    <col min="7182" max="7424" width="8" style="113"/>
    <col min="7425" max="7425" width="10.7109375" style="113" customWidth="1"/>
    <col min="7426" max="7426" width="11.5703125" style="113" customWidth="1"/>
    <col min="7427" max="7427" width="51.28515625" style="113" customWidth="1"/>
    <col min="7428" max="7428" width="37.28515625" style="113" customWidth="1"/>
    <col min="7429" max="7429" width="27.7109375" style="113" customWidth="1"/>
    <col min="7430" max="7430" width="17" style="113" customWidth="1"/>
    <col min="7431" max="7431" width="18.85546875" style="113" customWidth="1"/>
    <col min="7432" max="7432" width="18.140625" style="113" customWidth="1"/>
    <col min="7433" max="7434" width="16.5703125" style="113" customWidth="1"/>
    <col min="7435" max="7435" width="16.7109375" style="113" customWidth="1"/>
    <col min="7436" max="7436" width="17.5703125" style="113" customWidth="1"/>
    <col min="7437" max="7437" width="14.28515625" style="113" customWidth="1"/>
    <col min="7438" max="7680" width="8" style="113"/>
    <col min="7681" max="7681" width="10.7109375" style="113" customWidth="1"/>
    <col min="7682" max="7682" width="11.5703125" style="113" customWidth="1"/>
    <col min="7683" max="7683" width="51.28515625" style="113" customWidth="1"/>
    <col min="7684" max="7684" width="37.28515625" style="113" customWidth="1"/>
    <col min="7685" max="7685" width="27.7109375" style="113" customWidth="1"/>
    <col min="7686" max="7686" width="17" style="113" customWidth="1"/>
    <col min="7687" max="7687" width="18.85546875" style="113" customWidth="1"/>
    <col min="7688" max="7688" width="18.140625" style="113" customWidth="1"/>
    <col min="7689" max="7690" width="16.5703125" style="113" customWidth="1"/>
    <col min="7691" max="7691" width="16.7109375" style="113" customWidth="1"/>
    <col min="7692" max="7692" width="17.5703125" style="113" customWidth="1"/>
    <col min="7693" max="7693" width="14.28515625" style="113" customWidth="1"/>
    <col min="7694" max="7936" width="8" style="113"/>
    <col min="7937" max="7937" width="10.7109375" style="113" customWidth="1"/>
    <col min="7938" max="7938" width="11.5703125" style="113" customWidth="1"/>
    <col min="7939" max="7939" width="51.28515625" style="113" customWidth="1"/>
    <col min="7940" max="7940" width="37.28515625" style="113" customWidth="1"/>
    <col min="7941" max="7941" width="27.7109375" style="113" customWidth="1"/>
    <col min="7942" max="7942" width="17" style="113" customWidth="1"/>
    <col min="7943" max="7943" width="18.85546875" style="113" customWidth="1"/>
    <col min="7944" max="7944" width="18.140625" style="113" customWidth="1"/>
    <col min="7945" max="7946" width="16.5703125" style="113" customWidth="1"/>
    <col min="7947" max="7947" width="16.7109375" style="113" customWidth="1"/>
    <col min="7948" max="7948" width="17.5703125" style="113" customWidth="1"/>
    <col min="7949" max="7949" width="14.28515625" style="113" customWidth="1"/>
    <col min="7950" max="8192" width="8" style="113"/>
    <col min="8193" max="8193" width="10.7109375" style="113" customWidth="1"/>
    <col min="8194" max="8194" width="11.5703125" style="113" customWidth="1"/>
    <col min="8195" max="8195" width="51.28515625" style="113" customWidth="1"/>
    <col min="8196" max="8196" width="37.28515625" style="113" customWidth="1"/>
    <col min="8197" max="8197" width="27.7109375" style="113" customWidth="1"/>
    <col min="8198" max="8198" width="17" style="113" customWidth="1"/>
    <col min="8199" max="8199" width="18.85546875" style="113" customWidth="1"/>
    <col min="8200" max="8200" width="18.140625" style="113" customWidth="1"/>
    <col min="8201" max="8202" width="16.5703125" style="113" customWidth="1"/>
    <col min="8203" max="8203" width="16.7109375" style="113" customWidth="1"/>
    <col min="8204" max="8204" width="17.5703125" style="113" customWidth="1"/>
    <col min="8205" max="8205" width="14.28515625" style="113" customWidth="1"/>
    <col min="8206" max="8448" width="8" style="113"/>
    <col min="8449" max="8449" width="10.7109375" style="113" customWidth="1"/>
    <col min="8450" max="8450" width="11.5703125" style="113" customWidth="1"/>
    <col min="8451" max="8451" width="51.28515625" style="113" customWidth="1"/>
    <col min="8452" max="8452" width="37.28515625" style="113" customWidth="1"/>
    <col min="8453" max="8453" width="27.7109375" style="113" customWidth="1"/>
    <col min="8454" max="8454" width="17" style="113" customWidth="1"/>
    <col min="8455" max="8455" width="18.85546875" style="113" customWidth="1"/>
    <col min="8456" max="8456" width="18.140625" style="113" customWidth="1"/>
    <col min="8457" max="8458" width="16.5703125" style="113" customWidth="1"/>
    <col min="8459" max="8459" width="16.7109375" style="113" customWidth="1"/>
    <col min="8460" max="8460" width="17.5703125" style="113" customWidth="1"/>
    <col min="8461" max="8461" width="14.28515625" style="113" customWidth="1"/>
    <col min="8462" max="8704" width="8" style="113"/>
    <col min="8705" max="8705" width="10.7109375" style="113" customWidth="1"/>
    <col min="8706" max="8706" width="11.5703125" style="113" customWidth="1"/>
    <col min="8707" max="8707" width="51.28515625" style="113" customWidth="1"/>
    <col min="8708" max="8708" width="37.28515625" style="113" customWidth="1"/>
    <col min="8709" max="8709" width="27.7109375" style="113" customWidth="1"/>
    <col min="8710" max="8710" width="17" style="113" customWidth="1"/>
    <col min="8711" max="8711" width="18.85546875" style="113" customWidth="1"/>
    <col min="8712" max="8712" width="18.140625" style="113" customWidth="1"/>
    <col min="8713" max="8714" width="16.5703125" style="113" customWidth="1"/>
    <col min="8715" max="8715" width="16.7109375" style="113" customWidth="1"/>
    <col min="8716" max="8716" width="17.5703125" style="113" customWidth="1"/>
    <col min="8717" max="8717" width="14.28515625" style="113" customWidth="1"/>
    <col min="8718" max="8960" width="8" style="113"/>
    <col min="8961" max="8961" width="10.7109375" style="113" customWidth="1"/>
    <col min="8962" max="8962" width="11.5703125" style="113" customWidth="1"/>
    <col min="8963" max="8963" width="51.28515625" style="113" customWidth="1"/>
    <col min="8964" max="8964" width="37.28515625" style="113" customWidth="1"/>
    <col min="8965" max="8965" width="27.7109375" style="113" customWidth="1"/>
    <col min="8966" max="8966" width="17" style="113" customWidth="1"/>
    <col min="8967" max="8967" width="18.85546875" style="113" customWidth="1"/>
    <col min="8968" max="8968" width="18.140625" style="113" customWidth="1"/>
    <col min="8969" max="8970" width="16.5703125" style="113" customWidth="1"/>
    <col min="8971" max="8971" width="16.7109375" style="113" customWidth="1"/>
    <col min="8972" max="8972" width="17.5703125" style="113" customWidth="1"/>
    <col min="8973" max="8973" width="14.28515625" style="113" customWidth="1"/>
    <col min="8974" max="9216" width="8" style="113"/>
    <col min="9217" max="9217" width="10.7109375" style="113" customWidth="1"/>
    <col min="9218" max="9218" width="11.5703125" style="113" customWidth="1"/>
    <col min="9219" max="9219" width="51.28515625" style="113" customWidth="1"/>
    <col min="9220" max="9220" width="37.28515625" style="113" customWidth="1"/>
    <col min="9221" max="9221" width="27.7109375" style="113" customWidth="1"/>
    <col min="9222" max="9222" width="17" style="113" customWidth="1"/>
    <col min="9223" max="9223" width="18.85546875" style="113" customWidth="1"/>
    <col min="9224" max="9224" width="18.140625" style="113" customWidth="1"/>
    <col min="9225" max="9226" width="16.5703125" style="113" customWidth="1"/>
    <col min="9227" max="9227" width="16.7109375" style="113" customWidth="1"/>
    <col min="9228" max="9228" width="17.5703125" style="113" customWidth="1"/>
    <col min="9229" max="9229" width="14.28515625" style="113" customWidth="1"/>
    <col min="9230" max="9472" width="8" style="113"/>
    <col min="9473" max="9473" width="10.7109375" style="113" customWidth="1"/>
    <col min="9474" max="9474" width="11.5703125" style="113" customWidth="1"/>
    <col min="9475" max="9475" width="51.28515625" style="113" customWidth="1"/>
    <col min="9476" max="9476" width="37.28515625" style="113" customWidth="1"/>
    <col min="9477" max="9477" width="27.7109375" style="113" customWidth="1"/>
    <col min="9478" max="9478" width="17" style="113" customWidth="1"/>
    <col min="9479" max="9479" width="18.85546875" style="113" customWidth="1"/>
    <col min="9480" max="9480" width="18.140625" style="113" customWidth="1"/>
    <col min="9481" max="9482" width="16.5703125" style="113" customWidth="1"/>
    <col min="9483" max="9483" width="16.7109375" style="113" customWidth="1"/>
    <col min="9484" max="9484" width="17.5703125" style="113" customWidth="1"/>
    <col min="9485" max="9485" width="14.28515625" style="113" customWidth="1"/>
    <col min="9486" max="9728" width="8" style="113"/>
    <col min="9729" max="9729" width="10.7109375" style="113" customWidth="1"/>
    <col min="9730" max="9730" width="11.5703125" style="113" customWidth="1"/>
    <col min="9731" max="9731" width="51.28515625" style="113" customWidth="1"/>
    <col min="9732" max="9732" width="37.28515625" style="113" customWidth="1"/>
    <col min="9733" max="9733" width="27.7109375" style="113" customWidth="1"/>
    <col min="9734" max="9734" width="17" style="113" customWidth="1"/>
    <col min="9735" max="9735" width="18.85546875" style="113" customWidth="1"/>
    <col min="9736" max="9736" width="18.140625" style="113" customWidth="1"/>
    <col min="9737" max="9738" width="16.5703125" style="113" customWidth="1"/>
    <col min="9739" max="9739" width="16.7109375" style="113" customWidth="1"/>
    <col min="9740" max="9740" width="17.5703125" style="113" customWidth="1"/>
    <col min="9741" max="9741" width="14.28515625" style="113" customWidth="1"/>
    <col min="9742" max="9984" width="8" style="113"/>
    <col min="9985" max="9985" width="10.7109375" style="113" customWidth="1"/>
    <col min="9986" max="9986" width="11.5703125" style="113" customWidth="1"/>
    <col min="9987" max="9987" width="51.28515625" style="113" customWidth="1"/>
    <col min="9988" max="9988" width="37.28515625" style="113" customWidth="1"/>
    <col min="9989" max="9989" width="27.7109375" style="113" customWidth="1"/>
    <col min="9990" max="9990" width="17" style="113" customWidth="1"/>
    <col min="9991" max="9991" width="18.85546875" style="113" customWidth="1"/>
    <col min="9992" max="9992" width="18.140625" style="113" customWidth="1"/>
    <col min="9993" max="9994" width="16.5703125" style="113" customWidth="1"/>
    <col min="9995" max="9995" width="16.7109375" style="113" customWidth="1"/>
    <col min="9996" max="9996" width="17.5703125" style="113" customWidth="1"/>
    <col min="9997" max="9997" width="14.28515625" style="113" customWidth="1"/>
    <col min="9998" max="10240" width="8" style="113"/>
    <col min="10241" max="10241" width="10.7109375" style="113" customWidth="1"/>
    <col min="10242" max="10242" width="11.5703125" style="113" customWidth="1"/>
    <col min="10243" max="10243" width="51.28515625" style="113" customWidth="1"/>
    <col min="10244" max="10244" width="37.28515625" style="113" customWidth="1"/>
    <col min="10245" max="10245" width="27.7109375" style="113" customWidth="1"/>
    <col min="10246" max="10246" width="17" style="113" customWidth="1"/>
    <col min="10247" max="10247" width="18.85546875" style="113" customWidth="1"/>
    <col min="10248" max="10248" width="18.140625" style="113" customWidth="1"/>
    <col min="10249" max="10250" width="16.5703125" style="113" customWidth="1"/>
    <col min="10251" max="10251" width="16.7109375" style="113" customWidth="1"/>
    <col min="10252" max="10252" width="17.5703125" style="113" customWidth="1"/>
    <col min="10253" max="10253" width="14.28515625" style="113" customWidth="1"/>
    <col min="10254" max="10496" width="8" style="113"/>
    <col min="10497" max="10497" width="10.7109375" style="113" customWidth="1"/>
    <col min="10498" max="10498" width="11.5703125" style="113" customWidth="1"/>
    <col min="10499" max="10499" width="51.28515625" style="113" customWidth="1"/>
    <col min="10500" max="10500" width="37.28515625" style="113" customWidth="1"/>
    <col min="10501" max="10501" width="27.7109375" style="113" customWidth="1"/>
    <col min="10502" max="10502" width="17" style="113" customWidth="1"/>
    <col min="10503" max="10503" width="18.85546875" style="113" customWidth="1"/>
    <col min="10504" max="10504" width="18.140625" style="113" customWidth="1"/>
    <col min="10505" max="10506" width="16.5703125" style="113" customWidth="1"/>
    <col min="10507" max="10507" width="16.7109375" style="113" customWidth="1"/>
    <col min="10508" max="10508" width="17.5703125" style="113" customWidth="1"/>
    <col min="10509" max="10509" width="14.28515625" style="113" customWidth="1"/>
    <col min="10510" max="10752" width="8" style="113"/>
    <col min="10753" max="10753" width="10.7109375" style="113" customWidth="1"/>
    <col min="10754" max="10754" width="11.5703125" style="113" customWidth="1"/>
    <col min="10755" max="10755" width="51.28515625" style="113" customWidth="1"/>
    <col min="10756" max="10756" width="37.28515625" style="113" customWidth="1"/>
    <col min="10757" max="10757" width="27.7109375" style="113" customWidth="1"/>
    <col min="10758" max="10758" width="17" style="113" customWidth="1"/>
    <col min="10759" max="10759" width="18.85546875" style="113" customWidth="1"/>
    <col min="10760" max="10760" width="18.140625" style="113" customWidth="1"/>
    <col min="10761" max="10762" width="16.5703125" style="113" customWidth="1"/>
    <col min="10763" max="10763" width="16.7109375" style="113" customWidth="1"/>
    <col min="10764" max="10764" width="17.5703125" style="113" customWidth="1"/>
    <col min="10765" max="10765" width="14.28515625" style="113" customWidth="1"/>
    <col min="10766" max="11008" width="8" style="113"/>
    <col min="11009" max="11009" width="10.7109375" style="113" customWidth="1"/>
    <col min="11010" max="11010" width="11.5703125" style="113" customWidth="1"/>
    <col min="11011" max="11011" width="51.28515625" style="113" customWidth="1"/>
    <col min="11012" max="11012" width="37.28515625" style="113" customWidth="1"/>
    <col min="11013" max="11013" width="27.7109375" style="113" customWidth="1"/>
    <col min="11014" max="11014" width="17" style="113" customWidth="1"/>
    <col min="11015" max="11015" width="18.85546875" style="113" customWidth="1"/>
    <col min="11016" max="11016" width="18.140625" style="113" customWidth="1"/>
    <col min="11017" max="11018" width="16.5703125" style="113" customWidth="1"/>
    <col min="11019" max="11019" width="16.7109375" style="113" customWidth="1"/>
    <col min="11020" max="11020" width="17.5703125" style="113" customWidth="1"/>
    <col min="11021" max="11021" width="14.28515625" style="113" customWidth="1"/>
    <col min="11022" max="11264" width="8" style="113"/>
    <col min="11265" max="11265" width="10.7109375" style="113" customWidth="1"/>
    <col min="11266" max="11266" width="11.5703125" style="113" customWidth="1"/>
    <col min="11267" max="11267" width="51.28515625" style="113" customWidth="1"/>
    <col min="11268" max="11268" width="37.28515625" style="113" customWidth="1"/>
    <col min="11269" max="11269" width="27.7109375" style="113" customWidth="1"/>
    <col min="11270" max="11270" width="17" style="113" customWidth="1"/>
    <col min="11271" max="11271" width="18.85546875" style="113" customWidth="1"/>
    <col min="11272" max="11272" width="18.140625" style="113" customWidth="1"/>
    <col min="11273" max="11274" width="16.5703125" style="113" customWidth="1"/>
    <col min="11275" max="11275" width="16.7109375" style="113" customWidth="1"/>
    <col min="11276" max="11276" width="17.5703125" style="113" customWidth="1"/>
    <col min="11277" max="11277" width="14.28515625" style="113" customWidth="1"/>
    <col min="11278" max="11520" width="8" style="113"/>
    <col min="11521" max="11521" width="10.7109375" style="113" customWidth="1"/>
    <col min="11522" max="11522" width="11.5703125" style="113" customWidth="1"/>
    <col min="11523" max="11523" width="51.28515625" style="113" customWidth="1"/>
    <col min="11524" max="11524" width="37.28515625" style="113" customWidth="1"/>
    <col min="11525" max="11525" width="27.7109375" style="113" customWidth="1"/>
    <col min="11526" max="11526" width="17" style="113" customWidth="1"/>
    <col min="11527" max="11527" width="18.85546875" style="113" customWidth="1"/>
    <col min="11528" max="11528" width="18.140625" style="113" customWidth="1"/>
    <col min="11529" max="11530" width="16.5703125" style="113" customWidth="1"/>
    <col min="11531" max="11531" width="16.7109375" style="113" customWidth="1"/>
    <col min="11532" max="11532" width="17.5703125" style="113" customWidth="1"/>
    <col min="11533" max="11533" width="14.28515625" style="113" customWidth="1"/>
    <col min="11534" max="11776" width="8" style="113"/>
    <col min="11777" max="11777" width="10.7109375" style="113" customWidth="1"/>
    <col min="11778" max="11778" width="11.5703125" style="113" customWidth="1"/>
    <col min="11779" max="11779" width="51.28515625" style="113" customWidth="1"/>
    <col min="11780" max="11780" width="37.28515625" style="113" customWidth="1"/>
    <col min="11781" max="11781" width="27.7109375" style="113" customWidth="1"/>
    <col min="11782" max="11782" width="17" style="113" customWidth="1"/>
    <col min="11783" max="11783" width="18.85546875" style="113" customWidth="1"/>
    <col min="11784" max="11784" width="18.140625" style="113" customWidth="1"/>
    <col min="11785" max="11786" width="16.5703125" style="113" customWidth="1"/>
    <col min="11787" max="11787" width="16.7109375" style="113" customWidth="1"/>
    <col min="11788" max="11788" width="17.5703125" style="113" customWidth="1"/>
    <col min="11789" max="11789" width="14.28515625" style="113" customWidth="1"/>
    <col min="11790" max="12032" width="8" style="113"/>
    <col min="12033" max="12033" width="10.7109375" style="113" customWidth="1"/>
    <col min="12034" max="12034" width="11.5703125" style="113" customWidth="1"/>
    <col min="12035" max="12035" width="51.28515625" style="113" customWidth="1"/>
    <col min="12036" max="12036" width="37.28515625" style="113" customWidth="1"/>
    <col min="12037" max="12037" width="27.7109375" style="113" customWidth="1"/>
    <col min="12038" max="12038" width="17" style="113" customWidth="1"/>
    <col min="12039" max="12039" width="18.85546875" style="113" customWidth="1"/>
    <col min="12040" max="12040" width="18.140625" style="113" customWidth="1"/>
    <col min="12041" max="12042" width="16.5703125" style="113" customWidth="1"/>
    <col min="12043" max="12043" width="16.7109375" style="113" customWidth="1"/>
    <col min="12044" max="12044" width="17.5703125" style="113" customWidth="1"/>
    <col min="12045" max="12045" width="14.28515625" style="113" customWidth="1"/>
    <col min="12046" max="12288" width="8" style="113"/>
    <col min="12289" max="12289" width="10.7109375" style="113" customWidth="1"/>
    <col min="12290" max="12290" width="11.5703125" style="113" customWidth="1"/>
    <col min="12291" max="12291" width="51.28515625" style="113" customWidth="1"/>
    <col min="12292" max="12292" width="37.28515625" style="113" customWidth="1"/>
    <col min="12293" max="12293" width="27.7109375" style="113" customWidth="1"/>
    <col min="12294" max="12294" width="17" style="113" customWidth="1"/>
    <col min="12295" max="12295" width="18.85546875" style="113" customWidth="1"/>
    <col min="12296" max="12296" width="18.140625" style="113" customWidth="1"/>
    <col min="12297" max="12298" width="16.5703125" style="113" customWidth="1"/>
    <col min="12299" max="12299" width="16.7109375" style="113" customWidth="1"/>
    <col min="12300" max="12300" width="17.5703125" style="113" customWidth="1"/>
    <col min="12301" max="12301" width="14.28515625" style="113" customWidth="1"/>
    <col min="12302" max="12544" width="8" style="113"/>
    <col min="12545" max="12545" width="10.7109375" style="113" customWidth="1"/>
    <col min="12546" max="12546" width="11.5703125" style="113" customWidth="1"/>
    <col min="12547" max="12547" width="51.28515625" style="113" customWidth="1"/>
    <col min="12548" max="12548" width="37.28515625" style="113" customWidth="1"/>
    <col min="12549" max="12549" width="27.7109375" style="113" customWidth="1"/>
    <col min="12550" max="12550" width="17" style="113" customWidth="1"/>
    <col min="12551" max="12551" width="18.85546875" style="113" customWidth="1"/>
    <col min="12552" max="12552" width="18.140625" style="113" customWidth="1"/>
    <col min="12553" max="12554" width="16.5703125" style="113" customWidth="1"/>
    <col min="12555" max="12555" width="16.7109375" style="113" customWidth="1"/>
    <col min="12556" max="12556" width="17.5703125" style="113" customWidth="1"/>
    <col min="12557" max="12557" width="14.28515625" style="113" customWidth="1"/>
    <col min="12558" max="12800" width="8" style="113"/>
    <col min="12801" max="12801" width="10.7109375" style="113" customWidth="1"/>
    <col min="12802" max="12802" width="11.5703125" style="113" customWidth="1"/>
    <col min="12803" max="12803" width="51.28515625" style="113" customWidth="1"/>
    <col min="12804" max="12804" width="37.28515625" style="113" customWidth="1"/>
    <col min="12805" max="12805" width="27.7109375" style="113" customWidth="1"/>
    <col min="12806" max="12806" width="17" style="113" customWidth="1"/>
    <col min="12807" max="12807" width="18.85546875" style="113" customWidth="1"/>
    <col min="12808" max="12808" width="18.140625" style="113" customWidth="1"/>
    <col min="12809" max="12810" width="16.5703125" style="113" customWidth="1"/>
    <col min="12811" max="12811" width="16.7109375" style="113" customWidth="1"/>
    <col min="12812" max="12812" width="17.5703125" style="113" customWidth="1"/>
    <col min="12813" max="12813" width="14.28515625" style="113" customWidth="1"/>
    <col min="12814" max="13056" width="8" style="113"/>
    <col min="13057" max="13057" width="10.7109375" style="113" customWidth="1"/>
    <col min="13058" max="13058" width="11.5703125" style="113" customWidth="1"/>
    <col min="13059" max="13059" width="51.28515625" style="113" customWidth="1"/>
    <col min="13060" max="13060" width="37.28515625" style="113" customWidth="1"/>
    <col min="13061" max="13061" width="27.7109375" style="113" customWidth="1"/>
    <col min="13062" max="13062" width="17" style="113" customWidth="1"/>
    <col min="13063" max="13063" width="18.85546875" style="113" customWidth="1"/>
    <col min="13064" max="13064" width="18.140625" style="113" customWidth="1"/>
    <col min="13065" max="13066" width="16.5703125" style="113" customWidth="1"/>
    <col min="13067" max="13067" width="16.7109375" style="113" customWidth="1"/>
    <col min="13068" max="13068" width="17.5703125" style="113" customWidth="1"/>
    <col min="13069" max="13069" width="14.28515625" style="113" customWidth="1"/>
    <col min="13070" max="13312" width="8" style="113"/>
    <col min="13313" max="13313" width="10.7109375" style="113" customWidth="1"/>
    <col min="13314" max="13314" width="11.5703125" style="113" customWidth="1"/>
    <col min="13315" max="13315" width="51.28515625" style="113" customWidth="1"/>
    <col min="13316" max="13316" width="37.28515625" style="113" customWidth="1"/>
    <col min="13317" max="13317" width="27.7109375" style="113" customWidth="1"/>
    <col min="13318" max="13318" width="17" style="113" customWidth="1"/>
    <col min="13319" max="13319" width="18.85546875" style="113" customWidth="1"/>
    <col min="13320" max="13320" width="18.140625" style="113" customWidth="1"/>
    <col min="13321" max="13322" width="16.5703125" style="113" customWidth="1"/>
    <col min="13323" max="13323" width="16.7109375" style="113" customWidth="1"/>
    <col min="13324" max="13324" width="17.5703125" style="113" customWidth="1"/>
    <col min="13325" max="13325" width="14.28515625" style="113" customWidth="1"/>
    <col min="13326" max="13568" width="8" style="113"/>
    <col min="13569" max="13569" width="10.7109375" style="113" customWidth="1"/>
    <col min="13570" max="13570" width="11.5703125" style="113" customWidth="1"/>
    <col min="13571" max="13571" width="51.28515625" style="113" customWidth="1"/>
    <col min="13572" max="13572" width="37.28515625" style="113" customWidth="1"/>
    <col min="13573" max="13573" width="27.7109375" style="113" customWidth="1"/>
    <col min="13574" max="13574" width="17" style="113" customWidth="1"/>
    <col min="13575" max="13575" width="18.85546875" style="113" customWidth="1"/>
    <col min="13576" max="13576" width="18.140625" style="113" customWidth="1"/>
    <col min="13577" max="13578" width="16.5703125" style="113" customWidth="1"/>
    <col min="13579" max="13579" width="16.7109375" style="113" customWidth="1"/>
    <col min="13580" max="13580" width="17.5703125" style="113" customWidth="1"/>
    <col min="13581" max="13581" width="14.28515625" style="113" customWidth="1"/>
    <col min="13582" max="13824" width="8" style="113"/>
    <col min="13825" max="13825" width="10.7109375" style="113" customWidth="1"/>
    <col min="13826" max="13826" width="11.5703125" style="113" customWidth="1"/>
    <col min="13827" max="13827" width="51.28515625" style="113" customWidth="1"/>
    <col min="13828" max="13828" width="37.28515625" style="113" customWidth="1"/>
    <col min="13829" max="13829" width="27.7109375" style="113" customWidth="1"/>
    <col min="13830" max="13830" width="17" style="113" customWidth="1"/>
    <col min="13831" max="13831" width="18.85546875" style="113" customWidth="1"/>
    <col min="13832" max="13832" width="18.140625" style="113" customWidth="1"/>
    <col min="13833" max="13834" width="16.5703125" style="113" customWidth="1"/>
    <col min="13835" max="13835" width="16.7109375" style="113" customWidth="1"/>
    <col min="13836" max="13836" width="17.5703125" style="113" customWidth="1"/>
    <col min="13837" max="13837" width="14.28515625" style="113" customWidth="1"/>
    <col min="13838" max="14080" width="8" style="113"/>
    <col min="14081" max="14081" width="10.7109375" style="113" customWidth="1"/>
    <col min="14082" max="14082" width="11.5703125" style="113" customWidth="1"/>
    <col min="14083" max="14083" width="51.28515625" style="113" customWidth="1"/>
    <col min="14084" max="14084" width="37.28515625" style="113" customWidth="1"/>
    <col min="14085" max="14085" width="27.7109375" style="113" customWidth="1"/>
    <col min="14086" max="14086" width="17" style="113" customWidth="1"/>
    <col min="14087" max="14087" width="18.85546875" style="113" customWidth="1"/>
    <col min="14088" max="14088" width="18.140625" style="113" customWidth="1"/>
    <col min="14089" max="14090" width="16.5703125" style="113" customWidth="1"/>
    <col min="14091" max="14091" width="16.7109375" style="113" customWidth="1"/>
    <col min="14092" max="14092" width="17.5703125" style="113" customWidth="1"/>
    <col min="14093" max="14093" width="14.28515625" style="113" customWidth="1"/>
    <col min="14094" max="14336" width="8" style="113"/>
    <col min="14337" max="14337" width="10.7109375" style="113" customWidth="1"/>
    <col min="14338" max="14338" width="11.5703125" style="113" customWidth="1"/>
    <col min="14339" max="14339" width="51.28515625" style="113" customWidth="1"/>
    <col min="14340" max="14340" width="37.28515625" style="113" customWidth="1"/>
    <col min="14341" max="14341" width="27.7109375" style="113" customWidth="1"/>
    <col min="14342" max="14342" width="17" style="113" customWidth="1"/>
    <col min="14343" max="14343" width="18.85546875" style="113" customWidth="1"/>
    <col min="14344" max="14344" width="18.140625" style="113" customWidth="1"/>
    <col min="14345" max="14346" width="16.5703125" style="113" customWidth="1"/>
    <col min="14347" max="14347" width="16.7109375" style="113" customWidth="1"/>
    <col min="14348" max="14348" width="17.5703125" style="113" customWidth="1"/>
    <col min="14349" max="14349" width="14.28515625" style="113" customWidth="1"/>
    <col min="14350" max="14592" width="8" style="113"/>
    <col min="14593" max="14593" width="10.7109375" style="113" customWidth="1"/>
    <col min="14594" max="14594" width="11.5703125" style="113" customWidth="1"/>
    <col min="14595" max="14595" width="51.28515625" style="113" customWidth="1"/>
    <col min="14596" max="14596" width="37.28515625" style="113" customWidth="1"/>
    <col min="14597" max="14597" width="27.7109375" style="113" customWidth="1"/>
    <col min="14598" max="14598" width="17" style="113" customWidth="1"/>
    <col min="14599" max="14599" width="18.85546875" style="113" customWidth="1"/>
    <col min="14600" max="14600" width="18.140625" style="113" customWidth="1"/>
    <col min="14601" max="14602" width="16.5703125" style="113" customWidth="1"/>
    <col min="14603" max="14603" width="16.7109375" style="113" customWidth="1"/>
    <col min="14604" max="14604" width="17.5703125" style="113" customWidth="1"/>
    <col min="14605" max="14605" width="14.28515625" style="113" customWidth="1"/>
    <col min="14606" max="14848" width="8" style="113"/>
    <col min="14849" max="14849" width="10.7109375" style="113" customWidth="1"/>
    <col min="14850" max="14850" width="11.5703125" style="113" customWidth="1"/>
    <col min="14851" max="14851" width="51.28515625" style="113" customWidth="1"/>
    <col min="14852" max="14852" width="37.28515625" style="113" customWidth="1"/>
    <col min="14853" max="14853" width="27.7109375" style="113" customWidth="1"/>
    <col min="14854" max="14854" width="17" style="113" customWidth="1"/>
    <col min="14855" max="14855" width="18.85546875" style="113" customWidth="1"/>
    <col min="14856" max="14856" width="18.140625" style="113" customWidth="1"/>
    <col min="14857" max="14858" width="16.5703125" style="113" customWidth="1"/>
    <col min="14859" max="14859" width="16.7109375" style="113" customWidth="1"/>
    <col min="14860" max="14860" width="17.5703125" style="113" customWidth="1"/>
    <col min="14861" max="14861" width="14.28515625" style="113" customWidth="1"/>
    <col min="14862" max="15104" width="8" style="113"/>
    <col min="15105" max="15105" width="10.7109375" style="113" customWidth="1"/>
    <col min="15106" max="15106" width="11.5703125" style="113" customWidth="1"/>
    <col min="15107" max="15107" width="51.28515625" style="113" customWidth="1"/>
    <col min="15108" max="15108" width="37.28515625" style="113" customWidth="1"/>
    <col min="15109" max="15109" width="27.7109375" style="113" customWidth="1"/>
    <col min="15110" max="15110" width="17" style="113" customWidth="1"/>
    <col min="15111" max="15111" width="18.85546875" style="113" customWidth="1"/>
    <col min="15112" max="15112" width="18.140625" style="113" customWidth="1"/>
    <col min="15113" max="15114" width="16.5703125" style="113" customWidth="1"/>
    <col min="15115" max="15115" width="16.7109375" style="113" customWidth="1"/>
    <col min="15116" max="15116" width="17.5703125" style="113" customWidth="1"/>
    <col min="15117" max="15117" width="14.28515625" style="113" customWidth="1"/>
    <col min="15118" max="15360" width="8" style="113"/>
    <col min="15361" max="15361" width="10.7109375" style="113" customWidth="1"/>
    <col min="15362" max="15362" width="11.5703125" style="113" customWidth="1"/>
    <col min="15363" max="15363" width="51.28515625" style="113" customWidth="1"/>
    <col min="15364" max="15364" width="37.28515625" style="113" customWidth="1"/>
    <col min="15365" max="15365" width="27.7109375" style="113" customWidth="1"/>
    <col min="15366" max="15366" width="17" style="113" customWidth="1"/>
    <col min="15367" max="15367" width="18.85546875" style="113" customWidth="1"/>
    <col min="15368" max="15368" width="18.140625" style="113" customWidth="1"/>
    <col min="15369" max="15370" width="16.5703125" style="113" customWidth="1"/>
    <col min="15371" max="15371" width="16.7109375" style="113" customWidth="1"/>
    <col min="15372" max="15372" width="17.5703125" style="113" customWidth="1"/>
    <col min="15373" max="15373" width="14.28515625" style="113" customWidth="1"/>
    <col min="15374" max="15616" width="8" style="113"/>
    <col min="15617" max="15617" width="10.7109375" style="113" customWidth="1"/>
    <col min="15618" max="15618" width="11.5703125" style="113" customWidth="1"/>
    <col min="15619" max="15619" width="51.28515625" style="113" customWidth="1"/>
    <col min="15620" max="15620" width="37.28515625" style="113" customWidth="1"/>
    <col min="15621" max="15621" width="27.7109375" style="113" customWidth="1"/>
    <col min="15622" max="15622" width="17" style="113" customWidth="1"/>
    <col min="15623" max="15623" width="18.85546875" style="113" customWidth="1"/>
    <col min="15624" max="15624" width="18.140625" style="113" customWidth="1"/>
    <col min="15625" max="15626" width="16.5703125" style="113" customWidth="1"/>
    <col min="15627" max="15627" width="16.7109375" style="113" customWidth="1"/>
    <col min="15628" max="15628" width="17.5703125" style="113" customWidth="1"/>
    <col min="15629" max="15629" width="14.28515625" style="113" customWidth="1"/>
    <col min="15630" max="15872" width="8" style="113"/>
    <col min="15873" max="15873" width="10.7109375" style="113" customWidth="1"/>
    <col min="15874" max="15874" width="11.5703125" style="113" customWidth="1"/>
    <col min="15875" max="15875" width="51.28515625" style="113" customWidth="1"/>
    <col min="15876" max="15876" width="37.28515625" style="113" customWidth="1"/>
    <col min="15877" max="15877" width="27.7109375" style="113" customWidth="1"/>
    <col min="15878" max="15878" width="17" style="113" customWidth="1"/>
    <col min="15879" max="15879" width="18.85546875" style="113" customWidth="1"/>
    <col min="15880" max="15880" width="18.140625" style="113" customWidth="1"/>
    <col min="15881" max="15882" width="16.5703125" style="113" customWidth="1"/>
    <col min="15883" max="15883" width="16.7109375" style="113" customWidth="1"/>
    <col min="15884" max="15884" width="17.5703125" style="113" customWidth="1"/>
    <col min="15885" max="15885" width="14.28515625" style="113" customWidth="1"/>
    <col min="15886" max="16128" width="8" style="113"/>
    <col min="16129" max="16129" width="10.7109375" style="113" customWidth="1"/>
    <col min="16130" max="16130" width="11.5703125" style="113" customWidth="1"/>
    <col min="16131" max="16131" width="51.28515625" style="113" customWidth="1"/>
    <col min="16132" max="16132" width="37.28515625" style="113" customWidth="1"/>
    <col min="16133" max="16133" width="27.7109375" style="113" customWidth="1"/>
    <col min="16134" max="16134" width="17" style="113" customWidth="1"/>
    <col min="16135" max="16135" width="18.85546875" style="113" customWidth="1"/>
    <col min="16136" max="16136" width="18.140625" style="113" customWidth="1"/>
    <col min="16137" max="16138" width="16.5703125" style="113" customWidth="1"/>
    <col min="16139" max="16139" width="16.7109375" style="113" customWidth="1"/>
    <col min="16140" max="16140" width="17.5703125" style="113" customWidth="1"/>
    <col min="16141" max="16141" width="14.28515625" style="113" customWidth="1"/>
    <col min="16142" max="16384" width="8" style="113"/>
  </cols>
  <sheetData>
    <row r="1" spans="1:15" s="124" customFormat="1" ht="60" x14ac:dyDescent="0.25">
      <c r="A1" s="118" t="s">
        <v>0</v>
      </c>
      <c r="B1" s="118" t="s">
        <v>42</v>
      </c>
      <c r="C1" s="118" t="s">
        <v>43</v>
      </c>
      <c r="D1" s="118" t="s">
        <v>3</v>
      </c>
      <c r="E1" s="119" t="s">
        <v>44</v>
      </c>
      <c r="F1" s="120" t="s">
        <v>4</v>
      </c>
      <c r="G1" s="120" t="s">
        <v>45</v>
      </c>
      <c r="H1" s="120" t="s">
        <v>46</v>
      </c>
      <c r="I1" s="120" t="s">
        <v>47</v>
      </c>
      <c r="J1" s="120" t="s">
        <v>8</v>
      </c>
      <c r="K1" s="121" t="s">
        <v>48</v>
      </c>
      <c r="L1" s="122" t="s">
        <v>49</v>
      </c>
      <c r="M1" s="123" t="s">
        <v>50</v>
      </c>
    </row>
    <row r="2" spans="1:15" s="124" customFormat="1" ht="15.75" x14ac:dyDescent="0.25">
      <c r="A2" s="125" t="s">
        <v>17</v>
      </c>
      <c r="B2" s="125" t="s">
        <v>18</v>
      </c>
      <c r="C2" s="125" t="s">
        <v>19</v>
      </c>
      <c r="D2" s="125" t="s">
        <v>20</v>
      </c>
      <c r="E2" s="118" t="s">
        <v>21</v>
      </c>
      <c r="F2" s="126" t="s">
        <v>22</v>
      </c>
      <c r="G2" s="126" t="s">
        <v>23</v>
      </c>
      <c r="H2" s="126" t="s">
        <v>24</v>
      </c>
      <c r="I2" s="126" t="s">
        <v>25</v>
      </c>
      <c r="J2" s="126" t="s">
        <v>27</v>
      </c>
      <c r="K2" s="127" t="s">
        <v>28</v>
      </c>
      <c r="L2" s="128" t="s">
        <v>29</v>
      </c>
      <c r="M2" s="123" t="s">
        <v>31</v>
      </c>
    </row>
    <row r="3" spans="1:15" s="124" customFormat="1" ht="184.5" customHeight="1" x14ac:dyDescent="0.25">
      <c r="A3" s="129"/>
      <c r="B3" s="129"/>
      <c r="C3" s="130" t="s">
        <v>51</v>
      </c>
      <c r="D3" s="131" t="s">
        <v>52</v>
      </c>
      <c r="E3" s="132" t="s">
        <v>53</v>
      </c>
      <c r="F3" s="133" t="s">
        <v>37</v>
      </c>
      <c r="G3" s="134"/>
      <c r="H3" s="135"/>
      <c r="I3" s="135"/>
      <c r="J3" s="136"/>
      <c r="K3" s="137"/>
      <c r="L3" s="138"/>
      <c r="M3" s="139"/>
    </row>
    <row r="4" spans="1:15" s="124" customFormat="1" ht="184.5" customHeight="1" x14ac:dyDescent="0.25">
      <c r="A4" s="62">
        <v>1234</v>
      </c>
      <c r="B4" s="63" t="s">
        <v>54</v>
      </c>
      <c r="C4" s="165" t="s">
        <v>88</v>
      </c>
      <c r="D4" s="166" t="s">
        <v>89</v>
      </c>
      <c r="E4" s="65">
        <v>800</v>
      </c>
      <c r="F4" s="140"/>
      <c r="G4" s="134"/>
      <c r="H4" s="135"/>
      <c r="I4" s="135"/>
      <c r="J4" s="136"/>
      <c r="K4" s="137"/>
      <c r="L4" s="138"/>
      <c r="M4" s="139"/>
    </row>
    <row r="5" spans="1:15" s="124" customFormat="1" ht="18.75" x14ac:dyDescent="0.25">
      <c r="A5" s="291"/>
      <c r="B5" s="375"/>
      <c r="C5" s="376"/>
      <c r="D5" s="377"/>
      <c r="E5" s="293"/>
      <c r="F5" s="378"/>
      <c r="G5" s="300"/>
      <c r="H5" s="379"/>
      <c r="I5" s="379"/>
      <c r="J5" s="380"/>
      <c r="K5" s="381"/>
      <c r="L5" s="363"/>
      <c r="M5" s="382"/>
    </row>
    <row r="6" spans="1:15" s="124" customFormat="1" ht="184.5" customHeight="1" x14ac:dyDescent="0.25">
      <c r="A6" s="62">
        <v>1276</v>
      </c>
      <c r="B6" s="63" t="s">
        <v>54</v>
      </c>
      <c r="C6" s="230" t="s">
        <v>113</v>
      </c>
      <c r="D6" s="141" t="s">
        <v>78</v>
      </c>
      <c r="E6" s="66">
        <v>600</v>
      </c>
      <c r="F6" s="142"/>
      <c r="G6" s="143"/>
      <c r="H6" s="143"/>
      <c r="I6" s="144"/>
      <c r="J6" s="144"/>
      <c r="K6" s="145"/>
      <c r="L6" s="146"/>
      <c r="M6" s="112"/>
      <c r="N6" s="113"/>
    </row>
    <row r="7" spans="1:15" s="124" customFormat="1" ht="15.75" x14ac:dyDescent="0.25">
      <c r="A7" s="291"/>
      <c r="B7" s="375"/>
      <c r="C7" s="383"/>
      <c r="D7" s="384"/>
      <c r="E7" s="385"/>
      <c r="F7" s="283"/>
      <c r="G7" s="283"/>
      <c r="H7" s="283"/>
      <c r="I7" s="284"/>
      <c r="J7" s="284"/>
      <c r="K7" s="362"/>
      <c r="L7" s="363"/>
      <c r="M7" s="364"/>
      <c r="N7" s="113"/>
    </row>
    <row r="8" spans="1:15" s="124" customFormat="1" ht="110.25" x14ac:dyDescent="0.25">
      <c r="A8" s="421">
        <v>1288</v>
      </c>
      <c r="B8" s="422" t="s">
        <v>54</v>
      </c>
      <c r="C8" s="448" t="s">
        <v>197</v>
      </c>
      <c r="D8" s="448" t="s">
        <v>39</v>
      </c>
      <c r="E8" s="437">
        <v>3000</v>
      </c>
      <c r="F8" s="449" t="s">
        <v>185</v>
      </c>
      <c r="G8" s="449" t="s">
        <v>186</v>
      </c>
      <c r="H8" s="449" t="s">
        <v>187</v>
      </c>
      <c r="I8" s="450" t="s">
        <v>123</v>
      </c>
      <c r="J8" s="450" t="s">
        <v>188</v>
      </c>
      <c r="K8" s="451">
        <v>40</v>
      </c>
      <c r="L8" s="452">
        <f>K8*E8</f>
        <v>120000</v>
      </c>
      <c r="M8" s="453" t="s">
        <v>189</v>
      </c>
      <c r="N8" s="455" t="s">
        <v>195</v>
      </c>
      <c r="O8" s="454"/>
    </row>
    <row r="9" spans="1:15" ht="16.5" thickBot="1" x14ac:dyDescent="0.3">
      <c r="A9" s="386"/>
      <c r="B9" s="387"/>
      <c r="C9" s="388"/>
      <c r="D9" s="388"/>
      <c r="E9" s="293"/>
      <c r="F9" s="283"/>
      <c r="G9" s="283"/>
      <c r="H9" s="283"/>
      <c r="I9" s="284"/>
      <c r="J9" s="284"/>
      <c r="K9" s="362"/>
      <c r="L9" s="363"/>
      <c r="M9" s="290"/>
    </row>
    <row r="10" spans="1:15" ht="79.5" thickBot="1" x14ac:dyDescent="0.3">
      <c r="A10" s="347">
        <v>1267</v>
      </c>
      <c r="B10" s="219" t="s">
        <v>105</v>
      </c>
      <c r="C10" s="220" t="s">
        <v>103</v>
      </c>
      <c r="D10" s="221" t="s">
        <v>104</v>
      </c>
      <c r="E10" s="65">
        <v>600</v>
      </c>
      <c r="F10" s="142"/>
      <c r="G10" s="143"/>
      <c r="H10" s="143"/>
      <c r="I10" s="144"/>
      <c r="J10" s="144"/>
      <c r="K10" s="145"/>
      <c r="L10" s="146"/>
      <c r="M10" s="112"/>
    </row>
    <row r="11" spans="1:15" ht="15.75" x14ac:dyDescent="0.25">
      <c r="A11" s="337"/>
      <c r="B11" s="338"/>
      <c r="C11" s="339"/>
      <c r="D11" s="340"/>
      <c r="E11" s="341"/>
      <c r="F11" s="342"/>
      <c r="G11" s="283"/>
      <c r="H11" s="283"/>
      <c r="I11" s="284"/>
      <c r="J11" s="284"/>
      <c r="K11" s="362"/>
      <c r="L11" s="363"/>
      <c r="M11" s="364"/>
    </row>
    <row r="12" spans="1:15" ht="94.5" x14ac:dyDescent="0.25">
      <c r="A12" s="147">
        <v>1375</v>
      </c>
      <c r="B12" s="167" t="s">
        <v>54</v>
      </c>
      <c r="C12" s="174" t="s">
        <v>111</v>
      </c>
      <c r="D12" s="161" t="s">
        <v>39</v>
      </c>
      <c r="E12" s="171" t="s">
        <v>98</v>
      </c>
      <c r="G12" s="336"/>
      <c r="H12" s="336"/>
      <c r="I12" s="365"/>
      <c r="J12" s="365"/>
      <c r="K12" s="366"/>
      <c r="L12" s="367"/>
      <c r="M12" s="368"/>
    </row>
    <row r="13" spans="1:15" ht="15.75" x14ac:dyDescent="0.25">
      <c r="A13" s="294"/>
      <c r="B13" s="295"/>
      <c r="C13" s="370"/>
      <c r="D13" s="297"/>
      <c r="E13" s="371"/>
      <c r="F13" s="315"/>
      <c r="G13" s="342"/>
      <c r="H13" s="342"/>
      <c r="I13" s="343"/>
      <c r="J13" s="343"/>
      <c r="K13" s="344"/>
      <c r="L13" s="345"/>
      <c r="M13" s="346"/>
    </row>
    <row r="14" spans="1:15" ht="94.5" x14ac:dyDescent="0.25">
      <c r="A14" s="62">
        <v>1376</v>
      </c>
      <c r="B14" s="63" t="s">
        <v>54</v>
      </c>
      <c r="C14" s="109" t="s">
        <v>79</v>
      </c>
      <c r="D14" s="64" t="s">
        <v>55</v>
      </c>
      <c r="E14" s="65">
        <v>500</v>
      </c>
      <c r="F14" s="142"/>
      <c r="L14" s="116">
        <f>SUM(E4*K4)</f>
        <v>0</v>
      </c>
      <c r="N14" s="369"/>
    </row>
    <row r="15" spans="1:15" ht="15.75" x14ac:dyDescent="0.25">
      <c r="A15" s="372"/>
      <c r="B15" s="373"/>
      <c r="C15" s="373"/>
      <c r="D15" s="373"/>
      <c r="E15" s="374"/>
      <c r="F15" s="315"/>
      <c r="G15" s="283"/>
      <c r="H15" s="283"/>
      <c r="I15" s="284"/>
      <c r="J15" s="284"/>
      <c r="K15" s="362"/>
      <c r="L15" s="363"/>
      <c r="M15" s="364"/>
      <c r="N15" s="369"/>
    </row>
    <row r="16" spans="1:15" ht="15.75" x14ac:dyDescent="0.25"/>
    <row r="17" ht="15.75" x14ac:dyDescent="0.25"/>
    <row r="18" ht="15.75" x14ac:dyDescent="0.25"/>
    <row r="19" ht="15.75" x14ac:dyDescent="0.25"/>
    <row r="20" ht="15.75" x14ac:dyDescent="0.25"/>
    <row r="21" ht="112.5" customHeight="1" x14ac:dyDescent="0.25"/>
  </sheetData>
  <conditionalFormatting sqref="L4:L5">
    <cfRule type="colorScale" priority="24">
      <colorScale>
        <cfvo type="min"/>
        <cfvo type="max"/>
        <color rgb="FFFF7128"/>
        <color rgb="FFFFEF9C"/>
      </colorScale>
    </cfRule>
  </conditionalFormatting>
  <conditionalFormatting sqref="G4:G5">
    <cfRule type="colorScale" priority="25">
      <colorScale>
        <cfvo type="min"/>
        <cfvo type="max"/>
        <color rgb="FFFF7128"/>
        <color rgb="FFFFEF9C"/>
      </colorScale>
    </cfRule>
  </conditionalFormatting>
  <conditionalFormatting sqref="F6:G7">
    <cfRule type="colorScale" priority="11">
      <colorScale>
        <cfvo type="min"/>
        <cfvo type="max"/>
        <color rgb="FFFF7128"/>
        <color rgb="FFFFEF9C"/>
      </colorScale>
    </cfRule>
  </conditionalFormatting>
  <conditionalFormatting sqref="L6:L7">
    <cfRule type="colorScale" priority="12">
      <colorScale>
        <cfvo type="min"/>
        <cfvo type="max"/>
        <color rgb="FFFF7128"/>
        <color rgb="FFFFEF9C"/>
      </colorScale>
    </cfRule>
  </conditionalFormatting>
  <conditionalFormatting sqref="F14 G15">
    <cfRule type="colorScale" priority="3">
      <colorScale>
        <cfvo type="min"/>
        <cfvo type="max"/>
        <color rgb="FFFF7128"/>
        <color rgb="FFFFEF9C"/>
      </colorScale>
    </cfRule>
  </conditionalFormatting>
  <conditionalFormatting sqref="L15">
    <cfRule type="colorScale" priority="4">
      <colorScale>
        <cfvo type="min"/>
        <cfvo type="max"/>
        <color rgb="FFFF7128"/>
        <color rgb="FFFFEF9C"/>
      </colorScale>
    </cfRule>
  </conditionalFormatting>
  <conditionalFormatting sqref="F8:G9">
    <cfRule type="colorScale" priority="1">
      <colorScale>
        <cfvo type="min"/>
        <cfvo type="max"/>
        <color rgb="FFFF7128"/>
        <color rgb="FFFFEF9C"/>
      </colorScale>
    </cfRule>
  </conditionalFormatting>
  <conditionalFormatting sqref="L8:L9">
    <cfRule type="colorScale" priority="2">
      <colorScale>
        <cfvo type="min"/>
        <cfvo type="max"/>
        <color rgb="FFFF7128"/>
        <color rgb="FFFFEF9C"/>
      </colorScale>
    </cfRule>
  </conditionalFormatting>
  <conditionalFormatting sqref="G12:G13 F10:G11">
    <cfRule type="colorScale" priority="54">
      <colorScale>
        <cfvo type="min"/>
        <cfvo type="max"/>
        <color rgb="FFFF7128"/>
        <color rgb="FFFFEF9C"/>
      </colorScale>
    </cfRule>
  </conditionalFormatting>
  <conditionalFormatting sqref="L10:L13">
    <cfRule type="colorScale" priority="57">
      <colorScale>
        <cfvo type="min"/>
        <cfvo type="max"/>
        <color rgb="FFFF7128"/>
        <color rgb="FFFFEF9C"/>
      </colorScale>
    </cfRule>
  </conditionalFormatting>
  <conditionalFormatting sqref="L3">
    <cfRule type="colorScale" priority="62">
      <colorScale>
        <cfvo type="min"/>
        <cfvo type="max"/>
        <color rgb="FFFF7128"/>
        <color rgb="FFFFEF9C"/>
      </colorScale>
    </cfRule>
  </conditionalFormatting>
  <conditionalFormatting sqref="G3">
    <cfRule type="colorScale" priority="63">
      <colorScale>
        <cfvo type="min"/>
        <cfvo type="max"/>
        <color rgb="FFFF7128"/>
        <color rgb="FFFFEF9C"/>
      </colorScale>
    </cfRule>
  </conditionalFormatting>
  <pageMargins left="0.7" right="0.7" top="1" bottom="0.75" header="0.3" footer="0.3"/>
  <pageSetup paperSize="5" scale="55" fitToHeight="0" orientation="landscape" r:id="rId1"/>
  <headerFooter>
    <oddHeader>&amp;C&amp;"-,Bold"&amp;14Shelby County Schools (SCBE)
Division of Nutrition Services
2021-2022 Miscellaneous Bid II
Dry By the Case</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Q4"/>
  <sheetViews>
    <sheetView view="pageLayout" topLeftCell="C1" zoomScaleNormal="100" workbookViewId="0">
      <selection activeCell="E6" sqref="E6"/>
    </sheetView>
  </sheetViews>
  <sheetFormatPr defaultRowHeight="15" x14ac:dyDescent="0.25"/>
  <cols>
    <col min="3" max="3" width="25" customWidth="1"/>
    <col min="4" max="4" width="19.5703125" customWidth="1"/>
    <col min="5" max="5" width="21.140625" customWidth="1"/>
    <col min="6" max="6" width="13.5703125" customWidth="1"/>
    <col min="7" max="7" width="11.7109375" customWidth="1"/>
    <col min="8" max="8" width="11.85546875" customWidth="1"/>
    <col min="9" max="9" width="12.5703125" customWidth="1"/>
    <col min="11" max="11" width="11.28515625" customWidth="1"/>
    <col min="12" max="12" width="9.28515625" customWidth="1"/>
    <col min="13" max="13" width="13.140625" customWidth="1"/>
    <col min="14" max="14" width="14.140625" customWidth="1"/>
    <col min="15" max="15" width="15.140625" customWidth="1"/>
    <col min="16" max="16" width="11.42578125" customWidth="1"/>
    <col min="17" max="17" width="14.42578125" customWidth="1"/>
    <col min="259" max="259" width="25" customWidth="1"/>
    <col min="260" max="260" width="19.5703125" customWidth="1"/>
    <col min="261" max="261" width="21.140625" customWidth="1"/>
    <col min="262" max="262" width="13.5703125" customWidth="1"/>
    <col min="263" max="263" width="11.7109375" customWidth="1"/>
    <col min="264" max="264" width="11.85546875" customWidth="1"/>
    <col min="265" max="265" width="12.5703125" customWidth="1"/>
    <col min="267" max="267" width="11.28515625" customWidth="1"/>
    <col min="268" max="268" width="9.28515625" customWidth="1"/>
    <col min="269" max="269" width="13.140625" customWidth="1"/>
    <col min="270" max="270" width="14.140625" customWidth="1"/>
    <col min="271" max="271" width="15.140625" customWidth="1"/>
    <col min="272" max="272" width="11.42578125" customWidth="1"/>
    <col min="273" max="273" width="14.42578125" customWidth="1"/>
    <col min="515" max="515" width="25" customWidth="1"/>
    <col min="516" max="516" width="19.5703125" customWidth="1"/>
    <col min="517" max="517" width="21.140625" customWidth="1"/>
    <col min="518" max="518" width="13.5703125" customWidth="1"/>
    <col min="519" max="519" width="11.7109375" customWidth="1"/>
    <col min="520" max="520" width="11.85546875" customWidth="1"/>
    <col min="521" max="521" width="12.5703125" customWidth="1"/>
    <col min="523" max="523" width="11.28515625" customWidth="1"/>
    <col min="524" max="524" width="9.28515625" customWidth="1"/>
    <col min="525" max="525" width="13.140625" customWidth="1"/>
    <col min="526" max="526" width="14.140625" customWidth="1"/>
    <col min="527" max="527" width="15.140625" customWidth="1"/>
    <col min="528" max="528" width="11.42578125" customWidth="1"/>
    <col min="529" max="529" width="14.42578125" customWidth="1"/>
    <col min="771" max="771" width="25" customWidth="1"/>
    <col min="772" max="772" width="19.5703125" customWidth="1"/>
    <col min="773" max="773" width="21.140625" customWidth="1"/>
    <col min="774" max="774" width="13.5703125" customWidth="1"/>
    <col min="775" max="775" width="11.7109375" customWidth="1"/>
    <col min="776" max="776" width="11.85546875" customWidth="1"/>
    <col min="777" max="777" width="12.5703125" customWidth="1"/>
    <col min="779" max="779" width="11.28515625" customWidth="1"/>
    <col min="780" max="780" width="9.28515625" customWidth="1"/>
    <col min="781" max="781" width="13.140625" customWidth="1"/>
    <col min="782" max="782" width="14.140625" customWidth="1"/>
    <col min="783" max="783" width="15.140625" customWidth="1"/>
    <col min="784" max="784" width="11.42578125" customWidth="1"/>
    <col min="785" max="785" width="14.42578125" customWidth="1"/>
    <col min="1027" max="1027" width="25" customWidth="1"/>
    <col min="1028" max="1028" width="19.5703125" customWidth="1"/>
    <col min="1029" max="1029" width="21.140625" customWidth="1"/>
    <col min="1030" max="1030" width="13.5703125" customWidth="1"/>
    <col min="1031" max="1031" width="11.7109375" customWidth="1"/>
    <col min="1032" max="1032" width="11.85546875" customWidth="1"/>
    <col min="1033" max="1033" width="12.5703125" customWidth="1"/>
    <col min="1035" max="1035" width="11.28515625" customWidth="1"/>
    <col min="1036" max="1036" width="9.28515625" customWidth="1"/>
    <col min="1037" max="1037" width="13.140625" customWidth="1"/>
    <col min="1038" max="1038" width="14.140625" customWidth="1"/>
    <col min="1039" max="1039" width="15.140625" customWidth="1"/>
    <col min="1040" max="1040" width="11.42578125" customWidth="1"/>
    <col min="1041" max="1041" width="14.42578125" customWidth="1"/>
    <col min="1283" max="1283" width="25" customWidth="1"/>
    <col min="1284" max="1284" width="19.5703125" customWidth="1"/>
    <col min="1285" max="1285" width="21.140625" customWidth="1"/>
    <col min="1286" max="1286" width="13.5703125" customWidth="1"/>
    <col min="1287" max="1287" width="11.7109375" customWidth="1"/>
    <col min="1288" max="1288" width="11.85546875" customWidth="1"/>
    <col min="1289" max="1289" width="12.5703125" customWidth="1"/>
    <col min="1291" max="1291" width="11.28515625" customWidth="1"/>
    <col min="1292" max="1292" width="9.28515625" customWidth="1"/>
    <col min="1293" max="1293" width="13.140625" customWidth="1"/>
    <col min="1294" max="1294" width="14.140625" customWidth="1"/>
    <col min="1295" max="1295" width="15.140625" customWidth="1"/>
    <col min="1296" max="1296" width="11.42578125" customWidth="1"/>
    <col min="1297" max="1297" width="14.42578125" customWidth="1"/>
    <col min="1539" max="1539" width="25" customWidth="1"/>
    <col min="1540" max="1540" width="19.5703125" customWidth="1"/>
    <col min="1541" max="1541" width="21.140625" customWidth="1"/>
    <col min="1542" max="1542" width="13.5703125" customWidth="1"/>
    <col min="1543" max="1543" width="11.7109375" customWidth="1"/>
    <col min="1544" max="1544" width="11.85546875" customWidth="1"/>
    <col min="1545" max="1545" width="12.5703125" customWidth="1"/>
    <col min="1547" max="1547" width="11.28515625" customWidth="1"/>
    <col min="1548" max="1548" width="9.28515625" customWidth="1"/>
    <col min="1549" max="1549" width="13.140625" customWidth="1"/>
    <col min="1550" max="1550" width="14.140625" customWidth="1"/>
    <col min="1551" max="1551" width="15.140625" customWidth="1"/>
    <col min="1552" max="1552" width="11.42578125" customWidth="1"/>
    <col min="1553" max="1553" width="14.42578125" customWidth="1"/>
    <col min="1795" max="1795" width="25" customWidth="1"/>
    <col min="1796" max="1796" width="19.5703125" customWidth="1"/>
    <col min="1797" max="1797" width="21.140625" customWidth="1"/>
    <col min="1798" max="1798" width="13.5703125" customWidth="1"/>
    <col min="1799" max="1799" width="11.7109375" customWidth="1"/>
    <col min="1800" max="1800" width="11.85546875" customWidth="1"/>
    <col min="1801" max="1801" width="12.5703125" customWidth="1"/>
    <col min="1803" max="1803" width="11.28515625" customWidth="1"/>
    <col min="1804" max="1804" width="9.28515625" customWidth="1"/>
    <col min="1805" max="1805" width="13.140625" customWidth="1"/>
    <col min="1806" max="1806" width="14.140625" customWidth="1"/>
    <col min="1807" max="1807" width="15.140625" customWidth="1"/>
    <col min="1808" max="1808" width="11.42578125" customWidth="1"/>
    <col min="1809" max="1809" width="14.42578125" customWidth="1"/>
    <col min="2051" max="2051" width="25" customWidth="1"/>
    <col min="2052" max="2052" width="19.5703125" customWidth="1"/>
    <col min="2053" max="2053" width="21.140625" customWidth="1"/>
    <col min="2054" max="2054" width="13.5703125" customWidth="1"/>
    <col min="2055" max="2055" width="11.7109375" customWidth="1"/>
    <col min="2056" max="2056" width="11.85546875" customWidth="1"/>
    <col min="2057" max="2057" width="12.5703125" customWidth="1"/>
    <col min="2059" max="2059" width="11.28515625" customWidth="1"/>
    <col min="2060" max="2060" width="9.28515625" customWidth="1"/>
    <col min="2061" max="2061" width="13.140625" customWidth="1"/>
    <col min="2062" max="2062" width="14.140625" customWidth="1"/>
    <col min="2063" max="2063" width="15.140625" customWidth="1"/>
    <col min="2064" max="2064" width="11.42578125" customWidth="1"/>
    <col min="2065" max="2065" width="14.42578125" customWidth="1"/>
    <col min="2307" max="2307" width="25" customWidth="1"/>
    <col min="2308" max="2308" width="19.5703125" customWidth="1"/>
    <col min="2309" max="2309" width="21.140625" customWidth="1"/>
    <col min="2310" max="2310" width="13.5703125" customWidth="1"/>
    <col min="2311" max="2311" width="11.7109375" customWidth="1"/>
    <col min="2312" max="2312" width="11.85546875" customWidth="1"/>
    <col min="2313" max="2313" width="12.5703125" customWidth="1"/>
    <col min="2315" max="2315" width="11.28515625" customWidth="1"/>
    <col min="2316" max="2316" width="9.28515625" customWidth="1"/>
    <col min="2317" max="2317" width="13.140625" customWidth="1"/>
    <col min="2318" max="2318" width="14.140625" customWidth="1"/>
    <col min="2319" max="2319" width="15.140625" customWidth="1"/>
    <col min="2320" max="2320" width="11.42578125" customWidth="1"/>
    <col min="2321" max="2321" width="14.42578125" customWidth="1"/>
    <col min="2563" max="2563" width="25" customWidth="1"/>
    <col min="2564" max="2564" width="19.5703125" customWidth="1"/>
    <col min="2565" max="2565" width="21.140625" customWidth="1"/>
    <col min="2566" max="2566" width="13.5703125" customWidth="1"/>
    <col min="2567" max="2567" width="11.7109375" customWidth="1"/>
    <col min="2568" max="2568" width="11.85546875" customWidth="1"/>
    <col min="2569" max="2569" width="12.5703125" customWidth="1"/>
    <col min="2571" max="2571" width="11.28515625" customWidth="1"/>
    <col min="2572" max="2572" width="9.28515625" customWidth="1"/>
    <col min="2573" max="2573" width="13.140625" customWidth="1"/>
    <col min="2574" max="2574" width="14.140625" customWidth="1"/>
    <col min="2575" max="2575" width="15.140625" customWidth="1"/>
    <col min="2576" max="2576" width="11.42578125" customWidth="1"/>
    <col min="2577" max="2577" width="14.42578125" customWidth="1"/>
    <col min="2819" max="2819" width="25" customWidth="1"/>
    <col min="2820" max="2820" width="19.5703125" customWidth="1"/>
    <col min="2821" max="2821" width="21.140625" customWidth="1"/>
    <col min="2822" max="2822" width="13.5703125" customWidth="1"/>
    <col min="2823" max="2823" width="11.7109375" customWidth="1"/>
    <col min="2824" max="2824" width="11.85546875" customWidth="1"/>
    <col min="2825" max="2825" width="12.5703125" customWidth="1"/>
    <col min="2827" max="2827" width="11.28515625" customWidth="1"/>
    <col min="2828" max="2828" width="9.28515625" customWidth="1"/>
    <col min="2829" max="2829" width="13.140625" customWidth="1"/>
    <col min="2830" max="2830" width="14.140625" customWidth="1"/>
    <col min="2831" max="2831" width="15.140625" customWidth="1"/>
    <col min="2832" max="2832" width="11.42578125" customWidth="1"/>
    <col min="2833" max="2833" width="14.42578125" customWidth="1"/>
    <col min="3075" max="3075" width="25" customWidth="1"/>
    <col min="3076" max="3076" width="19.5703125" customWidth="1"/>
    <col min="3077" max="3077" width="21.140625" customWidth="1"/>
    <col min="3078" max="3078" width="13.5703125" customWidth="1"/>
    <col min="3079" max="3079" width="11.7109375" customWidth="1"/>
    <col min="3080" max="3080" width="11.85546875" customWidth="1"/>
    <col min="3081" max="3081" width="12.5703125" customWidth="1"/>
    <col min="3083" max="3083" width="11.28515625" customWidth="1"/>
    <col min="3084" max="3084" width="9.28515625" customWidth="1"/>
    <col min="3085" max="3085" width="13.140625" customWidth="1"/>
    <col min="3086" max="3086" width="14.140625" customWidth="1"/>
    <col min="3087" max="3087" width="15.140625" customWidth="1"/>
    <col min="3088" max="3088" width="11.42578125" customWidth="1"/>
    <col min="3089" max="3089" width="14.42578125" customWidth="1"/>
    <col min="3331" max="3331" width="25" customWidth="1"/>
    <col min="3332" max="3332" width="19.5703125" customWidth="1"/>
    <col min="3333" max="3333" width="21.140625" customWidth="1"/>
    <col min="3334" max="3334" width="13.5703125" customWidth="1"/>
    <col min="3335" max="3335" width="11.7109375" customWidth="1"/>
    <col min="3336" max="3336" width="11.85546875" customWidth="1"/>
    <col min="3337" max="3337" width="12.5703125" customWidth="1"/>
    <col min="3339" max="3339" width="11.28515625" customWidth="1"/>
    <col min="3340" max="3340" width="9.28515625" customWidth="1"/>
    <col min="3341" max="3341" width="13.140625" customWidth="1"/>
    <col min="3342" max="3342" width="14.140625" customWidth="1"/>
    <col min="3343" max="3343" width="15.140625" customWidth="1"/>
    <col min="3344" max="3344" width="11.42578125" customWidth="1"/>
    <col min="3345" max="3345" width="14.42578125" customWidth="1"/>
    <col min="3587" max="3587" width="25" customWidth="1"/>
    <col min="3588" max="3588" width="19.5703125" customWidth="1"/>
    <col min="3589" max="3589" width="21.140625" customWidth="1"/>
    <col min="3590" max="3590" width="13.5703125" customWidth="1"/>
    <col min="3591" max="3591" width="11.7109375" customWidth="1"/>
    <col min="3592" max="3592" width="11.85546875" customWidth="1"/>
    <col min="3593" max="3593" width="12.5703125" customWidth="1"/>
    <col min="3595" max="3595" width="11.28515625" customWidth="1"/>
    <col min="3596" max="3596" width="9.28515625" customWidth="1"/>
    <col min="3597" max="3597" width="13.140625" customWidth="1"/>
    <col min="3598" max="3598" width="14.140625" customWidth="1"/>
    <col min="3599" max="3599" width="15.140625" customWidth="1"/>
    <col min="3600" max="3600" width="11.42578125" customWidth="1"/>
    <col min="3601" max="3601" width="14.42578125" customWidth="1"/>
    <col min="3843" max="3843" width="25" customWidth="1"/>
    <col min="3844" max="3844" width="19.5703125" customWidth="1"/>
    <col min="3845" max="3845" width="21.140625" customWidth="1"/>
    <col min="3846" max="3846" width="13.5703125" customWidth="1"/>
    <col min="3847" max="3847" width="11.7109375" customWidth="1"/>
    <col min="3848" max="3848" width="11.85546875" customWidth="1"/>
    <col min="3849" max="3849" width="12.5703125" customWidth="1"/>
    <col min="3851" max="3851" width="11.28515625" customWidth="1"/>
    <col min="3852" max="3852" width="9.28515625" customWidth="1"/>
    <col min="3853" max="3853" width="13.140625" customWidth="1"/>
    <col min="3854" max="3854" width="14.140625" customWidth="1"/>
    <col min="3855" max="3855" width="15.140625" customWidth="1"/>
    <col min="3856" max="3856" width="11.42578125" customWidth="1"/>
    <col min="3857" max="3857" width="14.42578125" customWidth="1"/>
    <col min="4099" max="4099" width="25" customWidth="1"/>
    <col min="4100" max="4100" width="19.5703125" customWidth="1"/>
    <col min="4101" max="4101" width="21.140625" customWidth="1"/>
    <col min="4102" max="4102" width="13.5703125" customWidth="1"/>
    <col min="4103" max="4103" width="11.7109375" customWidth="1"/>
    <col min="4104" max="4104" width="11.85546875" customWidth="1"/>
    <col min="4105" max="4105" width="12.5703125" customWidth="1"/>
    <col min="4107" max="4107" width="11.28515625" customWidth="1"/>
    <col min="4108" max="4108" width="9.28515625" customWidth="1"/>
    <col min="4109" max="4109" width="13.140625" customWidth="1"/>
    <col min="4110" max="4110" width="14.140625" customWidth="1"/>
    <col min="4111" max="4111" width="15.140625" customWidth="1"/>
    <col min="4112" max="4112" width="11.42578125" customWidth="1"/>
    <col min="4113" max="4113" width="14.42578125" customWidth="1"/>
    <col min="4355" max="4355" width="25" customWidth="1"/>
    <col min="4356" max="4356" width="19.5703125" customWidth="1"/>
    <col min="4357" max="4357" width="21.140625" customWidth="1"/>
    <col min="4358" max="4358" width="13.5703125" customWidth="1"/>
    <col min="4359" max="4359" width="11.7109375" customWidth="1"/>
    <col min="4360" max="4360" width="11.85546875" customWidth="1"/>
    <col min="4361" max="4361" width="12.5703125" customWidth="1"/>
    <col min="4363" max="4363" width="11.28515625" customWidth="1"/>
    <col min="4364" max="4364" width="9.28515625" customWidth="1"/>
    <col min="4365" max="4365" width="13.140625" customWidth="1"/>
    <col min="4366" max="4366" width="14.140625" customWidth="1"/>
    <col min="4367" max="4367" width="15.140625" customWidth="1"/>
    <col min="4368" max="4368" width="11.42578125" customWidth="1"/>
    <col min="4369" max="4369" width="14.42578125" customWidth="1"/>
    <col min="4611" max="4611" width="25" customWidth="1"/>
    <col min="4612" max="4612" width="19.5703125" customWidth="1"/>
    <col min="4613" max="4613" width="21.140625" customWidth="1"/>
    <col min="4614" max="4614" width="13.5703125" customWidth="1"/>
    <col min="4615" max="4615" width="11.7109375" customWidth="1"/>
    <col min="4616" max="4616" width="11.85546875" customWidth="1"/>
    <col min="4617" max="4617" width="12.5703125" customWidth="1"/>
    <col min="4619" max="4619" width="11.28515625" customWidth="1"/>
    <col min="4620" max="4620" width="9.28515625" customWidth="1"/>
    <col min="4621" max="4621" width="13.140625" customWidth="1"/>
    <col min="4622" max="4622" width="14.140625" customWidth="1"/>
    <col min="4623" max="4623" width="15.140625" customWidth="1"/>
    <col min="4624" max="4624" width="11.42578125" customWidth="1"/>
    <col min="4625" max="4625" width="14.42578125" customWidth="1"/>
    <col min="4867" max="4867" width="25" customWidth="1"/>
    <col min="4868" max="4868" width="19.5703125" customWidth="1"/>
    <col min="4869" max="4869" width="21.140625" customWidth="1"/>
    <col min="4870" max="4870" width="13.5703125" customWidth="1"/>
    <col min="4871" max="4871" width="11.7109375" customWidth="1"/>
    <col min="4872" max="4872" width="11.85546875" customWidth="1"/>
    <col min="4873" max="4873" width="12.5703125" customWidth="1"/>
    <col min="4875" max="4875" width="11.28515625" customWidth="1"/>
    <col min="4876" max="4876" width="9.28515625" customWidth="1"/>
    <col min="4877" max="4877" width="13.140625" customWidth="1"/>
    <col min="4878" max="4878" width="14.140625" customWidth="1"/>
    <col min="4879" max="4879" width="15.140625" customWidth="1"/>
    <col min="4880" max="4880" width="11.42578125" customWidth="1"/>
    <col min="4881" max="4881" width="14.42578125" customWidth="1"/>
    <col min="5123" max="5123" width="25" customWidth="1"/>
    <col min="5124" max="5124" width="19.5703125" customWidth="1"/>
    <col min="5125" max="5125" width="21.140625" customWidth="1"/>
    <col min="5126" max="5126" width="13.5703125" customWidth="1"/>
    <col min="5127" max="5127" width="11.7109375" customWidth="1"/>
    <col min="5128" max="5128" width="11.85546875" customWidth="1"/>
    <col min="5129" max="5129" width="12.5703125" customWidth="1"/>
    <col min="5131" max="5131" width="11.28515625" customWidth="1"/>
    <col min="5132" max="5132" width="9.28515625" customWidth="1"/>
    <col min="5133" max="5133" width="13.140625" customWidth="1"/>
    <col min="5134" max="5134" width="14.140625" customWidth="1"/>
    <col min="5135" max="5135" width="15.140625" customWidth="1"/>
    <col min="5136" max="5136" width="11.42578125" customWidth="1"/>
    <col min="5137" max="5137" width="14.42578125" customWidth="1"/>
    <col min="5379" max="5379" width="25" customWidth="1"/>
    <col min="5380" max="5380" width="19.5703125" customWidth="1"/>
    <col min="5381" max="5381" width="21.140625" customWidth="1"/>
    <col min="5382" max="5382" width="13.5703125" customWidth="1"/>
    <col min="5383" max="5383" width="11.7109375" customWidth="1"/>
    <col min="5384" max="5384" width="11.85546875" customWidth="1"/>
    <col min="5385" max="5385" width="12.5703125" customWidth="1"/>
    <col min="5387" max="5387" width="11.28515625" customWidth="1"/>
    <col min="5388" max="5388" width="9.28515625" customWidth="1"/>
    <col min="5389" max="5389" width="13.140625" customWidth="1"/>
    <col min="5390" max="5390" width="14.140625" customWidth="1"/>
    <col min="5391" max="5391" width="15.140625" customWidth="1"/>
    <col min="5392" max="5392" width="11.42578125" customWidth="1"/>
    <col min="5393" max="5393" width="14.42578125" customWidth="1"/>
    <col min="5635" max="5635" width="25" customWidth="1"/>
    <col min="5636" max="5636" width="19.5703125" customWidth="1"/>
    <col min="5637" max="5637" width="21.140625" customWidth="1"/>
    <col min="5638" max="5638" width="13.5703125" customWidth="1"/>
    <col min="5639" max="5639" width="11.7109375" customWidth="1"/>
    <col min="5640" max="5640" width="11.85546875" customWidth="1"/>
    <col min="5641" max="5641" width="12.5703125" customWidth="1"/>
    <col min="5643" max="5643" width="11.28515625" customWidth="1"/>
    <col min="5644" max="5644" width="9.28515625" customWidth="1"/>
    <col min="5645" max="5645" width="13.140625" customWidth="1"/>
    <col min="5646" max="5646" width="14.140625" customWidth="1"/>
    <col min="5647" max="5647" width="15.140625" customWidth="1"/>
    <col min="5648" max="5648" width="11.42578125" customWidth="1"/>
    <col min="5649" max="5649" width="14.42578125" customWidth="1"/>
    <col min="5891" max="5891" width="25" customWidth="1"/>
    <col min="5892" max="5892" width="19.5703125" customWidth="1"/>
    <col min="5893" max="5893" width="21.140625" customWidth="1"/>
    <col min="5894" max="5894" width="13.5703125" customWidth="1"/>
    <col min="5895" max="5895" width="11.7109375" customWidth="1"/>
    <col min="5896" max="5896" width="11.85546875" customWidth="1"/>
    <col min="5897" max="5897" width="12.5703125" customWidth="1"/>
    <col min="5899" max="5899" width="11.28515625" customWidth="1"/>
    <col min="5900" max="5900" width="9.28515625" customWidth="1"/>
    <col min="5901" max="5901" width="13.140625" customWidth="1"/>
    <col min="5902" max="5902" width="14.140625" customWidth="1"/>
    <col min="5903" max="5903" width="15.140625" customWidth="1"/>
    <col min="5904" max="5904" width="11.42578125" customWidth="1"/>
    <col min="5905" max="5905" width="14.42578125" customWidth="1"/>
    <col min="6147" max="6147" width="25" customWidth="1"/>
    <col min="6148" max="6148" width="19.5703125" customWidth="1"/>
    <col min="6149" max="6149" width="21.140625" customWidth="1"/>
    <col min="6150" max="6150" width="13.5703125" customWidth="1"/>
    <col min="6151" max="6151" width="11.7109375" customWidth="1"/>
    <col min="6152" max="6152" width="11.85546875" customWidth="1"/>
    <col min="6153" max="6153" width="12.5703125" customWidth="1"/>
    <col min="6155" max="6155" width="11.28515625" customWidth="1"/>
    <col min="6156" max="6156" width="9.28515625" customWidth="1"/>
    <col min="6157" max="6157" width="13.140625" customWidth="1"/>
    <col min="6158" max="6158" width="14.140625" customWidth="1"/>
    <col min="6159" max="6159" width="15.140625" customWidth="1"/>
    <col min="6160" max="6160" width="11.42578125" customWidth="1"/>
    <col min="6161" max="6161" width="14.42578125" customWidth="1"/>
    <col min="6403" max="6403" width="25" customWidth="1"/>
    <col min="6404" max="6404" width="19.5703125" customWidth="1"/>
    <col min="6405" max="6405" width="21.140625" customWidth="1"/>
    <col min="6406" max="6406" width="13.5703125" customWidth="1"/>
    <col min="6407" max="6407" width="11.7109375" customWidth="1"/>
    <col min="6408" max="6408" width="11.85546875" customWidth="1"/>
    <col min="6409" max="6409" width="12.5703125" customWidth="1"/>
    <col min="6411" max="6411" width="11.28515625" customWidth="1"/>
    <col min="6412" max="6412" width="9.28515625" customWidth="1"/>
    <col min="6413" max="6413" width="13.140625" customWidth="1"/>
    <col min="6414" max="6414" width="14.140625" customWidth="1"/>
    <col min="6415" max="6415" width="15.140625" customWidth="1"/>
    <col min="6416" max="6416" width="11.42578125" customWidth="1"/>
    <col min="6417" max="6417" width="14.42578125" customWidth="1"/>
    <col min="6659" max="6659" width="25" customWidth="1"/>
    <col min="6660" max="6660" width="19.5703125" customWidth="1"/>
    <col min="6661" max="6661" width="21.140625" customWidth="1"/>
    <col min="6662" max="6662" width="13.5703125" customWidth="1"/>
    <col min="6663" max="6663" width="11.7109375" customWidth="1"/>
    <col min="6664" max="6664" width="11.85546875" customWidth="1"/>
    <col min="6665" max="6665" width="12.5703125" customWidth="1"/>
    <col min="6667" max="6667" width="11.28515625" customWidth="1"/>
    <col min="6668" max="6668" width="9.28515625" customWidth="1"/>
    <col min="6669" max="6669" width="13.140625" customWidth="1"/>
    <col min="6670" max="6670" width="14.140625" customWidth="1"/>
    <col min="6671" max="6671" width="15.140625" customWidth="1"/>
    <col min="6672" max="6672" width="11.42578125" customWidth="1"/>
    <col min="6673" max="6673" width="14.42578125" customWidth="1"/>
    <col min="6915" max="6915" width="25" customWidth="1"/>
    <col min="6916" max="6916" width="19.5703125" customWidth="1"/>
    <col min="6917" max="6917" width="21.140625" customWidth="1"/>
    <col min="6918" max="6918" width="13.5703125" customWidth="1"/>
    <col min="6919" max="6919" width="11.7109375" customWidth="1"/>
    <col min="6920" max="6920" width="11.85546875" customWidth="1"/>
    <col min="6921" max="6921" width="12.5703125" customWidth="1"/>
    <col min="6923" max="6923" width="11.28515625" customWidth="1"/>
    <col min="6924" max="6924" width="9.28515625" customWidth="1"/>
    <col min="6925" max="6925" width="13.140625" customWidth="1"/>
    <col min="6926" max="6926" width="14.140625" customWidth="1"/>
    <col min="6927" max="6927" width="15.140625" customWidth="1"/>
    <col min="6928" max="6928" width="11.42578125" customWidth="1"/>
    <col min="6929" max="6929" width="14.42578125" customWidth="1"/>
    <col min="7171" max="7171" width="25" customWidth="1"/>
    <col min="7172" max="7172" width="19.5703125" customWidth="1"/>
    <col min="7173" max="7173" width="21.140625" customWidth="1"/>
    <col min="7174" max="7174" width="13.5703125" customWidth="1"/>
    <col min="7175" max="7175" width="11.7109375" customWidth="1"/>
    <col min="7176" max="7176" width="11.85546875" customWidth="1"/>
    <col min="7177" max="7177" width="12.5703125" customWidth="1"/>
    <col min="7179" max="7179" width="11.28515625" customWidth="1"/>
    <col min="7180" max="7180" width="9.28515625" customWidth="1"/>
    <col min="7181" max="7181" width="13.140625" customWidth="1"/>
    <col min="7182" max="7182" width="14.140625" customWidth="1"/>
    <col min="7183" max="7183" width="15.140625" customWidth="1"/>
    <col min="7184" max="7184" width="11.42578125" customWidth="1"/>
    <col min="7185" max="7185" width="14.42578125" customWidth="1"/>
    <col min="7427" max="7427" width="25" customWidth="1"/>
    <col min="7428" max="7428" width="19.5703125" customWidth="1"/>
    <col min="7429" max="7429" width="21.140625" customWidth="1"/>
    <col min="7430" max="7430" width="13.5703125" customWidth="1"/>
    <col min="7431" max="7431" width="11.7109375" customWidth="1"/>
    <col min="7432" max="7432" width="11.85546875" customWidth="1"/>
    <col min="7433" max="7433" width="12.5703125" customWidth="1"/>
    <col min="7435" max="7435" width="11.28515625" customWidth="1"/>
    <col min="7436" max="7436" width="9.28515625" customWidth="1"/>
    <col min="7437" max="7437" width="13.140625" customWidth="1"/>
    <col min="7438" max="7438" width="14.140625" customWidth="1"/>
    <col min="7439" max="7439" width="15.140625" customWidth="1"/>
    <col min="7440" max="7440" width="11.42578125" customWidth="1"/>
    <col min="7441" max="7441" width="14.42578125" customWidth="1"/>
    <col min="7683" max="7683" width="25" customWidth="1"/>
    <col min="7684" max="7684" width="19.5703125" customWidth="1"/>
    <col min="7685" max="7685" width="21.140625" customWidth="1"/>
    <col min="7686" max="7686" width="13.5703125" customWidth="1"/>
    <col min="7687" max="7687" width="11.7109375" customWidth="1"/>
    <col min="7688" max="7688" width="11.85546875" customWidth="1"/>
    <col min="7689" max="7689" width="12.5703125" customWidth="1"/>
    <col min="7691" max="7691" width="11.28515625" customWidth="1"/>
    <col min="7692" max="7692" width="9.28515625" customWidth="1"/>
    <col min="7693" max="7693" width="13.140625" customWidth="1"/>
    <col min="7694" max="7694" width="14.140625" customWidth="1"/>
    <col min="7695" max="7695" width="15.140625" customWidth="1"/>
    <col min="7696" max="7696" width="11.42578125" customWidth="1"/>
    <col min="7697" max="7697" width="14.42578125" customWidth="1"/>
    <col min="7939" max="7939" width="25" customWidth="1"/>
    <col min="7940" max="7940" width="19.5703125" customWidth="1"/>
    <col min="7941" max="7941" width="21.140625" customWidth="1"/>
    <col min="7942" max="7942" width="13.5703125" customWidth="1"/>
    <col min="7943" max="7943" width="11.7109375" customWidth="1"/>
    <col min="7944" max="7944" width="11.85546875" customWidth="1"/>
    <col min="7945" max="7945" width="12.5703125" customWidth="1"/>
    <col min="7947" max="7947" width="11.28515625" customWidth="1"/>
    <col min="7948" max="7948" width="9.28515625" customWidth="1"/>
    <col min="7949" max="7949" width="13.140625" customWidth="1"/>
    <col min="7950" max="7950" width="14.140625" customWidth="1"/>
    <col min="7951" max="7951" width="15.140625" customWidth="1"/>
    <col min="7952" max="7952" width="11.42578125" customWidth="1"/>
    <col min="7953" max="7953" width="14.42578125" customWidth="1"/>
    <col min="8195" max="8195" width="25" customWidth="1"/>
    <col min="8196" max="8196" width="19.5703125" customWidth="1"/>
    <col min="8197" max="8197" width="21.140625" customWidth="1"/>
    <col min="8198" max="8198" width="13.5703125" customWidth="1"/>
    <col min="8199" max="8199" width="11.7109375" customWidth="1"/>
    <col min="8200" max="8200" width="11.85546875" customWidth="1"/>
    <col min="8201" max="8201" width="12.5703125" customWidth="1"/>
    <col min="8203" max="8203" width="11.28515625" customWidth="1"/>
    <col min="8204" max="8204" width="9.28515625" customWidth="1"/>
    <col min="8205" max="8205" width="13.140625" customWidth="1"/>
    <col min="8206" max="8206" width="14.140625" customWidth="1"/>
    <col min="8207" max="8207" width="15.140625" customWidth="1"/>
    <col min="8208" max="8208" width="11.42578125" customWidth="1"/>
    <col min="8209" max="8209" width="14.42578125" customWidth="1"/>
    <col min="8451" max="8451" width="25" customWidth="1"/>
    <col min="8452" max="8452" width="19.5703125" customWidth="1"/>
    <col min="8453" max="8453" width="21.140625" customWidth="1"/>
    <col min="8454" max="8454" width="13.5703125" customWidth="1"/>
    <col min="8455" max="8455" width="11.7109375" customWidth="1"/>
    <col min="8456" max="8456" width="11.85546875" customWidth="1"/>
    <col min="8457" max="8457" width="12.5703125" customWidth="1"/>
    <col min="8459" max="8459" width="11.28515625" customWidth="1"/>
    <col min="8460" max="8460" width="9.28515625" customWidth="1"/>
    <col min="8461" max="8461" width="13.140625" customWidth="1"/>
    <col min="8462" max="8462" width="14.140625" customWidth="1"/>
    <col min="8463" max="8463" width="15.140625" customWidth="1"/>
    <col min="8464" max="8464" width="11.42578125" customWidth="1"/>
    <col min="8465" max="8465" width="14.42578125" customWidth="1"/>
    <col min="8707" max="8707" width="25" customWidth="1"/>
    <col min="8708" max="8708" width="19.5703125" customWidth="1"/>
    <col min="8709" max="8709" width="21.140625" customWidth="1"/>
    <col min="8710" max="8710" width="13.5703125" customWidth="1"/>
    <col min="8711" max="8711" width="11.7109375" customWidth="1"/>
    <col min="8712" max="8712" width="11.85546875" customWidth="1"/>
    <col min="8713" max="8713" width="12.5703125" customWidth="1"/>
    <col min="8715" max="8715" width="11.28515625" customWidth="1"/>
    <col min="8716" max="8716" width="9.28515625" customWidth="1"/>
    <col min="8717" max="8717" width="13.140625" customWidth="1"/>
    <col min="8718" max="8718" width="14.140625" customWidth="1"/>
    <col min="8719" max="8719" width="15.140625" customWidth="1"/>
    <col min="8720" max="8720" width="11.42578125" customWidth="1"/>
    <col min="8721" max="8721" width="14.42578125" customWidth="1"/>
    <col min="8963" max="8963" width="25" customWidth="1"/>
    <col min="8964" max="8964" width="19.5703125" customWidth="1"/>
    <col min="8965" max="8965" width="21.140625" customWidth="1"/>
    <col min="8966" max="8966" width="13.5703125" customWidth="1"/>
    <col min="8967" max="8967" width="11.7109375" customWidth="1"/>
    <col min="8968" max="8968" width="11.85546875" customWidth="1"/>
    <col min="8969" max="8969" width="12.5703125" customWidth="1"/>
    <col min="8971" max="8971" width="11.28515625" customWidth="1"/>
    <col min="8972" max="8972" width="9.28515625" customWidth="1"/>
    <col min="8973" max="8973" width="13.140625" customWidth="1"/>
    <col min="8974" max="8974" width="14.140625" customWidth="1"/>
    <col min="8975" max="8975" width="15.140625" customWidth="1"/>
    <col min="8976" max="8976" width="11.42578125" customWidth="1"/>
    <col min="8977" max="8977" width="14.42578125" customWidth="1"/>
    <col min="9219" max="9219" width="25" customWidth="1"/>
    <col min="9220" max="9220" width="19.5703125" customWidth="1"/>
    <col min="9221" max="9221" width="21.140625" customWidth="1"/>
    <col min="9222" max="9222" width="13.5703125" customWidth="1"/>
    <col min="9223" max="9223" width="11.7109375" customWidth="1"/>
    <col min="9224" max="9224" width="11.85546875" customWidth="1"/>
    <col min="9225" max="9225" width="12.5703125" customWidth="1"/>
    <col min="9227" max="9227" width="11.28515625" customWidth="1"/>
    <col min="9228" max="9228" width="9.28515625" customWidth="1"/>
    <col min="9229" max="9229" width="13.140625" customWidth="1"/>
    <col min="9230" max="9230" width="14.140625" customWidth="1"/>
    <col min="9231" max="9231" width="15.140625" customWidth="1"/>
    <col min="9232" max="9232" width="11.42578125" customWidth="1"/>
    <col min="9233" max="9233" width="14.42578125" customWidth="1"/>
    <col min="9475" max="9475" width="25" customWidth="1"/>
    <col min="9476" max="9476" width="19.5703125" customWidth="1"/>
    <col min="9477" max="9477" width="21.140625" customWidth="1"/>
    <col min="9478" max="9478" width="13.5703125" customWidth="1"/>
    <col min="9479" max="9479" width="11.7109375" customWidth="1"/>
    <col min="9480" max="9480" width="11.85546875" customWidth="1"/>
    <col min="9481" max="9481" width="12.5703125" customWidth="1"/>
    <col min="9483" max="9483" width="11.28515625" customWidth="1"/>
    <col min="9484" max="9484" width="9.28515625" customWidth="1"/>
    <col min="9485" max="9485" width="13.140625" customWidth="1"/>
    <col min="9486" max="9486" width="14.140625" customWidth="1"/>
    <col min="9487" max="9487" width="15.140625" customWidth="1"/>
    <col min="9488" max="9488" width="11.42578125" customWidth="1"/>
    <col min="9489" max="9489" width="14.42578125" customWidth="1"/>
    <col min="9731" max="9731" width="25" customWidth="1"/>
    <col min="9732" max="9732" width="19.5703125" customWidth="1"/>
    <col min="9733" max="9733" width="21.140625" customWidth="1"/>
    <col min="9734" max="9734" width="13.5703125" customWidth="1"/>
    <col min="9735" max="9735" width="11.7109375" customWidth="1"/>
    <col min="9736" max="9736" width="11.85546875" customWidth="1"/>
    <col min="9737" max="9737" width="12.5703125" customWidth="1"/>
    <col min="9739" max="9739" width="11.28515625" customWidth="1"/>
    <col min="9740" max="9740" width="9.28515625" customWidth="1"/>
    <col min="9741" max="9741" width="13.140625" customWidth="1"/>
    <col min="9742" max="9742" width="14.140625" customWidth="1"/>
    <col min="9743" max="9743" width="15.140625" customWidth="1"/>
    <col min="9744" max="9744" width="11.42578125" customWidth="1"/>
    <col min="9745" max="9745" width="14.42578125" customWidth="1"/>
    <col min="9987" max="9987" width="25" customWidth="1"/>
    <col min="9988" max="9988" width="19.5703125" customWidth="1"/>
    <col min="9989" max="9989" width="21.140625" customWidth="1"/>
    <col min="9990" max="9990" width="13.5703125" customWidth="1"/>
    <col min="9991" max="9991" width="11.7109375" customWidth="1"/>
    <col min="9992" max="9992" width="11.85546875" customWidth="1"/>
    <col min="9993" max="9993" width="12.5703125" customWidth="1"/>
    <col min="9995" max="9995" width="11.28515625" customWidth="1"/>
    <col min="9996" max="9996" width="9.28515625" customWidth="1"/>
    <col min="9997" max="9997" width="13.140625" customWidth="1"/>
    <col min="9998" max="9998" width="14.140625" customWidth="1"/>
    <col min="9999" max="9999" width="15.140625" customWidth="1"/>
    <col min="10000" max="10000" width="11.42578125" customWidth="1"/>
    <col min="10001" max="10001" width="14.42578125" customWidth="1"/>
    <col min="10243" max="10243" width="25" customWidth="1"/>
    <col min="10244" max="10244" width="19.5703125" customWidth="1"/>
    <col min="10245" max="10245" width="21.140625" customWidth="1"/>
    <col min="10246" max="10246" width="13.5703125" customWidth="1"/>
    <col min="10247" max="10247" width="11.7109375" customWidth="1"/>
    <col min="10248" max="10248" width="11.85546875" customWidth="1"/>
    <col min="10249" max="10249" width="12.5703125" customWidth="1"/>
    <col min="10251" max="10251" width="11.28515625" customWidth="1"/>
    <col min="10252" max="10252" width="9.28515625" customWidth="1"/>
    <col min="10253" max="10253" width="13.140625" customWidth="1"/>
    <col min="10254" max="10254" width="14.140625" customWidth="1"/>
    <col min="10255" max="10255" width="15.140625" customWidth="1"/>
    <col min="10256" max="10256" width="11.42578125" customWidth="1"/>
    <col min="10257" max="10257" width="14.42578125" customWidth="1"/>
    <col min="10499" max="10499" width="25" customWidth="1"/>
    <col min="10500" max="10500" width="19.5703125" customWidth="1"/>
    <col min="10501" max="10501" width="21.140625" customWidth="1"/>
    <col min="10502" max="10502" width="13.5703125" customWidth="1"/>
    <col min="10503" max="10503" width="11.7109375" customWidth="1"/>
    <col min="10504" max="10504" width="11.85546875" customWidth="1"/>
    <col min="10505" max="10505" width="12.5703125" customWidth="1"/>
    <col min="10507" max="10507" width="11.28515625" customWidth="1"/>
    <col min="10508" max="10508" width="9.28515625" customWidth="1"/>
    <col min="10509" max="10509" width="13.140625" customWidth="1"/>
    <col min="10510" max="10510" width="14.140625" customWidth="1"/>
    <col min="10511" max="10511" width="15.140625" customWidth="1"/>
    <col min="10512" max="10512" width="11.42578125" customWidth="1"/>
    <col min="10513" max="10513" width="14.42578125" customWidth="1"/>
    <col min="10755" max="10755" width="25" customWidth="1"/>
    <col min="10756" max="10756" width="19.5703125" customWidth="1"/>
    <col min="10757" max="10757" width="21.140625" customWidth="1"/>
    <col min="10758" max="10758" width="13.5703125" customWidth="1"/>
    <col min="10759" max="10759" width="11.7109375" customWidth="1"/>
    <col min="10760" max="10760" width="11.85546875" customWidth="1"/>
    <col min="10761" max="10761" width="12.5703125" customWidth="1"/>
    <col min="10763" max="10763" width="11.28515625" customWidth="1"/>
    <col min="10764" max="10764" width="9.28515625" customWidth="1"/>
    <col min="10765" max="10765" width="13.140625" customWidth="1"/>
    <col min="10766" max="10766" width="14.140625" customWidth="1"/>
    <col min="10767" max="10767" width="15.140625" customWidth="1"/>
    <col min="10768" max="10768" width="11.42578125" customWidth="1"/>
    <col min="10769" max="10769" width="14.42578125" customWidth="1"/>
    <col min="11011" max="11011" width="25" customWidth="1"/>
    <col min="11012" max="11012" width="19.5703125" customWidth="1"/>
    <col min="11013" max="11013" width="21.140625" customWidth="1"/>
    <col min="11014" max="11014" width="13.5703125" customWidth="1"/>
    <col min="11015" max="11015" width="11.7109375" customWidth="1"/>
    <col min="11016" max="11016" width="11.85546875" customWidth="1"/>
    <col min="11017" max="11017" width="12.5703125" customWidth="1"/>
    <col min="11019" max="11019" width="11.28515625" customWidth="1"/>
    <col min="11020" max="11020" width="9.28515625" customWidth="1"/>
    <col min="11021" max="11021" width="13.140625" customWidth="1"/>
    <col min="11022" max="11022" width="14.140625" customWidth="1"/>
    <col min="11023" max="11023" width="15.140625" customWidth="1"/>
    <col min="11024" max="11024" width="11.42578125" customWidth="1"/>
    <col min="11025" max="11025" width="14.42578125" customWidth="1"/>
    <col min="11267" max="11267" width="25" customWidth="1"/>
    <col min="11268" max="11268" width="19.5703125" customWidth="1"/>
    <col min="11269" max="11269" width="21.140625" customWidth="1"/>
    <col min="11270" max="11270" width="13.5703125" customWidth="1"/>
    <col min="11271" max="11271" width="11.7109375" customWidth="1"/>
    <col min="11272" max="11272" width="11.85546875" customWidth="1"/>
    <col min="11273" max="11273" width="12.5703125" customWidth="1"/>
    <col min="11275" max="11275" width="11.28515625" customWidth="1"/>
    <col min="11276" max="11276" width="9.28515625" customWidth="1"/>
    <col min="11277" max="11277" width="13.140625" customWidth="1"/>
    <col min="11278" max="11278" width="14.140625" customWidth="1"/>
    <col min="11279" max="11279" width="15.140625" customWidth="1"/>
    <col min="11280" max="11280" width="11.42578125" customWidth="1"/>
    <col min="11281" max="11281" width="14.42578125" customWidth="1"/>
    <col min="11523" max="11523" width="25" customWidth="1"/>
    <col min="11524" max="11524" width="19.5703125" customWidth="1"/>
    <col min="11525" max="11525" width="21.140625" customWidth="1"/>
    <col min="11526" max="11526" width="13.5703125" customWidth="1"/>
    <col min="11527" max="11527" width="11.7109375" customWidth="1"/>
    <col min="11528" max="11528" width="11.85546875" customWidth="1"/>
    <col min="11529" max="11529" width="12.5703125" customWidth="1"/>
    <col min="11531" max="11531" width="11.28515625" customWidth="1"/>
    <col min="11532" max="11532" width="9.28515625" customWidth="1"/>
    <col min="11533" max="11533" width="13.140625" customWidth="1"/>
    <col min="11534" max="11534" width="14.140625" customWidth="1"/>
    <col min="11535" max="11535" width="15.140625" customWidth="1"/>
    <col min="11536" max="11536" width="11.42578125" customWidth="1"/>
    <col min="11537" max="11537" width="14.42578125" customWidth="1"/>
    <col min="11779" max="11779" width="25" customWidth="1"/>
    <col min="11780" max="11780" width="19.5703125" customWidth="1"/>
    <col min="11781" max="11781" width="21.140625" customWidth="1"/>
    <col min="11782" max="11782" width="13.5703125" customWidth="1"/>
    <col min="11783" max="11783" width="11.7109375" customWidth="1"/>
    <col min="11784" max="11784" width="11.85546875" customWidth="1"/>
    <col min="11785" max="11785" width="12.5703125" customWidth="1"/>
    <col min="11787" max="11787" width="11.28515625" customWidth="1"/>
    <col min="11788" max="11788" width="9.28515625" customWidth="1"/>
    <col min="11789" max="11789" width="13.140625" customWidth="1"/>
    <col min="11790" max="11790" width="14.140625" customWidth="1"/>
    <col min="11791" max="11791" width="15.140625" customWidth="1"/>
    <col min="11792" max="11792" width="11.42578125" customWidth="1"/>
    <col min="11793" max="11793" width="14.42578125" customWidth="1"/>
    <col min="12035" max="12035" width="25" customWidth="1"/>
    <col min="12036" max="12036" width="19.5703125" customWidth="1"/>
    <col min="12037" max="12037" width="21.140625" customWidth="1"/>
    <col min="12038" max="12038" width="13.5703125" customWidth="1"/>
    <col min="12039" max="12039" width="11.7109375" customWidth="1"/>
    <col min="12040" max="12040" width="11.85546875" customWidth="1"/>
    <col min="12041" max="12041" width="12.5703125" customWidth="1"/>
    <col min="12043" max="12043" width="11.28515625" customWidth="1"/>
    <col min="12044" max="12044" width="9.28515625" customWidth="1"/>
    <col min="12045" max="12045" width="13.140625" customWidth="1"/>
    <col min="12046" max="12046" width="14.140625" customWidth="1"/>
    <col min="12047" max="12047" width="15.140625" customWidth="1"/>
    <col min="12048" max="12048" width="11.42578125" customWidth="1"/>
    <col min="12049" max="12049" width="14.42578125" customWidth="1"/>
    <col min="12291" max="12291" width="25" customWidth="1"/>
    <col min="12292" max="12292" width="19.5703125" customWidth="1"/>
    <col min="12293" max="12293" width="21.140625" customWidth="1"/>
    <col min="12294" max="12294" width="13.5703125" customWidth="1"/>
    <col min="12295" max="12295" width="11.7109375" customWidth="1"/>
    <col min="12296" max="12296" width="11.85546875" customWidth="1"/>
    <col min="12297" max="12297" width="12.5703125" customWidth="1"/>
    <col min="12299" max="12299" width="11.28515625" customWidth="1"/>
    <col min="12300" max="12300" width="9.28515625" customWidth="1"/>
    <col min="12301" max="12301" width="13.140625" customWidth="1"/>
    <col min="12302" max="12302" width="14.140625" customWidth="1"/>
    <col min="12303" max="12303" width="15.140625" customWidth="1"/>
    <col min="12304" max="12304" width="11.42578125" customWidth="1"/>
    <col min="12305" max="12305" width="14.42578125" customWidth="1"/>
    <col min="12547" max="12547" width="25" customWidth="1"/>
    <col min="12548" max="12548" width="19.5703125" customWidth="1"/>
    <col min="12549" max="12549" width="21.140625" customWidth="1"/>
    <col min="12550" max="12550" width="13.5703125" customWidth="1"/>
    <col min="12551" max="12551" width="11.7109375" customWidth="1"/>
    <col min="12552" max="12552" width="11.85546875" customWidth="1"/>
    <col min="12553" max="12553" width="12.5703125" customWidth="1"/>
    <col min="12555" max="12555" width="11.28515625" customWidth="1"/>
    <col min="12556" max="12556" width="9.28515625" customWidth="1"/>
    <col min="12557" max="12557" width="13.140625" customWidth="1"/>
    <col min="12558" max="12558" width="14.140625" customWidth="1"/>
    <col min="12559" max="12559" width="15.140625" customWidth="1"/>
    <col min="12560" max="12560" width="11.42578125" customWidth="1"/>
    <col min="12561" max="12561" width="14.42578125" customWidth="1"/>
    <col min="12803" max="12803" width="25" customWidth="1"/>
    <col min="12804" max="12804" width="19.5703125" customWidth="1"/>
    <col min="12805" max="12805" width="21.140625" customWidth="1"/>
    <col min="12806" max="12806" width="13.5703125" customWidth="1"/>
    <col min="12807" max="12807" width="11.7109375" customWidth="1"/>
    <col min="12808" max="12808" width="11.85546875" customWidth="1"/>
    <col min="12809" max="12809" width="12.5703125" customWidth="1"/>
    <col min="12811" max="12811" width="11.28515625" customWidth="1"/>
    <col min="12812" max="12812" width="9.28515625" customWidth="1"/>
    <col min="12813" max="12813" width="13.140625" customWidth="1"/>
    <col min="12814" max="12814" width="14.140625" customWidth="1"/>
    <col min="12815" max="12815" width="15.140625" customWidth="1"/>
    <col min="12816" max="12816" width="11.42578125" customWidth="1"/>
    <col min="12817" max="12817" width="14.42578125" customWidth="1"/>
    <col min="13059" max="13059" width="25" customWidth="1"/>
    <col min="13060" max="13060" width="19.5703125" customWidth="1"/>
    <col min="13061" max="13061" width="21.140625" customWidth="1"/>
    <col min="13062" max="13062" width="13.5703125" customWidth="1"/>
    <col min="13063" max="13063" width="11.7109375" customWidth="1"/>
    <col min="13064" max="13064" width="11.85546875" customWidth="1"/>
    <col min="13065" max="13065" width="12.5703125" customWidth="1"/>
    <col min="13067" max="13067" width="11.28515625" customWidth="1"/>
    <col min="13068" max="13068" width="9.28515625" customWidth="1"/>
    <col min="13069" max="13069" width="13.140625" customWidth="1"/>
    <col min="13070" max="13070" width="14.140625" customWidth="1"/>
    <col min="13071" max="13071" width="15.140625" customWidth="1"/>
    <col min="13072" max="13072" width="11.42578125" customWidth="1"/>
    <col min="13073" max="13073" width="14.42578125" customWidth="1"/>
    <col min="13315" max="13315" width="25" customWidth="1"/>
    <col min="13316" max="13316" width="19.5703125" customWidth="1"/>
    <col min="13317" max="13317" width="21.140625" customWidth="1"/>
    <col min="13318" max="13318" width="13.5703125" customWidth="1"/>
    <col min="13319" max="13319" width="11.7109375" customWidth="1"/>
    <col min="13320" max="13320" width="11.85546875" customWidth="1"/>
    <col min="13321" max="13321" width="12.5703125" customWidth="1"/>
    <col min="13323" max="13323" width="11.28515625" customWidth="1"/>
    <col min="13324" max="13324" width="9.28515625" customWidth="1"/>
    <col min="13325" max="13325" width="13.140625" customWidth="1"/>
    <col min="13326" max="13326" width="14.140625" customWidth="1"/>
    <col min="13327" max="13327" width="15.140625" customWidth="1"/>
    <col min="13328" max="13328" width="11.42578125" customWidth="1"/>
    <col min="13329" max="13329" width="14.42578125" customWidth="1"/>
    <col min="13571" max="13571" width="25" customWidth="1"/>
    <col min="13572" max="13572" width="19.5703125" customWidth="1"/>
    <col min="13573" max="13573" width="21.140625" customWidth="1"/>
    <col min="13574" max="13574" width="13.5703125" customWidth="1"/>
    <col min="13575" max="13575" width="11.7109375" customWidth="1"/>
    <col min="13576" max="13576" width="11.85546875" customWidth="1"/>
    <col min="13577" max="13577" width="12.5703125" customWidth="1"/>
    <col min="13579" max="13579" width="11.28515625" customWidth="1"/>
    <col min="13580" max="13580" width="9.28515625" customWidth="1"/>
    <col min="13581" max="13581" width="13.140625" customWidth="1"/>
    <col min="13582" max="13582" width="14.140625" customWidth="1"/>
    <col min="13583" max="13583" width="15.140625" customWidth="1"/>
    <col min="13584" max="13584" width="11.42578125" customWidth="1"/>
    <col min="13585" max="13585" width="14.42578125" customWidth="1"/>
    <col min="13827" max="13827" width="25" customWidth="1"/>
    <col min="13828" max="13828" width="19.5703125" customWidth="1"/>
    <col min="13829" max="13829" width="21.140625" customWidth="1"/>
    <col min="13830" max="13830" width="13.5703125" customWidth="1"/>
    <col min="13831" max="13831" width="11.7109375" customWidth="1"/>
    <col min="13832" max="13832" width="11.85546875" customWidth="1"/>
    <col min="13833" max="13833" width="12.5703125" customWidth="1"/>
    <col min="13835" max="13835" width="11.28515625" customWidth="1"/>
    <col min="13836" max="13836" width="9.28515625" customWidth="1"/>
    <col min="13837" max="13837" width="13.140625" customWidth="1"/>
    <col min="13838" max="13838" width="14.140625" customWidth="1"/>
    <col min="13839" max="13839" width="15.140625" customWidth="1"/>
    <col min="13840" max="13840" width="11.42578125" customWidth="1"/>
    <col min="13841" max="13841" width="14.42578125" customWidth="1"/>
    <col min="14083" max="14083" width="25" customWidth="1"/>
    <col min="14084" max="14084" width="19.5703125" customWidth="1"/>
    <col min="14085" max="14085" width="21.140625" customWidth="1"/>
    <col min="14086" max="14086" width="13.5703125" customWidth="1"/>
    <col min="14087" max="14087" width="11.7109375" customWidth="1"/>
    <col min="14088" max="14088" width="11.85546875" customWidth="1"/>
    <col min="14089" max="14089" width="12.5703125" customWidth="1"/>
    <col min="14091" max="14091" width="11.28515625" customWidth="1"/>
    <col min="14092" max="14092" width="9.28515625" customWidth="1"/>
    <col min="14093" max="14093" width="13.140625" customWidth="1"/>
    <col min="14094" max="14094" width="14.140625" customWidth="1"/>
    <col min="14095" max="14095" width="15.140625" customWidth="1"/>
    <col min="14096" max="14096" width="11.42578125" customWidth="1"/>
    <col min="14097" max="14097" width="14.42578125" customWidth="1"/>
    <col min="14339" max="14339" width="25" customWidth="1"/>
    <col min="14340" max="14340" width="19.5703125" customWidth="1"/>
    <col min="14341" max="14341" width="21.140625" customWidth="1"/>
    <col min="14342" max="14342" width="13.5703125" customWidth="1"/>
    <col min="14343" max="14343" width="11.7109375" customWidth="1"/>
    <col min="14344" max="14344" width="11.85546875" customWidth="1"/>
    <col min="14345" max="14345" width="12.5703125" customWidth="1"/>
    <col min="14347" max="14347" width="11.28515625" customWidth="1"/>
    <col min="14348" max="14348" width="9.28515625" customWidth="1"/>
    <col min="14349" max="14349" width="13.140625" customWidth="1"/>
    <col min="14350" max="14350" width="14.140625" customWidth="1"/>
    <col min="14351" max="14351" width="15.140625" customWidth="1"/>
    <col min="14352" max="14352" width="11.42578125" customWidth="1"/>
    <col min="14353" max="14353" width="14.42578125" customWidth="1"/>
    <col min="14595" max="14595" width="25" customWidth="1"/>
    <col min="14596" max="14596" width="19.5703125" customWidth="1"/>
    <col min="14597" max="14597" width="21.140625" customWidth="1"/>
    <col min="14598" max="14598" width="13.5703125" customWidth="1"/>
    <col min="14599" max="14599" width="11.7109375" customWidth="1"/>
    <col min="14600" max="14600" width="11.85546875" customWidth="1"/>
    <col min="14601" max="14601" width="12.5703125" customWidth="1"/>
    <col min="14603" max="14603" width="11.28515625" customWidth="1"/>
    <col min="14604" max="14604" width="9.28515625" customWidth="1"/>
    <col min="14605" max="14605" width="13.140625" customWidth="1"/>
    <col min="14606" max="14606" width="14.140625" customWidth="1"/>
    <col min="14607" max="14607" width="15.140625" customWidth="1"/>
    <col min="14608" max="14608" width="11.42578125" customWidth="1"/>
    <col min="14609" max="14609" width="14.42578125" customWidth="1"/>
    <col min="14851" max="14851" width="25" customWidth="1"/>
    <col min="14852" max="14852" width="19.5703125" customWidth="1"/>
    <col min="14853" max="14853" width="21.140625" customWidth="1"/>
    <col min="14854" max="14854" width="13.5703125" customWidth="1"/>
    <col min="14855" max="14855" width="11.7109375" customWidth="1"/>
    <col min="14856" max="14856" width="11.85546875" customWidth="1"/>
    <col min="14857" max="14857" width="12.5703125" customWidth="1"/>
    <col min="14859" max="14859" width="11.28515625" customWidth="1"/>
    <col min="14860" max="14860" width="9.28515625" customWidth="1"/>
    <col min="14861" max="14861" width="13.140625" customWidth="1"/>
    <col min="14862" max="14862" width="14.140625" customWidth="1"/>
    <col min="14863" max="14863" width="15.140625" customWidth="1"/>
    <col min="14864" max="14864" width="11.42578125" customWidth="1"/>
    <col min="14865" max="14865" width="14.42578125" customWidth="1"/>
    <col min="15107" max="15107" width="25" customWidth="1"/>
    <col min="15108" max="15108" width="19.5703125" customWidth="1"/>
    <col min="15109" max="15109" width="21.140625" customWidth="1"/>
    <col min="15110" max="15110" width="13.5703125" customWidth="1"/>
    <col min="15111" max="15111" width="11.7109375" customWidth="1"/>
    <col min="15112" max="15112" width="11.85546875" customWidth="1"/>
    <col min="15113" max="15113" width="12.5703125" customWidth="1"/>
    <col min="15115" max="15115" width="11.28515625" customWidth="1"/>
    <col min="15116" max="15116" width="9.28515625" customWidth="1"/>
    <col min="15117" max="15117" width="13.140625" customWidth="1"/>
    <col min="15118" max="15118" width="14.140625" customWidth="1"/>
    <col min="15119" max="15119" width="15.140625" customWidth="1"/>
    <col min="15120" max="15120" width="11.42578125" customWidth="1"/>
    <col min="15121" max="15121" width="14.42578125" customWidth="1"/>
    <col min="15363" max="15363" width="25" customWidth="1"/>
    <col min="15364" max="15364" width="19.5703125" customWidth="1"/>
    <col min="15365" max="15365" width="21.140625" customWidth="1"/>
    <col min="15366" max="15366" width="13.5703125" customWidth="1"/>
    <col min="15367" max="15367" width="11.7109375" customWidth="1"/>
    <col min="15368" max="15368" width="11.85546875" customWidth="1"/>
    <col min="15369" max="15369" width="12.5703125" customWidth="1"/>
    <col min="15371" max="15371" width="11.28515625" customWidth="1"/>
    <col min="15372" max="15372" width="9.28515625" customWidth="1"/>
    <col min="15373" max="15373" width="13.140625" customWidth="1"/>
    <col min="15374" max="15374" width="14.140625" customWidth="1"/>
    <col min="15375" max="15375" width="15.140625" customWidth="1"/>
    <col min="15376" max="15376" width="11.42578125" customWidth="1"/>
    <col min="15377" max="15377" width="14.42578125" customWidth="1"/>
    <col min="15619" max="15619" width="25" customWidth="1"/>
    <col min="15620" max="15620" width="19.5703125" customWidth="1"/>
    <col min="15621" max="15621" width="21.140625" customWidth="1"/>
    <col min="15622" max="15622" width="13.5703125" customWidth="1"/>
    <col min="15623" max="15623" width="11.7109375" customWidth="1"/>
    <col min="15624" max="15624" width="11.85546875" customWidth="1"/>
    <col min="15625" max="15625" width="12.5703125" customWidth="1"/>
    <col min="15627" max="15627" width="11.28515625" customWidth="1"/>
    <col min="15628" max="15628" width="9.28515625" customWidth="1"/>
    <col min="15629" max="15629" width="13.140625" customWidth="1"/>
    <col min="15630" max="15630" width="14.140625" customWidth="1"/>
    <col min="15631" max="15631" width="15.140625" customWidth="1"/>
    <col min="15632" max="15632" width="11.42578125" customWidth="1"/>
    <col min="15633" max="15633" width="14.42578125" customWidth="1"/>
    <col min="15875" max="15875" width="25" customWidth="1"/>
    <col min="15876" max="15876" width="19.5703125" customWidth="1"/>
    <col min="15877" max="15877" width="21.140625" customWidth="1"/>
    <col min="15878" max="15878" width="13.5703125" customWidth="1"/>
    <col min="15879" max="15879" width="11.7109375" customWidth="1"/>
    <col min="15880" max="15880" width="11.85546875" customWidth="1"/>
    <col min="15881" max="15881" width="12.5703125" customWidth="1"/>
    <col min="15883" max="15883" width="11.28515625" customWidth="1"/>
    <col min="15884" max="15884" width="9.28515625" customWidth="1"/>
    <col min="15885" max="15885" width="13.140625" customWidth="1"/>
    <col min="15886" max="15886" width="14.140625" customWidth="1"/>
    <col min="15887" max="15887" width="15.140625" customWidth="1"/>
    <col min="15888" max="15888" width="11.42578125" customWidth="1"/>
    <col min="15889" max="15889" width="14.42578125" customWidth="1"/>
    <col min="16131" max="16131" width="25" customWidth="1"/>
    <col min="16132" max="16132" width="19.5703125" customWidth="1"/>
    <col min="16133" max="16133" width="21.140625" customWidth="1"/>
    <col min="16134" max="16134" width="13.5703125" customWidth="1"/>
    <col min="16135" max="16135" width="11.7109375" customWidth="1"/>
    <col min="16136" max="16136" width="11.85546875" customWidth="1"/>
    <col min="16137" max="16137" width="12.5703125" customWidth="1"/>
    <col min="16139" max="16139" width="11.28515625" customWidth="1"/>
    <col min="16140" max="16140" width="9.28515625" customWidth="1"/>
    <col min="16141" max="16141" width="13.140625" customWidth="1"/>
    <col min="16142" max="16142" width="14.140625" customWidth="1"/>
    <col min="16143" max="16143" width="15.140625" customWidth="1"/>
    <col min="16144" max="16144" width="11.42578125" customWidth="1"/>
    <col min="16145" max="16145" width="14.42578125" customWidth="1"/>
  </cols>
  <sheetData>
    <row r="1" spans="1:17" ht="51" x14ac:dyDescent="0.25">
      <c r="A1" s="55" t="s">
        <v>0</v>
      </c>
      <c r="B1" s="55" t="s">
        <v>1</v>
      </c>
      <c r="C1" s="55" t="s">
        <v>2</v>
      </c>
      <c r="D1" s="9" t="s">
        <v>56</v>
      </c>
      <c r="E1" s="9" t="s">
        <v>57</v>
      </c>
      <c r="F1" s="69" t="s">
        <v>4</v>
      </c>
      <c r="G1" s="69" t="s">
        <v>5</v>
      </c>
      <c r="H1" s="69" t="s">
        <v>58</v>
      </c>
      <c r="I1" s="69" t="s">
        <v>59</v>
      </c>
      <c r="J1" s="70" t="s">
        <v>8</v>
      </c>
      <c r="K1" s="70" t="s">
        <v>60</v>
      </c>
      <c r="L1" s="71" t="s">
        <v>61</v>
      </c>
      <c r="M1" s="72" t="s">
        <v>62</v>
      </c>
      <c r="N1" s="73" t="s">
        <v>63</v>
      </c>
      <c r="O1" s="73" t="s">
        <v>64</v>
      </c>
      <c r="P1" s="74" t="s">
        <v>14</v>
      </c>
      <c r="Q1" s="74" t="s">
        <v>15</v>
      </c>
    </row>
    <row r="2" spans="1:17" ht="178.5" x14ac:dyDescent="0.25">
      <c r="A2" s="10"/>
      <c r="B2" s="10"/>
      <c r="C2" s="75" t="s">
        <v>34</v>
      </c>
      <c r="D2" s="76" t="s">
        <v>35</v>
      </c>
      <c r="E2" s="77" t="s">
        <v>65</v>
      </c>
      <c r="F2" s="78" t="s">
        <v>37</v>
      </c>
      <c r="G2" s="79"/>
      <c r="H2" s="80"/>
      <c r="I2" s="80"/>
      <c r="J2" s="81"/>
      <c r="K2" s="82"/>
      <c r="L2" s="83"/>
      <c r="M2" s="72"/>
      <c r="N2" s="84"/>
      <c r="O2" s="85"/>
      <c r="P2" s="86"/>
      <c r="Q2" s="87"/>
    </row>
    <row r="3" spans="1:17" ht="134.25" customHeight="1" x14ac:dyDescent="0.25">
      <c r="A3" s="88">
        <v>1210</v>
      </c>
      <c r="B3" s="89" t="s">
        <v>66</v>
      </c>
      <c r="C3" s="90" t="s">
        <v>67</v>
      </c>
      <c r="D3" s="91" t="s">
        <v>68</v>
      </c>
      <c r="E3" s="92">
        <v>48000</v>
      </c>
      <c r="F3" s="93"/>
      <c r="G3" s="94"/>
      <c r="H3" s="95"/>
      <c r="I3" s="95"/>
      <c r="J3" s="96"/>
      <c r="K3" s="96"/>
      <c r="L3" s="96"/>
      <c r="M3" s="97" t="e">
        <f>SUM(E3/K3)</f>
        <v>#DIV/0!</v>
      </c>
      <c r="N3" s="98" t="e">
        <f>SUM(L3/K3)</f>
        <v>#DIV/0!</v>
      </c>
      <c r="O3" s="98" t="e">
        <f>SUM(E3*N3)</f>
        <v>#DIV/0!</v>
      </c>
      <c r="P3" s="99"/>
      <c r="Q3" s="100"/>
    </row>
    <row r="4" spans="1:17" x14ac:dyDescent="0.25">
      <c r="A4" s="274"/>
      <c r="B4" s="274"/>
      <c r="C4" s="274"/>
      <c r="D4" s="274"/>
      <c r="E4" s="274"/>
      <c r="F4" s="274"/>
      <c r="G4" s="274"/>
      <c r="H4" s="274"/>
      <c r="I4" s="274"/>
      <c r="J4" s="274"/>
      <c r="K4" s="274"/>
      <c r="L4" s="274"/>
      <c r="M4" s="274"/>
      <c r="N4" s="274"/>
      <c r="O4" s="274"/>
      <c r="P4" s="274"/>
      <c r="Q4" s="274"/>
    </row>
  </sheetData>
  <conditionalFormatting sqref="F1">
    <cfRule type="colorScale" priority="5">
      <colorScale>
        <cfvo type="min"/>
        <cfvo type="max"/>
        <color rgb="FFFF7128"/>
        <color rgb="FFFFEF9C"/>
      </colorScale>
    </cfRule>
  </conditionalFormatting>
  <conditionalFormatting sqref="D1">
    <cfRule type="colorScale" priority="6">
      <colorScale>
        <cfvo type="min"/>
        <cfvo type="max"/>
        <color rgb="FFFF7128"/>
        <color rgb="FFFFEF9C"/>
      </colorScale>
    </cfRule>
  </conditionalFormatting>
  <conditionalFormatting sqref="O1">
    <cfRule type="colorScale" priority="7">
      <colorScale>
        <cfvo type="min"/>
        <cfvo type="max"/>
        <color rgb="FFFF7128"/>
        <color rgb="FFFFEF9C"/>
      </colorScale>
    </cfRule>
  </conditionalFormatting>
  <conditionalFormatting sqref="O2">
    <cfRule type="colorScale" priority="4">
      <colorScale>
        <cfvo type="min"/>
        <cfvo type="max"/>
        <color rgb="FFFF7128"/>
        <color rgb="FFFFEF9C"/>
      </colorScale>
    </cfRule>
  </conditionalFormatting>
  <conditionalFormatting sqref="D3">
    <cfRule type="colorScale" priority="3">
      <colorScale>
        <cfvo type="min"/>
        <cfvo type="max"/>
        <color rgb="FFFF7128"/>
        <color rgb="FFFFEF9C"/>
      </colorScale>
    </cfRule>
  </conditionalFormatting>
  <conditionalFormatting sqref="F3">
    <cfRule type="colorScale" priority="2">
      <colorScale>
        <cfvo type="min"/>
        <cfvo type="max"/>
        <color rgb="FFFF7128"/>
        <color rgb="FFFFEF9C"/>
      </colorScale>
    </cfRule>
  </conditionalFormatting>
  <conditionalFormatting sqref="G3">
    <cfRule type="colorScale" priority="1">
      <colorScale>
        <cfvo type="min"/>
        <cfvo type="max"/>
        <color rgb="FFFF7128"/>
        <color rgb="FFFFEF9C"/>
      </colorScale>
    </cfRule>
  </conditionalFormatting>
  <pageMargins left="0.7" right="0.7" top="1" bottom="0.75" header="0.3" footer="0.3"/>
  <pageSetup paperSize="5" scale="69" fitToHeight="0" orientation="landscape" r:id="rId1"/>
  <headerFooter>
    <oddHeader>&amp;C&amp;"-,Bold"&amp;14Shelby County Schools (SCBE)
Division of Nutrition Services
2021-2022 Miscellaneous Bid II</oddHead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R199"/>
  <sheetViews>
    <sheetView topLeftCell="A2" zoomScale="87" zoomScaleNormal="87" workbookViewId="0">
      <selection activeCell="D5" sqref="D5"/>
    </sheetView>
  </sheetViews>
  <sheetFormatPr defaultRowHeight="15" x14ac:dyDescent="0.25"/>
  <cols>
    <col min="1" max="1" width="11.7109375" customWidth="1"/>
    <col min="2" max="2" width="17.85546875" customWidth="1"/>
    <col min="3" max="3" width="41.7109375" customWidth="1"/>
    <col min="4" max="4" width="44.140625" customWidth="1"/>
    <col min="5" max="5" width="33" customWidth="1"/>
    <col min="6" max="6" width="16.5703125" customWidth="1"/>
    <col min="7" max="7" width="14.85546875" customWidth="1"/>
    <col min="8" max="8" width="16.85546875" customWidth="1"/>
    <col min="9" max="9" width="14.7109375" customWidth="1"/>
    <col min="10" max="11" width="14.42578125" customWidth="1"/>
    <col min="12" max="12" width="12.7109375" style="20" customWidth="1"/>
    <col min="13" max="14" width="11.140625" customWidth="1"/>
    <col min="15" max="15" width="14" customWidth="1"/>
    <col min="16" max="16" width="15.140625" customWidth="1"/>
    <col min="17" max="17" width="21" customWidth="1"/>
    <col min="18" max="18" width="14" customWidth="1"/>
  </cols>
  <sheetData>
    <row r="1" spans="1:18" ht="93.75" customHeight="1" x14ac:dyDescent="0.25">
      <c r="A1" s="9" t="s">
        <v>0</v>
      </c>
      <c r="B1" s="9" t="s">
        <v>1</v>
      </c>
      <c r="C1" s="9" t="s">
        <v>2</v>
      </c>
      <c r="D1" s="9" t="s">
        <v>3</v>
      </c>
      <c r="E1" s="9" t="s">
        <v>69</v>
      </c>
      <c r="F1" s="9" t="s">
        <v>4</v>
      </c>
      <c r="G1" s="9" t="s">
        <v>5</v>
      </c>
      <c r="H1" s="9" t="s">
        <v>70</v>
      </c>
      <c r="I1" s="9" t="s">
        <v>7</v>
      </c>
      <c r="J1" s="9" t="s">
        <v>8</v>
      </c>
      <c r="K1" s="9" t="s">
        <v>9</v>
      </c>
      <c r="L1" s="18" t="s">
        <v>71</v>
      </c>
      <c r="M1" s="9" t="s">
        <v>72</v>
      </c>
      <c r="N1" s="9" t="s">
        <v>73</v>
      </c>
      <c r="O1" s="18" t="s">
        <v>13</v>
      </c>
      <c r="P1" s="3" t="s">
        <v>14</v>
      </c>
      <c r="Q1" s="3" t="s">
        <v>15</v>
      </c>
      <c r="R1" s="3" t="s">
        <v>16</v>
      </c>
    </row>
    <row r="2" spans="1:18" x14ac:dyDescent="0.25">
      <c r="A2" s="10" t="s">
        <v>17</v>
      </c>
      <c r="B2" s="10" t="s">
        <v>18</v>
      </c>
      <c r="C2" s="10" t="s">
        <v>19</v>
      </c>
      <c r="D2" s="10" t="s">
        <v>20</v>
      </c>
      <c r="E2" s="10" t="s">
        <v>21</v>
      </c>
      <c r="F2" s="11" t="s">
        <v>22</v>
      </c>
      <c r="G2" s="10" t="s">
        <v>23</v>
      </c>
      <c r="H2" s="10" t="s">
        <v>24</v>
      </c>
      <c r="I2" s="10" t="s">
        <v>25</v>
      </c>
      <c r="J2" s="10" t="s">
        <v>26</v>
      </c>
      <c r="K2" s="19" t="s">
        <v>27</v>
      </c>
      <c r="L2" s="10" t="s">
        <v>28</v>
      </c>
      <c r="M2" s="10" t="s">
        <v>29</v>
      </c>
      <c r="N2" s="10" t="s">
        <v>30</v>
      </c>
      <c r="O2" s="10" t="s">
        <v>31</v>
      </c>
      <c r="P2" s="10" t="s">
        <v>32</v>
      </c>
      <c r="Q2" s="10" t="s">
        <v>33</v>
      </c>
      <c r="R2" s="10" t="s">
        <v>33</v>
      </c>
    </row>
    <row r="3" spans="1:18" s="12" customFormat="1" ht="148.5" customHeight="1" x14ac:dyDescent="0.25">
      <c r="A3" s="25"/>
      <c r="B3" s="25"/>
      <c r="C3" s="7" t="s">
        <v>34</v>
      </c>
      <c r="D3" s="4" t="s">
        <v>35</v>
      </c>
      <c r="E3" s="5" t="s">
        <v>36</v>
      </c>
      <c r="F3" s="6" t="s">
        <v>37</v>
      </c>
      <c r="G3" s="26"/>
      <c r="H3" s="26"/>
      <c r="I3" s="26"/>
      <c r="J3" s="27"/>
      <c r="K3" s="27"/>
      <c r="L3" s="28"/>
      <c r="M3" s="26"/>
      <c r="N3" s="26"/>
      <c r="O3" s="26"/>
      <c r="P3" s="26"/>
      <c r="Q3" s="29"/>
      <c r="R3" s="29"/>
    </row>
    <row r="4" spans="1:18" s="12" customFormat="1" ht="107.25" customHeight="1" x14ac:dyDescent="0.25">
      <c r="A4" s="37">
        <v>1844</v>
      </c>
      <c r="B4" s="22" t="s">
        <v>38</v>
      </c>
      <c r="C4" s="23" t="s">
        <v>74</v>
      </c>
      <c r="D4" s="24" t="s">
        <v>75</v>
      </c>
      <c r="E4" s="38">
        <v>250000</v>
      </c>
      <c r="F4" s="1"/>
      <c r="G4" s="2"/>
      <c r="H4" s="8"/>
      <c r="I4" s="8"/>
      <c r="J4" s="8"/>
      <c r="K4" s="8"/>
      <c r="L4" s="21">
        <v>0</v>
      </c>
      <c r="M4" s="17"/>
      <c r="N4" s="17"/>
      <c r="O4" s="13">
        <f>(L4*E4)</f>
        <v>0</v>
      </c>
      <c r="P4" s="15"/>
      <c r="Q4" s="16"/>
      <c r="R4" s="30"/>
    </row>
    <row r="5" spans="1:18" ht="138.75" customHeight="1" x14ac:dyDescent="0.25">
      <c r="A5" s="35">
        <v>1870</v>
      </c>
      <c r="B5" s="22" t="s">
        <v>38</v>
      </c>
      <c r="C5" s="39" t="s">
        <v>76</v>
      </c>
      <c r="D5" s="40" t="s">
        <v>77</v>
      </c>
      <c r="E5" s="36">
        <v>18000</v>
      </c>
      <c r="F5" s="31"/>
      <c r="G5" s="31"/>
      <c r="H5" s="31"/>
      <c r="I5" s="31"/>
      <c r="J5" s="31"/>
      <c r="K5" s="31"/>
      <c r="L5" s="34"/>
      <c r="M5" s="31"/>
      <c r="N5" s="31"/>
      <c r="O5" s="31"/>
      <c r="P5" s="31"/>
      <c r="Q5" s="31"/>
      <c r="R5" s="31"/>
    </row>
    <row r="6" spans="1:18" x14ac:dyDescent="0.25">
      <c r="C6" s="14"/>
      <c r="D6" s="14"/>
    </row>
    <row r="7" spans="1:18" x14ac:dyDescent="0.25">
      <c r="C7" s="14"/>
      <c r="D7" s="14"/>
    </row>
    <row r="8" spans="1:18" x14ac:dyDescent="0.25">
      <c r="C8" s="14"/>
      <c r="D8" s="14"/>
    </row>
    <row r="9" spans="1:18" x14ac:dyDescent="0.25">
      <c r="C9" s="14"/>
      <c r="D9" s="14"/>
    </row>
    <row r="10" spans="1:18" x14ac:dyDescent="0.25">
      <c r="C10" s="14"/>
      <c r="D10" s="14"/>
    </row>
    <row r="11" spans="1:18" x14ac:dyDescent="0.25">
      <c r="C11" s="14"/>
      <c r="D11" s="14"/>
    </row>
    <row r="12" spans="1:18" x14ac:dyDescent="0.25">
      <c r="C12" s="14"/>
      <c r="D12" s="14"/>
    </row>
    <row r="13" spans="1:18" x14ac:dyDescent="0.25">
      <c r="C13" s="14"/>
      <c r="D13" s="14"/>
    </row>
    <row r="14" spans="1:18" x14ac:dyDescent="0.25">
      <c r="C14" s="14"/>
      <c r="D14" s="14"/>
    </row>
    <row r="15" spans="1:18" x14ac:dyDescent="0.25">
      <c r="C15" s="14"/>
      <c r="D15" s="14"/>
    </row>
    <row r="16" spans="1:18" x14ac:dyDescent="0.25">
      <c r="C16" s="14"/>
      <c r="D16" s="14"/>
    </row>
    <row r="17" spans="3:4" x14ac:dyDescent="0.25">
      <c r="C17" s="14"/>
      <c r="D17" s="14"/>
    </row>
    <row r="18" spans="3:4" x14ac:dyDescent="0.25">
      <c r="C18" s="14"/>
      <c r="D18" s="14"/>
    </row>
    <row r="19" spans="3:4" x14ac:dyDescent="0.25">
      <c r="C19" s="14"/>
      <c r="D19" s="14"/>
    </row>
    <row r="20" spans="3:4" x14ac:dyDescent="0.25">
      <c r="C20" s="14"/>
      <c r="D20" s="14"/>
    </row>
    <row r="21" spans="3:4" x14ac:dyDescent="0.25">
      <c r="C21" s="14"/>
      <c r="D21" s="14"/>
    </row>
    <row r="22" spans="3:4" x14ac:dyDescent="0.25">
      <c r="C22" s="14"/>
      <c r="D22" s="14"/>
    </row>
    <row r="23" spans="3:4" x14ac:dyDescent="0.25">
      <c r="C23" s="14"/>
      <c r="D23" s="14"/>
    </row>
    <row r="24" spans="3:4" x14ac:dyDescent="0.25">
      <c r="C24" s="14"/>
      <c r="D24" s="14"/>
    </row>
    <row r="25" spans="3:4" x14ac:dyDescent="0.25">
      <c r="C25" s="14"/>
      <c r="D25" s="14"/>
    </row>
    <row r="26" spans="3:4" x14ac:dyDescent="0.25">
      <c r="C26" s="14"/>
      <c r="D26" s="14"/>
    </row>
    <row r="27" spans="3:4" x14ac:dyDescent="0.25">
      <c r="C27" s="14"/>
      <c r="D27" s="14"/>
    </row>
    <row r="28" spans="3:4" x14ac:dyDescent="0.25">
      <c r="C28" s="14"/>
      <c r="D28" s="14"/>
    </row>
    <row r="29" spans="3:4" x14ac:dyDescent="0.25">
      <c r="C29" s="14"/>
      <c r="D29" s="14"/>
    </row>
    <row r="30" spans="3:4" x14ac:dyDescent="0.25">
      <c r="C30" s="14"/>
      <c r="D30" s="14"/>
    </row>
    <row r="31" spans="3:4" x14ac:dyDescent="0.25">
      <c r="C31" s="14"/>
      <c r="D31" s="14"/>
    </row>
    <row r="32" spans="3:4" x14ac:dyDescent="0.25">
      <c r="C32" s="14"/>
      <c r="D32" s="14"/>
    </row>
    <row r="33" spans="3:4" x14ac:dyDescent="0.25">
      <c r="C33" s="14"/>
      <c r="D33" s="14"/>
    </row>
    <row r="34" spans="3:4" x14ac:dyDescent="0.25">
      <c r="C34" s="14"/>
      <c r="D34" s="14"/>
    </row>
    <row r="35" spans="3:4" x14ac:dyDescent="0.25">
      <c r="C35" s="14"/>
      <c r="D35" s="14"/>
    </row>
    <row r="36" spans="3:4" x14ac:dyDescent="0.25">
      <c r="C36" s="14"/>
      <c r="D36" s="14"/>
    </row>
    <row r="37" spans="3:4" x14ac:dyDescent="0.25">
      <c r="C37" s="14"/>
      <c r="D37" s="14"/>
    </row>
    <row r="38" spans="3:4" x14ac:dyDescent="0.25">
      <c r="C38" s="14"/>
      <c r="D38" s="14"/>
    </row>
    <row r="39" spans="3:4" x14ac:dyDescent="0.25">
      <c r="C39" s="14"/>
      <c r="D39" s="14"/>
    </row>
    <row r="40" spans="3:4" x14ac:dyDescent="0.25">
      <c r="C40" s="14"/>
      <c r="D40" s="14"/>
    </row>
    <row r="41" spans="3:4" x14ac:dyDescent="0.25">
      <c r="C41" s="14"/>
      <c r="D41" s="14"/>
    </row>
    <row r="42" spans="3:4" x14ac:dyDescent="0.25">
      <c r="C42" s="14"/>
      <c r="D42" s="14"/>
    </row>
    <row r="43" spans="3:4" x14ac:dyDescent="0.25">
      <c r="C43" s="14"/>
      <c r="D43" s="14"/>
    </row>
    <row r="44" spans="3:4" x14ac:dyDescent="0.25">
      <c r="C44" s="14"/>
      <c r="D44" s="14"/>
    </row>
    <row r="45" spans="3:4" x14ac:dyDescent="0.25">
      <c r="C45" s="14"/>
      <c r="D45" s="14"/>
    </row>
    <row r="46" spans="3:4" x14ac:dyDescent="0.25">
      <c r="C46" s="14"/>
      <c r="D46" s="14"/>
    </row>
    <row r="47" spans="3:4" x14ac:dyDescent="0.25">
      <c r="C47" s="14"/>
      <c r="D47" s="14"/>
    </row>
    <row r="48" spans="3:4" x14ac:dyDescent="0.25">
      <c r="C48" s="14"/>
      <c r="D48" s="14"/>
    </row>
    <row r="49" spans="3:4" x14ac:dyDescent="0.25">
      <c r="C49" s="14"/>
      <c r="D49" s="14"/>
    </row>
    <row r="50" spans="3:4" x14ac:dyDescent="0.25">
      <c r="C50" s="14"/>
      <c r="D50" s="14"/>
    </row>
    <row r="51" spans="3:4" x14ac:dyDescent="0.25">
      <c r="C51" s="14"/>
      <c r="D51" s="14"/>
    </row>
    <row r="52" spans="3:4" x14ac:dyDescent="0.25">
      <c r="C52" s="14"/>
      <c r="D52" s="14"/>
    </row>
    <row r="53" spans="3:4" x14ac:dyDescent="0.25">
      <c r="C53" s="14"/>
      <c r="D53" s="14"/>
    </row>
    <row r="54" spans="3:4" x14ac:dyDescent="0.25">
      <c r="C54" s="14"/>
      <c r="D54" s="14"/>
    </row>
    <row r="55" spans="3:4" x14ac:dyDescent="0.25">
      <c r="C55" s="14"/>
      <c r="D55" s="14"/>
    </row>
    <row r="56" spans="3:4" x14ac:dyDescent="0.25">
      <c r="C56" s="14"/>
      <c r="D56" s="14"/>
    </row>
    <row r="57" spans="3:4" x14ac:dyDescent="0.25">
      <c r="C57" s="14"/>
      <c r="D57" s="14"/>
    </row>
    <row r="58" spans="3:4" x14ac:dyDescent="0.25">
      <c r="C58" s="14"/>
      <c r="D58" s="14"/>
    </row>
    <row r="59" spans="3:4" x14ac:dyDescent="0.25">
      <c r="C59" s="14"/>
      <c r="D59" s="14"/>
    </row>
    <row r="60" spans="3:4" x14ac:dyDescent="0.25">
      <c r="C60" s="14"/>
      <c r="D60" s="14"/>
    </row>
    <row r="61" spans="3:4" x14ac:dyDescent="0.25">
      <c r="C61" s="14"/>
      <c r="D61" s="14"/>
    </row>
    <row r="62" spans="3:4" x14ac:dyDescent="0.25">
      <c r="C62" s="14"/>
      <c r="D62" s="14"/>
    </row>
    <row r="63" spans="3:4" x14ac:dyDescent="0.25">
      <c r="C63" s="14"/>
      <c r="D63" s="14"/>
    </row>
    <row r="64" spans="3:4" x14ac:dyDescent="0.25">
      <c r="C64" s="14"/>
      <c r="D64" s="14"/>
    </row>
    <row r="65" spans="3:4" x14ac:dyDescent="0.25">
      <c r="C65" s="14"/>
      <c r="D65" s="14"/>
    </row>
    <row r="66" spans="3:4" x14ac:dyDescent="0.25">
      <c r="C66" s="14"/>
      <c r="D66" s="14"/>
    </row>
    <row r="67" spans="3:4" x14ac:dyDescent="0.25">
      <c r="C67" s="14"/>
      <c r="D67" s="14"/>
    </row>
    <row r="68" spans="3:4" x14ac:dyDescent="0.25">
      <c r="C68" s="14"/>
      <c r="D68" s="14"/>
    </row>
    <row r="69" spans="3:4" x14ac:dyDescent="0.25">
      <c r="C69" s="14"/>
      <c r="D69" s="14"/>
    </row>
    <row r="70" spans="3:4" x14ac:dyDescent="0.25">
      <c r="C70" s="14"/>
      <c r="D70" s="14"/>
    </row>
    <row r="71" spans="3:4" x14ac:dyDescent="0.25">
      <c r="C71" s="14"/>
      <c r="D71" s="14"/>
    </row>
    <row r="72" spans="3:4" x14ac:dyDescent="0.25">
      <c r="C72" s="14"/>
      <c r="D72" s="14"/>
    </row>
    <row r="73" spans="3:4" x14ac:dyDescent="0.25">
      <c r="C73" s="14"/>
      <c r="D73" s="14"/>
    </row>
    <row r="74" spans="3:4" x14ac:dyDescent="0.25">
      <c r="C74" s="14"/>
      <c r="D74" s="14"/>
    </row>
    <row r="75" spans="3:4" x14ac:dyDescent="0.25">
      <c r="C75" s="14"/>
      <c r="D75" s="14"/>
    </row>
    <row r="76" spans="3:4" x14ac:dyDescent="0.25">
      <c r="C76" s="14"/>
      <c r="D76" s="14"/>
    </row>
    <row r="77" spans="3:4" x14ac:dyDescent="0.25">
      <c r="C77" s="14"/>
      <c r="D77" s="14"/>
    </row>
    <row r="78" spans="3:4" x14ac:dyDescent="0.25">
      <c r="C78" s="14"/>
      <c r="D78" s="14"/>
    </row>
    <row r="79" spans="3:4" x14ac:dyDescent="0.25">
      <c r="C79" s="14"/>
      <c r="D79" s="14"/>
    </row>
    <row r="80" spans="3:4" x14ac:dyDescent="0.25">
      <c r="C80" s="14"/>
      <c r="D80" s="14"/>
    </row>
    <row r="81" spans="3:4" x14ac:dyDescent="0.25">
      <c r="C81" s="14"/>
      <c r="D81" s="14"/>
    </row>
    <row r="82" spans="3:4" x14ac:dyDescent="0.25">
      <c r="C82" s="14"/>
      <c r="D82" s="14"/>
    </row>
    <row r="83" spans="3:4" x14ac:dyDescent="0.25">
      <c r="C83" s="14"/>
      <c r="D83" s="14"/>
    </row>
    <row r="84" spans="3:4" x14ac:dyDescent="0.25">
      <c r="C84" s="14"/>
      <c r="D84" s="14"/>
    </row>
    <row r="85" spans="3:4" x14ac:dyDescent="0.25">
      <c r="C85" s="14"/>
      <c r="D85" s="14"/>
    </row>
    <row r="86" spans="3:4" x14ac:dyDescent="0.25">
      <c r="C86" s="14"/>
      <c r="D86" s="14"/>
    </row>
    <row r="87" spans="3:4" x14ac:dyDescent="0.25">
      <c r="C87" s="14"/>
      <c r="D87" s="14"/>
    </row>
    <row r="88" spans="3:4" x14ac:dyDescent="0.25">
      <c r="C88" s="14"/>
      <c r="D88" s="14"/>
    </row>
    <row r="89" spans="3:4" x14ac:dyDescent="0.25">
      <c r="C89" s="14"/>
      <c r="D89" s="14"/>
    </row>
    <row r="90" spans="3:4" x14ac:dyDescent="0.25">
      <c r="C90" s="14"/>
      <c r="D90" s="14"/>
    </row>
    <row r="91" spans="3:4" x14ac:dyDescent="0.25">
      <c r="C91" s="14"/>
      <c r="D91" s="14"/>
    </row>
    <row r="92" spans="3:4" x14ac:dyDescent="0.25">
      <c r="C92" s="14"/>
      <c r="D92" s="14"/>
    </row>
    <row r="93" spans="3:4" x14ac:dyDescent="0.25">
      <c r="C93" s="14"/>
      <c r="D93" s="14"/>
    </row>
    <row r="94" spans="3:4" x14ac:dyDescent="0.25">
      <c r="C94" s="14"/>
      <c r="D94" s="14"/>
    </row>
    <row r="95" spans="3:4" x14ac:dyDescent="0.25">
      <c r="C95" s="14"/>
      <c r="D95" s="14"/>
    </row>
    <row r="96" spans="3:4" x14ac:dyDescent="0.25">
      <c r="C96" s="14"/>
      <c r="D96" s="14"/>
    </row>
    <row r="97" spans="3:4" x14ac:dyDescent="0.25">
      <c r="C97" s="14"/>
      <c r="D97" s="14"/>
    </row>
    <row r="98" spans="3:4" x14ac:dyDescent="0.25">
      <c r="C98" s="14"/>
      <c r="D98" s="14"/>
    </row>
    <row r="99" spans="3:4" x14ac:dyDescent="0.25">
      <c r="C99" s="14"/>
      <c r="D99" s="14"/>
    </row>
    <row r="100" spans="3:4" x14ac:dyDescent="0.25">
      <c r="C100" s="14"/>
      <c r="D100" s="14"/>
    </row>
    <row r="101" spans="3:4" x14ac:dyDescent="0.25">
      <c r="C101" s="14"/>
      <c r="D101" s="14"/>
    </row>
    <row r="102" spans="3:4" x14ac:dyDescent="0.25">
      <c r="C102" s="14"/>
      <c r="D102" s="14"/>
    </row>
    <row r="103" spans="3:4" x14ac:dyDescent="0.25">
      <c r="C103" s="14"/>
      <c r="D103" s="14"/>
    </row>
    <row r="104" spans="3:4" x14ac:dyDescent="0.25">
      <c r="C104" s="14"/>
      <c r="D104" s="14"/>
    </row>
    <row r="105" spans="3:4" x14ac:dyDescent="0.25">
      <c r="C105" s="14"/>
      <c r="D105" s="14"/>
    </row>
    <row r="106" spans="3:4" x14ac:dyDescent="0.25">
      <c r="C106" s="14"/>
      <c r="D106" s="14"/>
    </row>
    <row r="107" spans="3:4" x14ac:dyDescent="0.25">
      <c r="C107" s="14"/>
      <c r="D107" s="14"/>
    </row>
    <row r="108" spans="3:4" x14ac:dyDescent="0.25">
      <c r="C108" s="14"/>
      <c r="D108" s="14"/>
    </row>
    <row r="109" spans="3:4" x14ac:dyDescent="0.25">
      <c r="C109" s="14"/>
      <c r="D109" s="14"/>
    </row>
    <row r="110" spans="3:4" x14ac:dyDescent="0.25">
      <c r="C110" s="14"/>
      <c r="D110" s="14"/>
    </row>
    <row r="111" spans="3:4" x14ac:dyDescent="0.25">
      <c r="C111" s="14"/>
      <c r="D111" s="14"/>
    </row>
    <row r="112" spans="3:4" x14ac:dyDescent="0.25">
      <c r="C112" s="14"/>
      <c r="D112" s="14"/>
    </row>
    <row r="113" spans="3:4" x14ac:dyDescent="0.25">
      <c r="C113" s="14"/>
      <c r="D113" s="14"/>
    </row>
    <row r="114" spans="3:4" x14ac:dyDescent="0.25">
      <c r="C114" s="14"/>
      <c r="D114" s="14"/>
    </row>
    <row r="115" spans="3:4" x14ac:dyDescent="0.25">
      <c r="C115" s="14"/>
      <c r="D115" s="14"/>
    </row>
    <row r="116" spans="3:4" x14ac:dyDescent="0.25">
      <c r="C116" s="14"/>
      <c r="D116" s="14"/>
    </row>
    <row r="117" spans="3:4" x14ac:dyDescent="0.25">
      <c r="C117" s="14"/>
      <c r="D117" s="14"/>
    </row>
    <row r="118" spans="3:4" x14ac:dyDescent="0.25">
      <c r="C118" s="14"/>
      <c r="D118" s="14"/>
    </row>
    <row r="119" spans="3:4" x14ac:dyDescent="0.25">
      <c r="C119" s="14"/>
      <c r="D119" s="14"/>
    </row>
    <row r="120" spans="3:4" x14ac:dyDescent="0.25">
      <c r="C120" s="14"/>
      <c r="D120" s="14"/>
    </row>
    <row r="121" spans="3:4" x14ac:dyDescent="0.25">
      <c r="C121" s="14"/>
      <c r="D121" s="14"/>
    </row>
    <row r="122" spans="3:4" x14ac:dyDescent="0.25">
      <c r="C122" s="14"/>
      <c r="D122" s="14"/>
    </row>
    <row r="123" spans="3:4" x14ac:dyDescent="0.25">
      <c r="C123" s="14"/>
      <c r="D123" s="14"/>
    </row>
    <row r="124" spans="3:4" x14ac:dyDescent="0.25">
      <c r="C124" s="14"/>
      <c r="D124" s="14"/>
    </row>
    <row r="125" spans="3:4" x14ac:dyDescent="0.25">
      <c r="C125" s="14"/>
      <c r="D125" s="14"/>
    </row>
    <row r="126" spans="3:4" x14ac:dyDescent="0.25">
      <c r="C126" s="14"/>
      <c r="D126" s="14"/>
    </row>
    <row r="127" spans="3:4" x14ac:dyDescent="0.25">
      <c r="C127" s="14"/>
      <c r="D127" s="14"/>
    </row>
    <row r="128" spans="3:4" x14ac:dyDescent="0.25">
      <c r="C128" s="14"/>
      <c r="D128" s="14"/>
    </row>
    <row r="129" spans="3:4" x14ac:dyDescent="0.25">
      <c r="C129" s="14"/>
      <c r="D129" s="14"/>
    </row>
    <row r="130" spans="3:4" x14ac:dyDescent="0.25">
      <c r="C130" s="14"/>
      <c r="D130" s="14"/>
    </row>
    <row r="131" spans="3:4" x14ac:dyDescent="0.25">
      <c r="C131" s="14"/>
      <c r="D131" s="14"/>
    </row>
    <row r="132" spans="3:4" x14ac:dyDescent="0.25">
      <c r="C132" s="14"/>
      <c r="D132" s="14"/>
    </row>
    <row r="133" spans="3:4" x14ac:dyDescent="0.25">
      <c r="C133" s="14"/>
      <c r="D133" s="14"/>
    </row>
    <row r="134" spans="3:4" x14ac:dyDescent="0.25">
      <c r="C134" s="14"/>
      <c r="D134" s="14"/>
    </row>
    <row r="135" spans="3:4" x14ac:dyDescent="0.25">
      <c r="C135" s="14"/>
      <c r="D135" s="14"/>
    </row>
    <row r="136" spans="3:4" x14ac:dyDescent="0.25">
      <c r="C136" s="14"/>
      <c r="D136" s="14"/>
    </row>
    <row r="137" spans="3:4" x14ac:dyDescent="0.25">
      <c r="C137" s="14"/>
      <c r="D137" s="14"/>
    </row>
    <row r="138" spans="3:4" x14ac:dyDescent="0.25">
      <c r="C138" s="14"/>
      <c r="D138" s="14"/>
    </row>
    <row r="139" spans="3:4" x14ac:dyDescent="0.25">
      <c r="C139" s="14"/>
      <c r="D139" s="14"/>
    </row>
    <row r="140" spans="3:4" x14ac:dyDescent="0.25">
      <c r="C140" s="14"/>
      <c r="D140" s="14"/>
    </row>
    <row r="141" spans="3:4" x14ac:dyDescent="0.25">
      <c r="C141" s="14"/>
      <c r="D141" s="14"/>
    </row>
    <row r="142" spans="3:4" x14ac:dyDescent="0.25">
      <c r="C142" s="14"/>
      <c r="D142" s="14"/>
    </row>
    <row r="143" spans="3:4" x14ac:dyDescent="0.25">
      <c r="C143" s="14"/>
      <c r="D143" s="14"/>
    </row>
    <row r="144" spans="3:4" x14ac:dyDescent="0.25">
      <c r="C144" s="14"/>
      <c r="D144" s="14"/>
    </row>
    <row r="145" spans="3:4" x14ac:dyDescent="0.25">
      <c r="C145" s="14"/>
      <c r="D145" s="14"/>
    </row>
    <row r="146" spans="3:4" x14ac:dyDescent="0.25">
      <c r="C146" s="14"/>
      <c r="D146" s="14"/>
    </row>
    <row r="147" spans="3:4" x14ac:dyDescent="0.25">
      <c r="C147" s="14"/>
      <c r="D147" s="14"/>
    </row>
    <row r="148" spans="3:4" x14ac:dyDescent="0.25">
      <c r="C148" s="14"/>
      <c r="D148" s="14"/>
    </row>
    <row r="149" spans="3:4" x14ac:dyDescent="0.25">
      <c r="C149" s="14"/>
      <c r="D149" s="14"/>
    </row>
    <row r="150" spans="3:4" x14ac:dyDescent="0.25">
      <c r="C150" s="14"/>
      <c r="D150" s="14"/>
    </row>
    <row r="151" spans="3:4" x14ac:dyDescent="0.25">
      <c r="C151" s="14"/>
      <c r="D151" s="14"/>
    </row>
    <row r="152" spans="3:4" x14ac:dyDescent="0.25">
      <c r="C152" s="14"/>
      <c r="D152" s="14"/>
    </row>
    <row r="153" spans="3:4" x14ac:dyDescent="0.25">
      <c r="C153" s="14"/>
      <c r="D153" s="14"/>
    </row>
    <row r="154" spans="3:4" x14ac:dyDescent="0.25">
      <c r="C154" s="14"/>
      <c r="D154" s="14"/>
    </row>
    <row r="155" spans="3:4" x14ac:dyDescent="0.25">
      <c r="C155" s="14"/>
      <c r="D155" s="14"/>
    </row>
    <row r="156" spans="3:4" x14ac:dyDescent="0.25">
      <c r="C156" s="14"/>
      <c r="D156" s="14"/>
    </row>
    <row r="157" spans="3:4" x14ac:dyDescent="0.25">
      <c r="C157" s="14"/>
      <c r="D157" s="14"/>
    </row>
    <row r="158" spans="3:4" x14ac:dyDescent="0.25">
      <c r="C158" s="14"/>
      <c r="D158" s="14"/>
    </row>
    <row r="159" spans="3:4" x14ac:dyDescent="0.25">
      <c r="C159" s="14"/>
      <c r="D159" s="14"/>
    </row>
    <row r="160" spans="3:4" x14ac:dyDescent="0.25">
      <c r="C160" s="14"/>
      <c r="D160" s="14"/>
    </row>
    <row r="161" spans="3:4" x14ac:dyDescent="0.25">
      <c r="C161" s="14"/>
      <c r="D161" s="14"/>
    </row>
    <row r="162" spans="3:4" x14ac:dyDescent="0.25">
      <c r="C162" s="14"/>
      <c r="D162" s="14"/>
    </row>
    <row r="163" spans="3:4" x14ac:dyDescent="0.25">
      <c r="C163" s="14"/>
      <c r="D163" s="14"/>
    </row>
    <row r="164" spans="3:4" x14ac:dyDescent="0.25">
      <c r="C164" s="14"/>
      <c r="D164" s="14"/>
    </row>
    <row r="165" spans="3:4" x14ac:dyDescent="0.25">
      <c r="C165" s="14"/>
      <c r="D165" s="14"/>
    </row>
    <row r="166" spans="3:4" x14ac:dyDescent="0.25">
      <c r="C166" s="14"/>
      <c r="D166" s="14"/>
    </row>
    <row r="167" spans="3:4" x14ac:dyDescent="0.25">
      <c r="C167" s="14"/>
      <c r="D167" s="14"/>
    </row>
    <row r="168" spans="3:4" x14ac:dyDescent="0.25">
      <c r="C168" s="14"/>
      <c r="D168" s="14"/>
    </row>
    <row r="169" spans="3:4" x14ac:dyDescent="0.25">
      <c r="C169" s="14"/>
      <c r="D169" s="14"/>
    </row>
    <row r="170" spans="3:4" x14ac:dyDescent="0.25">
      <c r="C170" s="14"/>
      <c r="D170" s="14"/>
    </row>
    <row r="171" spans="3:4" x14ac:dyDescent="0.25">
      <c r="C171" s="14"/>
      <c r="D171" s="14"/>
    </row>
    <row r="172" spans="3:4" x14ac:dyDescent="0.25">
      <c r="C172" s="14"/>
      <c r="D172" s="14"/>
    </row>
    <row r="173" spans="3:4" x14ac:dyDescent="0.25">
      <c r="C173" s="14"/>
      <c r="D173" s="14"/>
    </row>
    <row r="174" spans="3:4" x14ac:dyDescent="0.25">
      <c r="C174" s="14"/>
      <c r="D174" s="14"/>
    </row>
    <row r="175" spans="3:4" x14ac:dyDescent="0.25">
      <c r="C175" s="14"/>
      <c r="D175" s="14"/>
    </row>
    <row r="176" spans="3:4" x14ac:dyDescent="0.25">
      <c r="C176" s="14"/>
      <c r="D176" s="14"/>
    </row>
    <row r="177" spans="3:4" x14ac:dyDescent="0.25">
      <c r="C177" s="14"/>
      <c r="D177" s="14"/>
    </row>
    <row r="178" spans="3:4" x14ac:dyDescent="0.25">
      <c r="C178" s="14"/>
      <c r="D178" s="14"/>
    </row>
    <row r="179" spans="3:4" x14ac:dyDescent="0.25">
      <c r="C179" s="14"/>
      <c r="D179" s="14"/>
    </row>
    <row r="180" spans="3:4" x14ac:dyDescent="0.25">
      <c r="C180" s="14"/>
      <c r="D180" s="14"/>
    </row>
    <row r="181" spans="3:4" x14ac:dyDescent="0.25">
      <c r="C181" s="14"/>
      <c r="D181" s="14"/>
    </row>
    <row r="182" spans="3:4" x14ac:dyDescent="0.25">
      <c r="C182" s="14"/>
      <c r="D182" s="14"/>
    </row>
    <row r="183" spans="3:4" x14ac:dyDescent="0.25">
      <c r="C183" s="14"/>
      <c r="D183" s="14"/>
    </row>
    <row r="184" spans="3:4" x14ac:dyDescent="0.25">
      <c r="C184" s="14"/>
      <c r="D184" s="14"/>
    </row>
    <row r="185" spans="3:4" x14ac:dyDescent="0.25">
      <c r="C185" s="14"/>
      <c r="D185" s="14"/>
    </row>
    <row r="186" spans="3:4" x14ac:dyDescent="0.25">
      <c r="C186" s="14"/>
      <c r="D186" s="14"/>
    </row>
    <row r="187" spans="3:4" x14ac:dyDescent="0.25">
      <c r="C187" s="14"/>
      <c r="D187" s="14"/>
    </row>
    <row r="188" spans="3:4" x14ac:dyDescent="0.25">
      <c r="C188" s="14"/>
      <c r="D188" s="14"/>
    </row>
    <row r="189" spans="3:4" x14ac:dyDescent="0.25">
      <c r="C189" s="14"/>
      <c r="D189" s="14"/>
    </row>
    <row r="190" spans="3:4" x14ac:dyDescent="0.25">
      <c r="C190" s="14"/>
      <c r="D190" s="14"/>
    </row>
    <row r="191" spans="3:4" x14ac:dyDescent="0.25">
      <c r="C191" s="14"/>
      <c r="D191" s="14"/>
    </row>
    <row r="192" spans="3:4" x14ac:dyDescent="0.25">
      <c r="C192" s="14"/>
      <c r="D192" s="14"/>
    </row>
    <row r="193" spans="3:4" x14ac:dyDescent="0.25">
      <c r="C193" s="14"/>
      <c r="D193" s="14"/>
    </row>
    <row r="194" spans="3:4" x14ac:dyDescent="0.25">
      <c r="C194" s="14"/>
      <c r="D194" s="14"/>
    </row>
    <row r="195" spans="3:4" x14ac:dyDescent="0.25">
      <c r="C195" s="14"/>
      <c r="D195" s="14"/>
    </row>
    <row r="196" spans="3:4" x14ac:dyDescent="0.25">
      <c r="C196" s="14"/>
      <c r="D196" s="14"/>
    </row>
    <row r="197" spans="3:4" x14ac:dyDescent="0.25">
      <c r="C197" s="14"/>
      <c r="D197" s="14"/>
    </row>
    <row r="198" spans="3:4" x14ac:dyDescent="0.25">
      <c r="C198" s="14"/>
      <c r="D198" s="14"/>
    </row>
    <row r="199" spans="3:4" x14ac:dyDescent="0.25">
      <c r="C199" s="14"/>
      <c r="D199" s="14"/>
    </row>
  </sheetData>
  <sheetProtection selectLockedCells="1"/>
  <conditionalFormatting sqref="Q4">
    <cfRule type="colorScale" priority="3">
      <colorScale>
        <cfvo type="min"/>
        <cfvo type="max"/>
        <color rgb="FFFF7128"/>
        <color rgb="FFFFEF9C"/>
      </colorScale>
    </cfRule>
  </conditionalFormatting>
  <conditionalFormatting sqref="F4:G4">
    <cfRule type="colorScale" priority="4">
      <colorScale>
        <cfvo type="min"/>
        <cfvo type="max"/>
        <color rgb="FFFF7128"/>
        <color rgb="FFFFEF9C"/>
      </colorScale>
    </cfRule>
  </conditionalFormatting>
  <pageMargins left="0.7" right="0.7" top="1.25" bottom="0.75" header="0.3" footer="0.3"/>
  <pageSetup paperSize="5" scale="47" orientation="landscape" r:id="rId1"/>
  <headerFooter>
    <oddHeader>&amp;C&amp;"-,Bold"&amp;18Shelby County Board of Education (SCBE)
2019-2020 SY 
Miscellaneous Bid
Refrigerated</oddHeader>
    <oddFooter>&amp;C&amp;P</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3F988E574AB742B87359FAB8E2BA2D" ma:contentTypeVersion="14" ma:contentTypeDescription="Create a new document." ma:contentTypeScope="" ma:versionID="11e93cf8d4a7aed1e90e7676352d489c">
  <xsd:schema xmlns:xsd="http://www.w3.org/2001/XMLSchema" xmlns:xs="http://www.w3.org/2001/XMLSchema" xmlns:p="http://schemas.microsoft.com/office/2006/metadata/properties" xmlns:ns3="e303e50c-96c1-46ed-b127-eafbf337226c" xmlns:ns4="bbc1f77f-15ee-4b97-9d59-f071fd06c3fb" targetNamespace="http://schemas.microsoft.com/office/2006/metadata/properties" ma:root="true" ma:fieldsID="ba1cb71a4bb6304306ae8b113e79b3f9" ns3:_="" ns4:_="">
    <xsd:import namespace="e303e50c-96c1-46ed-b127-eafbf337226c"/>
    <xsd:import namespace="bbc1f77f-15ee-4b97-9d59-f071fd06c3f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EventHashCode" minOccurs="0"/>
                <xsd:element ref="ns4:MediaServiceGenerationTime" minOccurs="0"/>
                <xsd:element ref="ns4:MediaServiceOCR" minOccurs="0"/>
                <xsd:element ref="ns4:MediaServiceAutoKeyPoints" minOccurs="0"/>
                <xsd:element ref="ns4:MediaServiceKeyPoints"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03e50c-96c1-46ed-b127-eafbf337226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bc1f77f-15ee-4b97-9d59-f071fd06c3fb"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0D53C3-84AE-4324-A6DD-06AA5BEF76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03e50c-96c1-46ed-b127-eafbf337226c"/>
    <ds:schemaRef ds:uri="bbc1f77f-15ee-4b97-9d59-f071fd06c3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FAFAB8-AC56-4CF4-8BC1-57772C66F09E}">
  <ds:schemaRefs>
    <ds:schemaRef ds:uri="e303e50c-96c1-46ed-b127-eafbf337226c"/>
    <ds:schemaRef ds:uri="http://purl.org/dc/elements/1.1/"/>
    <ds:schemaRef ds:uri="http://schemas.microsoft.com/office/2006/metadata/properties"/>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bbc1f77f-15ee-4b97-9d59-f071fd06c3fb"/>
    <ds:schemaRef ds:uri="http://www.w3.org/XML/1998/namespace"/>
    <ds:schemaRef ds:uri="http://purl.org/dc/dcmitype/"/>
  </ds:schemaRefs>
</ds:datastoreItem>
</file>

<file path=customXml/itemProps3.xml><?xml version="1.0" encoding="utf-8"?>
<ds:datastoreItem xmlns:ds="http://schemas.openxmlformats.org/officeDocument/2006/customXml" ds:itemID="{70E0E26B-9665-4317-9095-0AD1FEC30D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Frozen-Serving</vt:lpstr>
      <vt:lpstr>Frz by Case</vt:lpstr>
      <vt:lpstr>Dry - Serving</vt:lpstr>
      <vt:lpstr>Dry by Case</vt:lpstr>
      <vt:lpstr>Cooler</vt:lpstr>
      <vt:lpstr>Refrigerated</vt:lpstr>
      <vt:lpstr>'Dry by Case'!Print_Area</vt:lpstr>
      <vt:lpstr>'Frozen-Serving'!Print_Area</vt:lpstr>
      <vt:lpstr>Refrigerated!Print_Area</vt:lpstr>
      <vt:lpstr>'Dry - Serving'!Print_Titles</vt:lpstr>
      <vt:lpstr>'Dry by Case'!Print_Titles</vt:lpstr>
      <vt:lpstr>'Frozen-Serving'!Print_Titles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WILLIAMSMD</dc:creator>
  <cp:keywords/>
  <dc:description/>
  <cp:lastModifiedBy>MARY  TAYLOR</cp:lastModifiedBy>
  <cp:revision/>
  <cp:lastPrinted>2021-11-17T18:22:58Z</cp:lastPrinted>
  <dcterms:created xsi:type="dcterms:W3CDTF">2014-04-21T20:38:30Z</dcterms:created>
  <dcterms:modified xsi:type="dcterms:W3CDTF">2022-01-04T22:50:56Z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0x0101000E3F988E574AB742B87359FAB8E2BA2D</vt:lpwstr>
  </property>
</Properties>
</file>