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ook\Documents\PINCO 2020-2021 RFP\"/>
    </mc:Choice>
  </mc:AlternateContent>
  <bookViews>
    <workbookView xWindow="0" yWindow="0" windowWidth="28800" windowHeight="12090" firstSheet="3" activeTab="8"/>
  </bookViews>
  <sheets>
    <sheet name="Bid 1A - Chicken (pieces)" sheetId="11" r:id="rId1"/>
    <sheet name="Bid 1B - Chicken (seasoned)" sheetId="10" r:id="rId2"/>
    <sheet name="Bid 2-Beef" sheetId="2" r:id="rId3"/>
    <sheet name="Bid 3-Pork" sheetId="3" r:id="rId4"/>
    <sheet name="Bid 5-Egg Products" sheetId="9" r:id="rId5"/>
    <sheet name="Bid 6-Peanut Products" sheetId="6" r:id="rId6"/>
    <sheet name="Bid 7-Shelf Stable Milk" sheetId="7" r:id="rId7"/>
    <sheet name="Bid 8A - Purch to WH (bakery)" sheetId="8" r:id="rId8"/>
    <sheet name="Bid 8B - Purch to WH (other)" sheetId="12" r:id="rId9"/>
  </sheets>
  <externalReferences>
    <externalReference r:id="rId10"/>
    <externalReference r:id="rId11"/>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63" i="12" l="1"/>
  <c r="AB62" i="12"/>
  <c r="AB61" i="12"/>
  <c r="AB60" i="12"/>
  <c r="AB59" i="12"/>
  <c r="T58" i="12"/>
  <c r="T57" i="12"/>
  <c r="T56" i="12"/>
  <c r="T55" i="12"/>
  <c r="T54" i="12"/>
  <c r="AJ51" i="12"/>
  <c r="AB51" i="12"/>
  <c r="F51" i="12"/>
  <c r="AF50" i="12"/>
  <c r="F50" i="12"/>
  <c r="AF49" i="12"/>
  <c r="F49" i="12"/>
  <c r="AF48" i="12"/>
  <c r="BD47" i="12"/>
  <c r="AB47" i="12"/>
  <c r="BD46" i="12"/>
  <c r="AB46" i="12"/>
  <c r="BD45" i="12"/>
  <c r="BD44" i="12"/>
  <c r="AB44" i="12"/>
  <c r="AN43" i="12"/>
  <c r="AB43" i="12"/>
  <c r="X43" i="12"/>
  <c r="AN42" i="12"/>
  <c r="AB42" i="12"/>
  <c r="X42" i="12"/>
  <c r="P41" i="12"/>
  <c r="N41" i="12"/>
  <c r="P40" i="12"/>
  <c r="N40" i="12"/>
  <c r="P39" i="12"/>
  <c r="N39" i="12"/>
  <c r="F38" i="12"/>
  <c r="F37" i="12"/>
  <c r="CB36" i="12"/>
  <c r="CB35" i="12"/>
  <c r="CB34" i="12"/>
  <c r="CB33" i="12"/>
  <c r="BT33" i="12"/>
  <c r="CB32" i="12"/>
  <c r="CB31" i="12"/>
  <c r="CB30" i="12"/>
  <c r="CB29" i="12"/>
  <c r="CB27" i="12"/>
  <c r="BL27" i="12"/>
  <c r="CB26" i="12"/>
  <c r="J26" i="12"/>
  <c r="F26" i="12"/>
  <c r="CB25" i="12"/>
  <c r="AZ25" i="12"/>
  <c r="CB24" i="12"/>
  <c r="CB23" i="12"/>
  <c r="BP22" i="12"/>
  <c r="BP21" i="12"/>
  <c r="BH20" i="12"/>
  <c r="BH19" i="12"/>
  <c r="BP18" i="12"/>
  <c r="AB17" i="12"/>
  <c r="AB16" i="12"/>
  <c r="CB15" i="12"/>
  <c r="BX15" i="12"/>
  <c r="CB14" i="12"/>
  <c r="BX14" i="12"/>
  <c r="CB13" i="12"/>
  <c r="BX13" i="12"/>
  <c r="BP13" i="12"/>
  <c r="BX12" i="12"/>
  <c r="BP12" i="12"/>
  <c r="BX11" i="12"/>
  <c r="CB10" i="12"/>
  <c r="BX10" i="12"/>
  <c r="BP10" i="12"/>
  <c r="BX9" i="12"/>
  <c r="T9" i="12"/>
  <c r="BX8" i="12"/>
  <c r="AR7" i="12"/>
  <c r="N7" i="12"/>
  <c r="F7" i="12"/>
  <c r="AR6" i="12"/>
  <c r="AB5" i="12"/>
  <c r="BP4" i="12"/>
  <c r="AV3" i="12"/>
  <c r="AE55" i="11"/>
  <c r="AB55" i="11"/>
  <c r="Z55" i="11"/>
  <c r="AF55" i="11" s="1"/>
  <c r="AE53" i="11"/>
  <c r="AB53" i="11"/>
  <c r="Z53" i="11"/>
  <c r="AF53" i="11" s="1"/>
  <c r="AF51" i="11"/>
  <c r="AE51" i="11"/>
  <c r="AB51" i="11"/>
  <c r="Z51" i="11"/>
  <c r="AC51" i="11" s="1"/>
  <c r="AO49" i="11"/>
  <c r="AL49" i="11"/>
  <c r="AJ49" i="11"/>
  <c r="AP49" i="11" s="1"/>
  <c r="AE49" i="11"/>
  <c r="AB49" i="11"/>
  <c r="Z49" i="11"/>
  <c r="AF49" i="11" s="1"/>
  <c r="BU47" i="11"/>
  <c r="BQ47" i="11"/>
  <c r="BO47" i="11"/>
  <c r="BT47" i="11" s="1"/>
  <c r="BK47" i="11"/>
  <c r="BJ47" i="11"/>
  <c r="BF47" i="11"/>
  <c r="BD47" i="11"/>
  <c r="BI47" i="11" s="1"/>
  <c r="AY47" i="11"/>
  <c r="AV47" i="11"/>
  <c r="AT47" i="11"/>
  <c r="AZ47" i="11" s="1"/>
  <c r="AP47" i="11"/>
  <c r="AO47" i="11"/>
  <c r="AM47" i="11"/>
  <c r="AL47" i="11"/>
  <c r="AJ47" i="11"/>
  <c r="AE47" i="11"/>
  <c r="AB47" i="11"/>
  <c r="Z47" i="11"/>
  <c r="AF47" i="11" s="1"/>
  <c r="AF45" i="11"/>
  <c r="AE45" i="11"/>
  <c r="AB45" i="11"/>
  <c r="Z45" i="11"/>
  <c r="AC45" i="11" s="1"/>
  <c r="AE43" i="11"/>
  <c r="AB43" i="11"/>
  <c r="Z43" i="11"/>
  <c r="AF43" i="11" s="1"/>
  <c r="AE41" i="11"/>
  <c r="AB41" i="11"/>
  <c r="Z41" i="11"/>
  <c r="AF41" i="11" s="1"/>
  <c r="AE39" i="11"/>
  <c r="AB39" i="11"/>
  <c r="Z39" i="11"/>
  <c r="AC39" i="11" s="1"/>
  <c r="AE37" i="11"/>
  <c r="AB37" i="11"/>
  <c r="Z37" i="11"/>
  <c r="AF37" i="11" s="1"/>
  <c r="AE35" i="11"/>
  <c r="AB35" i="11"/>
  <c r="Z35" i="11"/>
  <c r="AF35" i="11" s="1"/>
  <c r="AZ33" i="11"/>
  <c r="AY33" i="11"/>
  <c r="AV33" i="11"/>
  <c r="AT33" i="11"/>
  <c r="AW33" i="11" s="1"/>
  <c r="AE33" i="11"/>
  <c r="AB33" i="11"/>
  <c r="Z33" i="11"/>
  <c r="AF33" i="11" s="1"/>
  <c r="AE31" i="11"/>
  <c r="AB31" i="11"/>
  <c r="Z31" i="11"/>
  <c r="AC31" i="11" s="1"/>
  <c r="BU29" i="11"/>
  <c r="BQ29" i="11"/>
  <c r="BO29" i="11"/>
  <c r="BT29" i="11" s="1"/>
  <c r="AO29" i="11"/>
  <c r="AL29" i="11"/>
  <c r="AJ29" i="11"/>
  <c r="AP29" i="11" s="1"/>
  <c r="AE29" i="11"/>
  <c r="AB29" i="11"/>
  <c r="Z29" i="11"/>
  <c r="AC29" i="11" s="1"/>
  <c r="K29" i="11"/>
  <c r="H29" i="11"/>
  <c r="F29" i="11"/>
  <c r="L29" i="11" s="1"/>
  <c r="AE27" i="11"/>
  <c r="AB27" i="11"/>
  <c r="Z27" i="11"/>
  <c r="AF27" i="11" s="1"/>
  <c r="BU25" i="11"/>
  <c r="BT25" i="11"/>
  <c r="BQ25" i="11"/>
  <c r="BO25" i="11"/>
  <c r="BR25" i="11" s="1"/>
  <c r="AY25" i="11"/>
  <c r="AV25" i="11"/>
  <c r="AT25" i="11"/>
  <c r="AZ25" i="11" s="1"/>
  <c r="AO25" i="11"/>
  <c r="AL25" i="11"/>
  <c r="AJ25" i="11"/>
  <c r="AM25" i="11" s="1"/>
  <c r="AE25" i="11"/>
  <c r="AB25" i="11"/>
  <c r="Z25" i="11"/>
  <c r="AF25" i="11" s="1"/>
  <c r="BU23" i="11"/>
  <c r="BQ23" i="11"/>
  <c r="BO23" i="11"/>
  <c r="BT23" i="11" s="1"/>
  <c r="AZ23" i="11"/>
  <c r="AY23" i="11"/>
  <c r="AV23" i="11"/>
  <c r="AT23" i="11"/>
  <c r="AW23" i="11" s="1"/>
  <c r="AO23" i="11"/>
  <c r="AL23" i="11"/>
  <c r="AJ23" i="11"/>
  <c r="AP23" i="11" s="1"/>
  <c r="AE23" i="11"/>
  <c r="AB23" i="11"/>
  <c r="Z23" i="11"/>
  <c r="AF23" i="11" s="1"/>
  <c r="BU21" i="11"/>
  <c r="BQ21" i="11"/>
  <c r="BO21" i="11"/>
  <c r="BT21" i="11" s="1"/>
  <c r="AY21" i="11"/>
  <c r="AV21" i="11"/>
  <c r="AT21" i="11"/>
  <c r="AZ21" i="11" s="1"/>
  <c r="AP21" i="11"/>
  <c r="AO21" i="11"/>
  <c r="AL21" i="11"/>
  <c r="AJ21" i="11"/>
  <c r="AM21" i="11" s="1"/>
  <c r="AE21" i="11"/>
  <c r="AB21" i="11"/>
  <c r="Z21" i="11"/>
  <c r="AF21" i="11" s="1"/>
  <c r="BU19" i="11"/>
  <c r="BQ19" i="11"/>
  <c r="BO19" i="11"/>
  <c r="BT19" i="11" s="1"/>
  <c r="AF19" i="11"/>
  <c r="AE19" i="11"/>
  <c r="AB19" i="11"/>
  <c r="Z19" i="11"/>
  <c r="AC19" i="11" s="1"/>
  <c r="BU17" i="11"/>
  <c r="BQ17" i="11"/>
  <c r="BO17" i="11"/>
  <c r="BT17" i="11" s="1"/>
  <c r="AE17" i="11"/>
  <c r="AB17" i="11"/>
  <c r="Z17" i="11"/>
  <c r="AF17" i="11" s="1"/>
  <c r="L17" i="11"/>
  <c r="K17" i="11"/>
  <c r="H17" i="11"/>
  <c r="F17" i="11"/>
  <c r="I17" i="11" s="1"/>
  <c r="BU15" i="11"/>
  <c r="BQ15" i="11"/>
  <c r="BO15" i="11"/>
  <c r="BT15" i="11" s="1"/>
  <c r="AP15" i="11"/>
  <c r="AO15" i="11"/>
  <c r="AL15" i="11"/>
  <c r="AJ15" i="11"/>
  <c r="AM15" i="11" s="1"/>
  <c r="AE15" i="11"/>
  <c r="AB15" i="11"/>
  <c r="Z15" i="11"/>
  <c r="AF15" i="11" s="1"/>
  <c r="BU13" i="11"/>
  <c r="BQ13" i="11"/>
  <c r="BO13" i="11"/>
  <c r="BT13" i="11" s="1"/>
  <c r="AY13" i="11"/>
  <c r="AV13" i="11"/>
  <c r="AT13" i="11"/>
  <c r="AW13" i="11" s="1"/>
  <c r="AO13" i="11"/>
  <c r="AM13" i="11"/>
  <c r="AL13" i="11"/>
  <c r="AJ13" i="11"/>
  <c r="AP13" i="11" s="1"/>
  <c r="AE13" i="11"/>
  <c r="AC13" i="11"/>
  <c r="AB13" i="11"/>
  <c r="Z13" i="11"/>
  <c r="AF13" i="11" s="1"/>
  <c r="BU11" i="11"/>
  <c r="BT11" i="11"/>
  <c r="BQ11" i="11"/>
  <c r="BO11" i="11"/>
  <c r="BR11" i="11" s="1"/>
  <c r="AY11" i="11"/>
  <c r="AV11" i="11"/>
  <c r="AT11" i="11"/>
  <c r="AZ11" i="11" s="1"/>
  <c r="AP11" i="11"/>
  <c r="AO11" i="11"/>
  <c r="AL11" i="11"/>
  <c r="AJ11" i="11"/>
  <c r="AM11" i="11" s="1"/>
  <c r="AE11" i="11"/>
  <c r="AB11" i="11"/>
  <c r="Z11" i="11"/>
  <c r="AF11" i="11" s="1"/>
  <c r="K11" i="11"/>
  <c r="H11" i="11"/>
  <c r="F11" i="11"/>
  <c r="L11" i="11" s="1"/>
  <c r="BU9" i="11"/>
  <c r="BQ9" i="11"/>
  <c r="BO9" i="11"/>
  <c r="BT9" i="11" s="1"/>
  <c r="AY9" i="11"/>
  <c r="AW9" i="11"/>
  <c r="AV9" i="11"/>
  <c r="AT9" i="11"/>
  <c r="AZ9" i="11" s="1"/>
  <c r="AP9" i="11"/>
  <c r="AO9" i="11"/>
  <c r="AM9" i="11"/>
  <c r="AL9" i="11"/>
  <c r="AJ9" i="11"/>
  <c r="AF9" i="11"/>
  <c r="AE9" i="11"/>
  <c r="AC9" i="11"/>
  <c r="AB9" i="11"/>
  <c r="Z9" i="11"/>
  <c r="BU7" i="11"/>
  <c r="BQ7" i="11"/>
  <c r="BO7" i="11"/>
  <c r="BT7" i="11" s="1"/>
  <c r="AZ7" i="11"/>
  <c r="AY7" i="11"/>
  <c r="AW7" i="11"/>
  <c r="AV7" i="11"/>
  <c r="AT7" i="11"/>
  <c r="AO7" i="11"/>
  <c r="AL7" i="11"/>
  <c r="AJ7" i="11"/>
  <c r="AP7" i="11" s="1"/>
  <c r="AE7" i="11"/>
  <c r="AB7" i="11"/>
  <c r="Z7" i="11"/>
  <c r="AF7" i="11" s="1"/>
  <c r="BU5" i="11"/>
  <c r="BQ5" i="11"/>
  <c r="BO5" i="11"/>
  <c r="BT5" i="11" s="1"/>
  <c r="AY5" i="11"/>
  <c r="AW5" i="11"/>
  <c r="AV5" i="11"/>
  <c r="AT5" i="11"/>
  <c r="AZ5" i="11" s="1"/>
  <c r="AO5" i="11"/>
  <c r="AL5" i="11"/>
  <c r="AJ5" i="11"/>
  <c r="AP5" i="11" s="1"/>
  <c r="AE5" i="11"/>
  <c r="AC5" i="11"/>
  <c r="AB5" i="11"/>
  <c r="Z5" i="11"/>
  <c r="AF5" i="11" s="1"/>
  <c r="BR29" i="11" l="1"/>
  <c r="AC43" i="11"/>
  <c r="AW47" i="11"/>
  <c r="AC21" i="11"/>
  <c r="AC25" i="11"/>
  <c r="AC27" i="11"/>
  <c r="AC35" i="11"/>
  <c r="BR47" i="11"/>
  <c r="AM7" i="11"/>
  <c r="AC11" i="11"/>
  <c r="AC15" i="11"/>
  <c r="AC17" i="11"/>
  <c r="AC23" i="11"/>
  <c r="AF29" i="11"/>
  <c r="AF39" i="11"/>
  <c r="AM49" i="11"/>
  <c r="AM5" i="11"/>
  <c r="AZ13" i="11"/>
  <c r="BG47" i="11"/>
  <c r="AC37" i="11"/>
  <c r="AC55" i="11"/>
  <c r="BR21" i="11"/>
  <c r="I29" i="11"/>
  <c r="BR17" i="11"/>
  <c r="AM23" i="11"/>
  <c r="AP25" i="11"/>
  <c r="AF31" i="11"/>
  <c r="AC49" i="11"/>
  <c r="BR7" i="11"/>
  <c r="AW11" i="11"/>
  <c r="BR15" i="11"/>
  <c r="AW21" i="11"/>
  <c r="AW25" i="11"/>
  <c r="AC33" i="11"/>
  <c r="AC47" i="11"/>
  <c r="AC7" i="11"/>
  <c r="I11" i="11"/>
  <c r="BR13" i="11"/>
  <c r="BR19" i="11"/>
  <c r="BR23" i="11"/>
  <c r="AM29" i="11"/>
  <c r="AC41" i="11"/>
  <c r="AC53" i="11"/>
  <c r="BR5" i="11"/>
  <c r="BR9" i="11"/>
  <c r="CE68" i="10"/>
  <c r="BY68" i="10"/>
  <c r="CD68" i="10" s="1"/>
  <c r="CE66" i="10"/>
  <c r="CA66" i="10"/>
  <c r="BY66" i="10"/>
  <c r="CD66" i="10" s="1"/>
  <c r="BK64" i="10"/>
  <c r="BJ64" i="10"/>
  <c r="BF64" i="10"/>
  <c r="BD64" i="10"/>
  <c r="BI64" i="10" s="1"/>
  <c r="AO62" i="10"/>
  <c r="AL62" i="10"/>
  <c r="AJ62" i="10"/>
  <c r="AM62" i="10" s="1"/>
  <c r="AO60" i="10"/>
  <c r="AL60" i="10"/>
  <c r="AJ60" i="10"/>
  <c r="AP60" i="10" s="1"/>
  <c r="AP58" i="10"/>
  <c r="AO58" i="10"/>
  <c r="AL58" i="10"/>
  <c r="AJ58" i="10"/>
  <c r="AM58" i="10" s="1"/>
  <c r="AP56" i="10"/>
  <c r="AO56" i="10"/>
  <c r="AL56" i="10"/>
  <c r="AJ56" i="10"/>
  <c r="AM56" i="10" s="1"/>
  <c r="AO54" i="10"/>
  <c r="AM54" i="10"/>
  <c r="AL54" i="10"/>
  <c r="AJ54" i="10"/>
  <c r="AP54" i="10" s="1"/>
  <c r="AO52" i="10"/>
  <c r="AL52" i="10"/>
  <c r="AJ52" i="10"/>
  <c r="AM52" i="10" s="1"/>
  <c r="AO50" i="10"/>
  <c r="AL50" i="10"/>
  <c r="AJ50" i="10"/>
  <c r="AP50" i="10" s="1"/>
  <c r="AP48" i="10"/>
  <c r="AO48" i="10"/>
  <c r="AL48" i="10"/>
  <c r="AJ48" i="10"/>
  <c r="AM48" i="10" s="1"/>
  <c r="AO46" i="10"/>
  <c r="AL46" i="10"/>
  <c r="AJ46" i="10"/>
  <c r="AP46" i="10" s="1"/>
  <c r="AO44" i="10"/>
  <c r="AL44" i="10"/>
  <c r="AJ44" i="10"/>
  <c r="AP44" i="10" s="1"/>
  <c r="AP42" i="10"/>
  <c r="AO42" i="10"/>
  <c r="AL42" i="10"/>
  <c r="AJ42" i="10"/>
  <c r="AM42" i="10" s="1"/>
  <c r="AO40" i="10"/>
  <c r="AL40" i="10"/>
  <c r="AJ40" i="10"/>
  <c r="AP40" i="10" s="1"/>
  <c r="AO38" i="10"/>
  <c r="AL38" i="10"/>
  <c r="AJ38" i="10"/>
  <c r="AP38" i="10" s="1"/>
  <c r="L36" i="10"/>
  <c r="K36" i="10"/>
  <c r="I36" i="10"/>
  <c r="H36" i="10"/>
  <c r="F36" i="10"/>
  <c r="K34" i="10"/>
  <c r="H34" i="10"/>
  <c r="F34" i="10"/>
  <c r="L34" i="10" s="1"/>
  <c r="L32" i="10"/>
  <c r="K32" i="10"/>
  <c r="I32" i="10"/>
  <c r="H32" i="10"/>
  <c r="F32" i="10"/>
  <c r="BU29" i="10"/>
  <c r="BT29" i="10"/>
  <c r="BR29" i="10"/>
  <c r="BQ29" i="10"/>
  <c r="BO29" i="10"/>
  <c r="AE29" i="10"/>
  <c r="AB29" i="10"/>
  <c r="Z29" i="10"/>
  <c r="AF29" i="10" s="1"/>
  <c r="BK27" i="10"/>
  <c r="BJ27" i="10"/>
  <c r="BI27" i="10"/>
  <c r="BF27" i="10"/>
  <c r="BD27" i="10"/>
  <c r="BG27" i="10" s="1"/>
  <c r="AE27" i="10"/>
  <c r="AB27" i="10"/>
  <c r="Z27" i="10"/>
  <c r="AF27" i="10" s="1"/>
  <c r="U27" i="10"/>
  <c r="R27" i="10"/>
  <c r="P27" i="10"/>
  <c r="V27" i="10" s="1"/>
  <c r="BD25" i="10"/>
  <c r="AE25" i="10"/>
  <c r="AB25" i="10"/>
  <c r="Z25" i="10"/>
  <c r="AF25" i="10" s="1"/>
  <c r="U25" i="10"/>
  <c r="R25" i="10"/>
  <c r="P25" i="10"/>
  <c r="V25" i="10" s="1"/>
  <c r="BK23" i="10"/>
  <c r="BJ23" i="10"/>
  <c r="BF23" i="10"/>
  <c r="BD23" i="10"/>
  <c r="BI23" i="10" s="1"/>
  <c r="AE23" i="10"/>
  <c r="AC23" i="10"/>
  <c r="AB23" i="10"/>
  <c r="Z23" i="10"/>
  <c r="AF23" i="10" s="1"/>
  <c r="U23" i="10"/>
  <c r="S23" i="10"/>
  <c r="R23" i="10"/>
  <c r="P23" i="10"/>
  <c r="V23" i="10" s="1"/>
  <c r="K23" i="10"/>
  <c r="H23" i="10"/>
  <c r="F23" i="10"/>
  <c r="L23" i="10" s="1"/>
  <c r="K21" i="10"/>
  <c r="I21" i="10"/>
  <c r="H21" i="10"/>
  <c r="F21" i="10"/>
  <c r="L21" i="10" s="1"/>
  <c r="K19" i="10"/>
  <c r="I19" i="10"/>
  <c r="H19" i="10"/>
  <c r="F19" i="10"/>
  <c r="L19" i="10" s="1"/>
  <c r="CE17" i="10"/>
  <c r="CD17" i="10"/>
  <c r="CB17" i="10"/>
  <c r="CA17" i="10"/>
  <c r="BY17" i="10"/>
  <c r="U17" i="10"/>
  <c r="R17" i="10"/>
  <c r="P17" i="10"/>
  <c r="V17" i="10" s="1"/>
  <c r="K17" i="10"/>
  <c r="H17" i="10"/>
  <c r="F17" i="10"/>
  <c r="L17" i="10" s="1"/>
  <c r="BK15" i="10"/>
  <c r="BJ15" i="10"/>
  <c r="BF15" i="10"/>
  <c r="BD15" i="10"/>
  <c r="BI15" i="10" s="1"/>
  <c r="V15" i="10"/>
  <c r="U15" i="10"/>
  <c r="S15" i="10"/>
  <c r="R15" i="10"/>
  <c r="P15" i="10"/>
  <c r="BK13" i="10"/>
  <c r="BJ13" i="10"/>
  <c r="BG13" i="10"/>
  <c r="BF13" i="10"/>
  <c r="BD13" i="10"/>
  <c r="BI13" i="10" s="1"/>
  <c r="U13" i="10"/>
  <c r="R13" i="10"/>
  <c r="P13" i="10"/>
  <c r="V13" i="10" s="1"/>
  <c r="AF11" i="10"/>
  <c r="AE11" i="10"/>
  <c r="AB11" i="10"/>
  <c r="Z11" i="10"/>
  <c r="AC11" i="10" s="1"/>
  <c r="U11" i="10"/>
  <c r="R11" i="10"/>
  <c r="P11" i="10"/>
  <c r="V11" i="10" s="1"/>
  <c r="CE9" i="10"/>
  <c r="CA9" i="10"/>
  <c r="BY9" i="10"/>
  <c r="CD9" i="10" s="1"/>
  <c r="BK9" i="10"/>
  <c r="BJ9" i="10"/>
  <c r="BI9" i="10"/>
  <c r="BG9" i="10"/>
  <c r="BF9" i="10"/>
  <c r="BD9" i="10"/>
  <c r="AE9" i="10"/>
  <c r="AB9" i="10"/>
  <c r="Z9" i="10"/>
  <c r="AF9" i="10" s="1"/>
  <c r="V9" i="10"/>
  <c r="U9" i="10"/>
  <c r="S9" i="10"/>
  <c r="R9" i="10"/>
  <c r="P9" i="10"/>
  <c r="K9" i="10"/>
  <c r="I9" i="10"/>
  <c r="H9" i="10"/>
  <c r="F9" i="10"/>
  <c r="L9" i="10" s="1"/>
  <c r="CE7" i="10"/>
  <c r="CA7" i="10"/>
  <c r="BY7" i="10"/>
  <c r="CD7" i="10" s="1"/>
  <c r="BK7" i="10"/>
  <c r="BJ7" i="10"/>
  <c r="BI7" i="10"/>
  <c r="BF7" i="10"/>
  <c r="BD7" i="10"/>
  <c r="BG7" i="10" s="1"/>
  <c r="AE7" i="10"/>
  <c r="AB7" i="10"/>
  <c r="Z7" i="10"/>
  <c r="AF7" i="10" s="1"/>
  <c r="U7" i="10"/>
  <c r="R7" i="10"/>
  <c r="P7" i="10"/>
  <c r="V7" i="10" s="1"/>
  <c r="L7" i="10"/>
  <c r="K7" i="10"/>
  <c r="H7" i="10"/>
  <c r="F7" i="10"/>
  <c r="I7" i="10" s="1"/>
  <c r="CE5" i="10"/>
  <c r="CA5" i="10"/>
  <c r="BY5" i="10"/>
  <c r="CD5" i="10" s="1"/>
  <c r="BK5" i="10"/>
  <c r="BJ5" i="10"/>
  <c r="BF5" i="10"/>
  <c r="BD5" i="10"/>
  <c r="BI5" i="10" s="1"/>
  <c r="AF5" i="10"/>
  <c r="U5" i="10"/>
  <c r="R5" i="10"/>
  <c r="P5" i="10"/>
  <c r="S5" i="10" s="1"/>
  <c r="K5" i="10"/>
  <c r="H5" i="10"/>
  <c r="F5" i="10"/>
  <c r="L5" i="10" s="1"/>
  <c r="BG15" i="10" l="1"/>
  <c r="AC25" i="10"/>
  <c r="AM38" i="10"/>
  <c r="AM46" i="10"/>
  <c r="V5" i="10"/>
  <c r="CB5" i="10"/>
  <c r="S13" i="10"/>
  <c r="S17" i="10"/>
  <c r="AC27" i="10"/>
  <c r="I5" i="10"/>
  <c r="CB9" i="10"/>
  <c r="S25" i="10"/>
  <c r="AC7" i="10"/>
  <c r="AM40" i="10"/>
  <c r="AP52" i="10"/>
  <c r="AC9" i="10"/>
  <c r="S11" i="10"/>
  <c r="I17" i="10"/>
  <c r="BG23" i="10"/>
  <c r="I34" i="10"/>
  <c r="AM50" i="10"/>
  <c r="AP62" i="10"/>
  <c r="BG5" i="10"/>
  <c r="S7" i="10"/>
  <c r="CB7" i="10"/>
  <c r="I23" i="10"/>
  <c r="S27" i="10"/>
  <c r="AC29" i="10"/>
  <c r="AM44" i="10"/>
  <c r="AM60" i="10"/>
  <c r="CB66" i="10"/>
  <c r="BG64" i="10"/>
  <c r="AA22" i="3" l="1"/>
  <c r="AA12" i="3"/>
  <c r="AA5" i="3"/>
  <c r="V12" i="3"/>
  <c r="V11" i="3"/>
  <c r="V9" i="3"/>
  <c r="V7" i="3"/>
  <c r="V5" i="3"/>
  <c r="Q16" i="3"/>
  <c r="Q14" i="3"/>
  <c r="L16" i="3"/>
  <c r="L12" i="3"/>
  <c r="L11" i="3"/>
  <c r="L5" i="3"/>
  <c r="G20" i="3"/>
  <c r="G18" i="3"/>
  <c r="AR33" i="2" l="1"/>
  <c r="AP33" i="2"/>
  <c r="AR31" i="2"/>
  <c r="AP31" i="2"/>
  <c r="AR29" i="2"/>
  <c r="AP29" i="2"/>
  <c r="AR27" i="2"/>
  <c r="AP27" i="2"/>
  <c r="AR25" i="2"/>
  <c r="AP25" i="2"/>
  <c r="AR23" i="2"/>
  <c r="AP23" i="2"/>
  <c r="AR21" i="2"/>
  <c r="AP21" i="2"/>
  <c r="AR19" i="2"/>
  <c r="AP19" i="2"/>
  <c r="AR17" i="2"/>
  <c r="AP17" i="2"/>
  <c r="AR15" i="2"/>
  <c r="AP15" i="2"/>
  <c r="AR9" i="2"/>
  <c r="AP9" i="2"/>
  <c r="AR7" i="2"/>
  <c r="AP7" i="2"/>
  <c r="AR5" i="2"/>
  <c r="AP5" i="2"/>
  <c r="AK52" i="2"/>
  <c r="AI52" i="2"/>
  <c r="AK50" i="2"/>
  <c r="AI50" i="2"/>
  <c r="AK27" i="2"/>
  <c r="AI27" i="2"/>
  <c r="AK25" i="2"/>
  <c r="AI25" i="2"/>
  <c r="AK23" i="2"/>
  <c r="AI23" i="2"/>
  <c r="AK21" i="2"/>
  <c r="AI21" i="2"/>
  <c r="AK19" i="2"/>
  <c r="AI19" i="2"/>
  <c r="AK17" i="2"/>
  <c r="AI17" i="2"/>
  <c r="AK15" i="2"/>
  <c r="AI15" i="2"/>
  <c r="AK9" i="2"/>
  <c r="AI9" i="2"/>
  <c r="AK7" i="2"/>
  <c r="AI7" i="2"/>
  <c r="AK5" i="2"/>
  <c r="AI5" i="2"/>
  <c r="AD23" i="2"/>
  <c r="AB23" i="2"/>
  <c r="AD21" i="2"/>
  <c r="AB21" i="2"/>
  <c r="AD19" i="2"/>
  <c r="AB19" i="2"/>
  <c r="AD17" i="2"/>
  <c r="AB17" i="2"/>
  <c r="AD15" i="2"/>
  <c r="AB15" i="2"/>
  <c r="AD9" i="2"/>
  <c r="AB9" i="2"/>
  <c r="AD7" i="2"/>
  <c r="AB7" i="2"/>
  <c r="AD5" i="2"/>
  <c r="AB5" i="2"/>
  <c r="W27" i="2"/>
  <c r="U27" i="2"/>
  <c r="W19" i="2"/>
  <c r="U19" i="2"/>
  <c r="W17" i="2"/>
  <c r="U17" i="2"/>
  <c r="W13" i="2"/>
  <c r="U13" i="2"/>
  <c r="W9" i="2"/>
  <c r="U9" i="2"/>
  <c r="W7" i="2"/>
  <c r="U7" i="2"/>
  <c r="W5" i="2"/>
  <c r="U5" i="2"/>
  <c r="N48" i="2"/>
  <c r="P48" i="2" s="1"/>
  <c r="P46" i="2"/>
  <c r="N46" i="2"/>
  <c r="N44" i="2"/>
  <c r="P44" i="2" s="1"/>
  <c r="P41" i="2"/>
  <c r="N41" i="2"/>
  <c r="P39" i="2"/>
  <c r="N39" i="2"/>
  <c r="P37" i="2"/>
  <c r="N37" i="2"/>
  <c r="P11" i="2"/>
  <c r="N11" i="2"/>
  <c r="I33" i="2"/>
  <c r="G33" i="2"/>
  <c r="I15" i="2"/>
  <c r="G15" i="2"/>
  <c r="AB63" i="8" l="1"/>
  <c r="AB62" i="8"/>
  <c r="AB61" i="8"/>
  <c r="AB60" i="8"/>
  <c r="AB59" i="8"/>
  <c r="T58" i="8"/>
  <c r="T57" i="8"/>
  <c r="T56" i="8"/>
  <c r="T55" i="8"/>
  <c r="T54" i="8"/>
  <c r="AJ51" i="8"/>
  <c r="AB51" i="8"/>
  <c r="F51" i="8"/>
  <c r="AF50" i="8"/>
  <c r="F50" i="8"/>
  <c r="AF49" i="8"/>
  <c r="F49" i="8"/>
  <c r="AF48" i="8"/>
  <c r="BD47" i="8"/>
  <c r="AB47" i="8"/>
  <c r="BD46" i="8"/>
  <c r="AB46" i="8"/>
  <c r="BD45" i="8"/>
  <c r="BD44" i="8"/>
  <c r="AB44" i="8"/>
  <c r="AN43" i="8"/>
  <c r="AB43" i="8"/>
  <c r="X43" i="8"/>
  <c r="AN42" i="8"/>
  <c r="AB42" i="8"/>
  <c r="X42" i="8"/>
  <c r="P41" i="8"/>
  <c r="N41" i="8"/>
  <c r="P40" i="8"/>
  <c r="N40" i="8"/>
  <c r="P39" i="8"/>
  <c r="N39" i="8"/>
  <c r="F38" i="8"/>
  <c r="F37" i="8"/>
  <c r="CB36" i="8"/>
  <c r="CB35" i="8"/>
  <c r="CB34" i="8"/>
  <c r="CB33" i="8"/>
  <c r="BT33" i="8"/>
  <c r="CB32" i="8"/>
  <c r="CB31" i="8"/>
  <c r="CB30" i="8"/>
  <c r="CB29" i="8"/>
  <c r="CB27" i="8"/>
  <c r="BL27" i="8"/>
  <c r="CB26" i="8"/>
  <c r="J26" i="8"/>
  <c r="F26" i="8"/>
  <c r="CB25" i="8"/>
  <c r="AZ25" i="8"/>
  <c r="CB24" i="8"/>
  <c r="CB23" i="8"/>
  <c r="BP22" i="8"/>
  <c r="BP21" i="8"/>
  <c r="BH20" i="8"/>
  <c r="BH19" i="8"/>
  <c r="BP18" i="8"/>
  <c r="AB17" i="8"/>
  <c r="AB16" i="8"/>
  <c r="CB15" i="8"/>
  <c r="BX15" i="8"/>
  <c r="CB14" i="8"/>
  <c r="BX14" i="8"/>
  <c r="CB13" i="8"/>
  <c r="BX13" i="8"/>
  <c r="BP13" i="8"/>
  <c r="BX12" i="8"/>
  <c r="BP12" i="8"/>
  <c r="BX11" i="8"/>
  <c r="CB10" i="8"/>
  <c r="BX10" i="8"/>
  <c r="BP10" i="8"/>
  <c r="BX9" i="8"/>
  <c r="T9" i="8"/>
  <c r="BX8" i="8"/>
  <c r="AR7" i="8"/>
  <c r="N7" i="8"/>
  <c r="F7" i="8"/>
  <c r="AR6" i="8"/>
  <c r="AB5" i="8"/>
  <c r="BP4" i="8"/>
  <c r="AV3" i="8"/>
  <c r="J24" i="7" l="1"/>
  <c r="J20" i="7"/>
  <c r="F15" i="7"/>
  <c r="N13" i="7"/>
  <c r="F13" i="7"/>
  <c r="J11" i="7"/>
  <c r="F11" i="7"/>
  <c r="J9" i="7"/>
  <c r="F9" i="7"/>
  <c r="J5" i="7"/>
  <c r="F5" i="7"/>
  <c r="H20" i="6"/>
  <c r="F20" i="6"/>
  <c r="H18" i="6"/>
  <c r="F18" i="6"/>
  <c r="H15" i="6"/>
  <c r="F15" i="6"/>
  <c r="H7" i="6"/>
  <c r="F7" i="6"/>
  <c r="H5" i="6"/>
  <c r="F5" i="6"/>
  <c r="B5" i="6"/>
  <c r="B7" i="6"/>
  <c r="B9" i="6"/>
  <c r="B11" i="6"/>
  <c r="B13" i="6"/>
  <c r="B15" i="6"/>
  <c r="B22" i="9"/>
  <c r="N21" i="9"/>
  <c r="B20" i="9"/>
  <c r="N19" i="9"/>
  <c r="N17" i="9"/>
  <c r="H11" i="9"/>
  <c r="F11" i="9"/>
  <c r="B32" i="9" l="1"/>
  <c r="B31" i="9"/>
  <c r="B29" i="9"/>
  <c r="B27" i="9"/>
  <c r="B25" i="9"/>
</calcChain>
</file>

<file path=xl/sharedStrings.xml><?xml version="1.0" encoding="utf-8"?>
<sst xmlns="http://schemas.openxmlformats.org/spreadsheetml/2006/main" count="1114" uniqueCount="366">
  <si>
    <t xml:space="preserve">End Product Description   </t>
  </si>
  <si>
    <t>Item Size</t>
  </si>
  <si>
    <t>Pack Size</t>
  </si>
  <si>
    <t>Price FOB Bak</t>
  </si>
  <si>
    <t>Price Each</t>
  </si>
  <si>
    <t xml:space="preserve"> </t>
  </si>
  <si>
    <t>NOTES:</t>
  </si>
  <si>
    <t>Comm Used</t>
  </si>
  <si>
    <t>Price     FOB Bak</t>
  </si>
  <si>
    <t>Price   Each</t>
  </si>
  <si>
    <t>Pork Sausage Patty, 1.2 oz.</t>
  </si>
  <si>
    <t>Pancake &amp; Pork Sausage on a Stick, WG, 3.0 oz</t>
  </si>
  <si>
    <t>BID 2/20-21, PROCESSED COMMODITY BEEF PRODUCTS</t>
  </si>
  <si>
    <t>BID 3/20-21, PROCESSED COMMODITY PORK PRODUCTS</t>
  </si>
  <si>
    <t>Price  FOB Bak</t>
  </si>
  <si>
    <t>ADD ONS:</t>
  </si>
  <si>
    <t>Non Com fob Bak</t>
  </si>
  <si>
    <t>BID 7/20-21, SHELF STABLE MILK</t>
  </si>
  <si>
    <t xml:space="preserve"> Description   </t>
  </si>
  <si>
    <t>BID #8/20-21, PURCHASED ITEMS TO THE PINCO WAREHOUSE</t>
  </si>
  <si>
    <r>
      <rPr>
        <sz val="9"/>
        <rFont val="Times New Roman"/>
        <family val="1"/>
      </rPr>
      <t>Turkey Taco Nada Pocket w/ Cheese, IW, 4.5 oz</t>
    </r>
  </si>
  <si>
    <r>
      <rPr>
        <sz val="9"/>
        <rFont val="Times New Roman"/>
        <family val="1"/>
      </rPr>
      <t xml:space="preserve">Breakfast Empanada, Cheese &amp; Potato, WG, IW,
</t>
    </r>
    <r>
      <rPr>
        <sz val="9"/>
        <rFont val="Times New Roman"/>
        <family val="1"/>
      </rPr>
      <t>3.25 oz</t>
    </r>
  </si>
  <si>
    <r>
      <rPr>
        <sz val="9"/>
        <rFont val="Times New Roman"/>
        <family val="1"/>
      </rPr>
      <t>Pan Spray, 17 oz</t>
    </r>
  </si>
  <si>
    <r>
      <rPr>
        <sz val="9"/>
        <rFont val="Times New Roman"/>
        <family val="1"/>
      </rPr>
      <t>Butter Alternative Granules, 4 oz</t>
    </r>
  </si>
  <si>
    <r>
      <rPr>
        <sz val="9"/>
        <rFont val="Times New Roman"/>
        <family val="1"/>
      </rPr>
      <t>Chicken Corn Dog, Jumbo, WG, 4 oz</t>
    </r>
  </si>
  <si>
    <r>
      <rPr>
        <sz val="9"/>
        <rFont val="Times New Roman"/>
        <family val="1"/>
      </rPr>
      <t>Mini Breakfast Cluster, WG, IW, 2.75 oz</t>
    </r>
  </si>
  <si>
    <r>
      <rPr>
        <sz val="9"/>
        <rFont val="Times New Roman"/>
        <family val="1"/>
      </rPr>
      <t>Banana Bread Slice, WG, IW, 3.4 oz</t>
    </r>
  </si>
  <si>
    <r>
      <rPr>
        <sz val="9"/>
        <rFont val="Times New Roman"/>
        <family val="1"/>
      </rPr>
      <t>Chocolate Chip Muffin, WG, IW, 3.2 oz</t>
    </r>
  </si>
  <si>
    <r>
      <rPr>
        <sz val="9"/>
        <rFont val="Times New Roman"/>
        <family val="1"/>
      </rPr>
      <t>Apple Muffin Top, WG, IW, 3.2 oz</t>
    </r>
  </si>
  <si>
    <r>
      <rPr>
        <sz val="9"/>
        <rFont val="Times New Roman"/>
        <family val="1"/>
      </rPr>
      <t>Cinnamon Crumb Cake, WG, IW, 3.0 oz</t>
    </r>
  </si>
  <si>
    <r>
      <rPr>
        <sz val="9"/>
        <rFont val="Times New Roman"/>
        <family val="1"/>
      </rPr>
      <t>Blueberry Mini Muffin, WG, IW, 1.6 oz</t>
    </r>
  </si>
  <si>
    <r>
      <rPr>
        <sz val="9"/>
        <rFont val="Times New Roman"/>
        <family val="1"/>
      </rPr>
      <t>Corn Bread Mini Muffin, WG, IW, 1.5 oz</t>
    </r>
  </si>
  <si>
    <r>
      <rPr>
        <sz val="9"/>
        <rFont val="Times New Roman"/>
        <family val="1"/>
      </rPr>
      <t>Fortified Donut, WG, IW, 2.8 oz</t>
    </r>
  </si>
  <si>
    <r>
      <rPr>
        <sz val="9"/>
        <rFont val="Times New Roman"/>
        <family val="1"/>
      </rPr>
      <t>Super Donut Holes, Mini, Chocolate, IW, 0.5 oz</t>
    </r>
  </si>
  <si>
    <r>
      <rPr>
        <sz val="9"/>
        <rFont val="Times New Roman"/>
        <family val="1"/>
      </rPr>
      <t>Super Muffin, Banana Crème, WG, IW, 2.0 oz</t>
    </r>
  </si>
  <si>
    <r>
      <rPr>
        <sz val="9"/>
        <rFont val="Times New Roman"/>
        <family val="1"/>
      </rPr>
      <t>Muffin, Cherry, WG, IW, 3.0 oz</t>
    </r>
  </si>
  <si>
    <r>
      <rPr>
        <sz val="9"/>
        <rFont val="Times New Roman"/>
        <family val="1"/>
      </rPr>
      <t xml:space="preserve">Scones, Pre-portioned, Assorted Flavors, 2 Grain,
</t>
    </r>
    <r>
      <rPr>
        <sz val="9"/>
        <rFont val="Times New Roman"/>
        <family val="1"/>
      </rPr>
      <t>4.5 oz</t>
    </r>
  </si>
  <si>
    <r>
      <rPr>
        <sz val="9"/>
        <rFont val="Times New Roman"/>
        <family val="1"/>
      </rPr>
      <t>Cookie Pucks, Raw, Assorted Flavors, 4.0 oz</t>
    </r>
  </si>
  <si>
    <r>
      <rPr>
        <sz val="9"/>
        <rFont val="Times New Roman"/>
        <family val="1"/>
      </rPr>
      <t>Pancake Bowl, Apple, WG, IW, 3.8 oz</t>
    </r>
  </si>
  <si>
    <r>
      <rPr>
        <sz val="9"/>
        <rFont val="Times New Roman"/>
        <family val="1"/>
      </rPr>
      <t>Pancake Bowl, Peach, WG, IW, 3.8 oz</t>
    </r>
  </si>
  <si>
    <r>
      <rPr>
        <sz val="9"/>
        <rFont val="Times New Roman"/>
        <family val="1"/>
      </rPr>
      <t>French Toast Sticks, WG, Bulk, 3.32 oz</t>
    </r>
  </si>
  <si>
    <r>
      <rPr>
        <sz val="9"/>
        <rFont val="Times New Roman"/>
        <family val="1"/>
      </rPr>
      <t>French Toast Sticks, 2 Pack, WG, 3.0 oz</t>
    </r>
  </si>
  <si>
    <r>
      <rPr>
        <sz val="9"/>
        <rFont val="Times New Roman"/>
        <family val="1"/>
      </rPr>
      <t>Waffle Envy, Assorted Flavors, IW, 2.3 oz</t>
    </r>
  </si>
  <si>
    <r>
      <rPr>
        <sz val="9"/>
        <rFont val="Times New Roman"/>
        <family val="1"/>
      </rPr>
      <t>Snack’n Waffles, Assorted Flavors, IW, 2.4 oz</t>
    </r>
  </si>
  <si>
    <r>
      <rPr>
        <sz val="9"/>
        <rFont val="Times New Roman"/>
        <family val="1"/>
      </rPr>
      <t xml:space="preserve">Mini Pancakes, Assorted Flavors, WG, IW,
</t>
    </r>
    <r>
      <rPr>
        <sz val="9"/>
        <rFont val="Times New Roman"/>
        <family val="1"/>
      </rPr>
      <t>3.0 oz</t>
    </r>
  </si>
  <si>
    <r>
      <rPr>
        <sz val="9"/>
        <rFont val="Times New Roman"/>
        <family val="1"/>
      </rPr>
      <t>Croissant, Cheese Stuffed, WG, IW, 4.2 oz</t>
    </r>
  </si>
  <si>
    <r>
      <rPr>
        <sz val="9"/>
        <rFont val="Times New Roman"/>
        <family val="1"/>
      </rPr>
      <t>Hoagie, Turkey Ham, Turkey Pepperoni &amp; Cheese, WG, IW, 4.5 oz</t>
    </r>
  </si>
  <si>
    <r>
      <rPr>
        <sz val="9"/>
        <rFont val="Times New Roman"/>
        <family val="1"/>
      </rPr>
      <t>Hoagie, Turkey Ham &amp; Cheese, WG, IW, 5.0 oz</t>
    </r>
  </si>
  <si>
    <r>
      <rPr>
        <sz val="9"/>
        <rFont val="Times New Roman"/>
        <family val="1"/>
      </rPr>
      <t>Slider, Egg &amp; Cheese, WG, IW, 2.36 oz</t>
    </r>
  </si>
  <si>
    <r>
      <rPr>
        <sz val="9"/>
        <rFont val="Times New Roman"/>
        <family val="1"/>
      </rPr>
      <t>Slider, Hawaiian, Chicken Sausage &amp; Cheese, WG, IW, 2.65 oz</t>
    </r>
  </si>
  <si>
    <r>
      <rPr>
        <sz val="9"/>
        <rFont val="Times New Roman"/>
        <family val="1"/>
      </rPr>
      <t xml:space="preserve">Sandwich, Pancake &amp; Chicken Sausage, WG, IW,
</t>
    </r>
    <r>
      <rPr>
        <sz val="9"/>
        <rFont val="Times New Roman"/>
        <family val="1"/>
      </rPr>
      <t>2.5 oz</t>
    </r>
  </si>
  <si>
    <r>
      <rPr>
        <sz val="9"/>
        <rFont val="Times New Roman"/>
        <family val="1"/>
      </rPr>
      <t xml:space="preserve">Sandwich, Waffle &amp; Breaded Chicken, WG, IW,
</t>
    </r>
    <r>
      <rPr>
        <sz val="9"/>
        <rFont val="Times New Roman"/>
        <family val="1"/>
      </rPr>
      <t>3.0 oz</t>
    </r>
  </si>
  <si>
    <r>
      <rPr>
        <sz val="9"/>
        <rFont val="Times New Roman"/>
        <family val="1"/>
      </rPr>
      <t xml:space="preserve">Sandwich, Waffle &amp; Chicken Sausage, WG, IW,
</t>
    </r>
    <r>
      <rPr>
        <sz val="9"/>
        <rFont val="Times New Roman"/>
        <family val="1"/>
      </rPr>
      <t>2.5 oz</t>
    </r>
  </si>
  <si>
    <r>
      <rPr>
        <sz val="9"/>
        <rFont val="Times New Roman"/>
        <family val="1"/>
      </rPr>
      <t xml:space="preserve">Biscuit Sandwich, Breaded Chicken, WG, IW,
</t>
    </r>
    <r>
      <rPr>
        <sz val="9"/>
        <rFont val="Times New Roman"/>
        <family val="1"/>
      </rPr>
      <t>3.21 oz</t>
    </r>
  </si>
  <si>
    <r>
      <rPr>
        <sz val="9"/>
        <rFont val="Times New Roman"/>
        <family val="1"/>
      </rPr>
      <t>Breakfast Bowtie, Egg &amp; Cheese, WG, IW</t>
    </r>
  </si>
  <si>
    <r>
      <rPr>
        <sz val="9"/>
        <rFont val="Times New Roman"/>
        <family val="1"/>
      </rPr>
      <t>Pinwheel, Philly Steak &amp; Cheese, IW</t>
    </r>
  </si>
  <si>
    <r>
      <rPr>
        <sz val="9"/>
        <rFont val="Times New Roman"/>
        <family val="1"/>
      </rPr>
      <t>Crumble, Better Than Beef</t>
    </r>
  </si>
  <si>
    <r>
      <rPr>
        <sz val="9"/>
        <rFont val="Times New Roman"/>
        <family val="1"/>
      </rPr>
      <t>Charbroiled Burger, Better Than Beef</t>
    </r>
  </si>
  <si>
    <r>
      <rPr>
        <sz val="9"/>
        <rFont val="Times New Roman"/>
        <family val="1"/>
      </rPr>
      <t>Nuggets, Better Than Chicken</t>
    </r>
  </si>
  <si>
    <r>
      <rPr>
        <sz val="9"/>
        <rFont val="Times New Roman"/>
        <family val="1"/>
      </rPr>
      <t>Tamale, Chicken, Green Sauce, WG, 6.0 oz</t>
    </r>
  </si>
  <si>
    <r>
      <rPr>
        <sz val="9"/>
        <rFont val="Times New Roman"/>
        <family val="1"/>
      </rPr>
      <t>Tamale, Chicken, Red Sauce, WG, 5.0 oz</t>
    </r>
  </si>
  <si>
    <r>
      <rPr>
        <sz val="9"/>
        <rFont val="Times New Roman"/>
        <family val="1"/>
      </rPr>
      <t>PizzaBoli, WG</t>
    </r>
  </si>
  <si>
    <r>
      <rPr>
        <sz val="9"/>
        <rFont val="Times New Roman"/>
        <family val="1"/>
      </rPr>
      <t>Anytimers, Assorted Flavors, IW</t>
    </r>
  </si>
  <si>
    <r>
      <rPr>
        <sz val="9"/>
        <rFont val="Times New Roman"/>
        <family val="1"/>
      </rPr>
      <t>Ravioli, Mini Cheese, WG</t>
    </r>
  </si>
  <si>
    <r>
      <rPr>
        <sz val="9"/>
        <rFont val="Times New Roman"/>
        <family val="1"/>
      </rPr>
      <t>Garlic Knots, WG</t>
    </r>
  </si>
  <si>
    <r>
      <rPr>
        <sz val="9"/>
        <rFont val="Times New Roman"/>
        <family val="1"/>
      </rPr>
      <t>Cheesy Cheese Wheel, WG, 2.5 oz</t>
    </r>
  </si>
  <si>
    <r>
      <rPr>
        <sz val="9"/>
        <rFont val="Times New Roman"/>
        <family val="1"/>
      </rPr>
      <t>Raisels, Chili Limon Pineapple, IW, 1.66 oz</t>
    </r>
  </si>
  <si>
    <r>
      <rPr>
        <sz val="9"/>
        <rFont val="Times New Roman"/>
        <family val="1"/>
      </rPr>
      <t>Raisels, Watermelon Shock, IW, 1.66 oz</t>
    </r>
  </si>
  <si>
    <r>
      <rPr>
        <sz val="9"/>
        <rFont val="Times New Roman"/>
        <family val="1"/>
      </rPr>
      <t>Potato Pearls, Excel, 4.9 oz</t>
    </r>
  </si>
  <si>
    <r>
      <rPr>
        <sz val="9"/>
        <rFont val="Times New Roman"/>
        <family val="1"/>
      </rPr>
      <t>Milk, Shelf Stable, 1% Lowfat, White, 8 oz</t>
    </r>
  </si>
  <si>
    <r>
      <rPr>
        <sz val="9"/>
        <rFont val="Times New Roman"/>
        <family val="1"/>
      </rPr>
      <t>Milk, Shelf Stable, 1% Lowfat, Plain, 8 oz</t>
    </r>
  </si>
  <si>
    <r>
      <rPr>
        <sz val="9"/>
        <rFont val="Times New Roman"/>
        <family val="1"/>
      </rPr>
      <t>Milk, Shelf Stable, Fat Free, Chocolate, 8 oz</t>
    </r>
  </si>
  <si>
    <r>
      <rPr>
        <sz val="9"/>
        <rFont val="Times New Roman"/>
        <family val="1"/>
      </rPr>
      <t>Milk, Shelf Stable, Fat Free, Strawberry, 8 oz</t>
    </r>
  </si>
  <si>
    <r>
      <rPr>
        <sz val="9"/>
        <rFont val="Times New Roman"/>
        <family val="1"/>
      </rPr>
      <t>Almond Milk Variety, 8 oz</t>
    </r>
  </si>
  <si>
    <r>
      <rPr>
        <sz val="9"/>
        <rFont val="Times New Roman"/>
        <family val="1"/>
      </rPr>
      <t>Lactose Free Milk, 8 oz</t>
    </r>
  </si>
  <si>
    <t>Soy Milk Variety, Organic, 8 oz</t>
  </si>
  <si>
    <t>Tac-Go, Cheese &amp; Ham, WG, IW 3.35oz</t>
  </si>
  <si>
    <t>Tac-Go, Cheese &amp; Sausage, WG, IW 3.35oz</t>
  </si>
  <si>
    <t>Tac-Go, Cheese, WG, IW 3.1oz</t>
  </si>
  <si>
    <t>French Toast, Cinnamon Glazed, IW 2.9oz</t>
  </si>
  <si>
    <t>Slider, Egg &amp; Cheese, WG, IW, 2.36oz</t>
  </si>
  <si>
    <t>Breakfast Toast, Cheese &amp; Turkey Bacon, WG, IW</t>
  </si>
  <si>
    <t>Breadsticks, Egg &amp; Cheese Stuffed, WG, IW, 2.22 oz</t>
  </si>
  <si>
    <t>Notes</t>
  </si>
  <si>
    <r>
      <rPr>
        <sz val="9"/>
        <rFont val="Times New Roman"/>
        <family val="1"/>
      </rPr>
      <t>Pork Carnitas Mini Burrito, 7.2 oz</t>
    </r>
  </si>
  <si>
    <t>Sunrise Sausage &amp; Cheese Breakfast Sandwich, 2.37 oz</t>
  </si>
  <si>
    <r>
      <rPr>
        <sz val="9"/>
        <rFont val="Times New Roman"/>
        <family val="1"/>
      </rPr>
      <t>Pork Chop Patty, 3.1 oz</t>
    </r>
  </si>
  <si>
    <r>
      <rPr>
        <sz val="9"/>
        <rFont val="Times New Roman"/>
        <family val="1"/>
      </rPr>
      <t>Rib-Shaped Pork Patty, BBQ Flavor, 2.25 oz</t>
    </r>
  </si>
  <si>
    <r>
      <rPr>
        <sz val="9"/>
        <rFont val="Times New Roman"/>
        <family val="1"/>
      </rPr>
      <t>Pork, BBQ Vinegar Marinade, 2.5 oz</t>
    </r>
  </si>
  <si>
    <r>
      <rPr>
        <sz val="9"/>
        <rFont val="Times New Roman"/>
        <family val="1"/>
      </rPr>
      <t>Pork BBQ Texas Western, Lower Sodium, 4.0 oz</t>
    </r>
  </si>
  <si>
    <r>
      <rPr>
        <sz val="9"/>
        <rFont val="Times New Roman"/>
        <family val="1"/>
      </rPr>
      <t>Pork &amp; Cheese Tamale, 6.5 oz</t>
    </r>
  </si>
  <si>
    <r>
      <rPr>
        <sz val="9"/>
        <rFont val="Times New Roman"/>
        <family val="1"/>
      </rPr>
      <t>Breakfast Sausage Bites, 2.68 oz</t>
    </r>
  </si>
  <si>
    <t>All Beef Mesquite Patty, 2.35 oz</t>
  </si>
  <si>
    <t>Charbroiled Steak Burger, 4.0 oz</t>
  </si>
  <si>
    <t>All Beef Crumble, Unseasoned,
2.0 oz</t>
  </si>
  <si>
    <t>Beef Shreds, Salt Added, 3.5 oz</t>
  </si>
  <si>
    <t>Sous Vide Diced Beef, 3.28 oz</t>
  </si>
  <si>
    <t>Cheeseburger Sliders, Twin Pack,
4.55 oz</t>
  </si>
  <si>
    <t>Deluxe Flamebroiled Beef Steak Burger, 2.01 oz</t>
  </si>
  <si>
    <t>Deluxe Beef Meatballs, 2.5 oz</t>
  </si>
  <si>
    <t>Mini Beef Sausage on WG Biscuit, IW, 3.1 oz</t>
  </si>
  <si>
    <t>Smokie Grill Rib-Shaped Patty, Honey BBQ, 3.25 oz</t>
  </si>
  <si>
    <t>Smokie Grill Flame Broiled Chopped Beef Steak, 3.0 oz</t>
  </si>
  <si>
    <t>Cooked Beef Crumbles, Soy Added, 2.5 oz</t>
  </si>
  <si>
    <t>Meatloaf, Cheddar Cheese, Ketchup, 2.9 oz</t>
  </si>
  <si>
    <t>Flamebroiled Beef Burger, Mini Twin, Onion &amp; Cheese, 4.71 oz</t>
  </si>
  <si>
    <t>Loaded Cheeseburger, Mini Twin,
4.86 oz</t>
  </si>
  <si>
    <t>Ball Park Beef Frank, 2.0 oz</t>
  </si>
  <si>
    <t>Beef &amp; Cheese Tamale, 6.5 oz</t>
  </si>
  <si>
    <t>Beef Barbacoa Mini Burrito,
7.5 oz</t>
  </si>
  <si>
    <t>Beef Patty, Jamaican Style, 5.5 oz</t>
  </si>
  <si>
    <t>ADD ON ITEMS:</t>
  </si>
  <si>
    <t>Chicken Patty, WG Breaded, 3.54 oz</t>
  </si>
  <si>
    <t>Chicken Patty, Hot &amp; Spicy, WG Breaded, 3.53 oz</t>
  </si>
  <si>
    <t>Chicken Tender, WG Breaded, 3.39 oz</t>
  </si>
  <si>
    <t>Chicken, Popcorn, WG Breaded, 3.36 oz</t>
  </si>
  <si>
    <t>Chicken Patty, Breakfast, WG Breaded, 1.6 oz</t>
  </si>
  <si>
    <t>Chicken Patty, Grilled, 2.47 oz</t>
  </si>
  <si>
    <t>Chicken, Pulled, 3.0 oz</t>
  </si>
  <si>
    <t>Chicken, Boneless Wings, Honey Sriracha, 5.16 oz</t>
  </si>
  <si>
    <t>Chicken Strips, Homestyle, 4.5 oz</t>
  </si>
  <si>
    <t>Chicken Filet, Whole Muscle, WG Breaded, 4.0 oz</t>
  </si>
  <si>
    <t>Chicken Filet, Hot &amp; Spicy, Whole Muscle, WG Breaded, 3.75 oz</t>
  </si>
  <si>
    <t>Chicken Chunks, Coated, 2.75 oz</t>
  </si>
  <si>
    <t>Chicken Strips, Fajita, 3.0 oz</t>
  </si>
  <si>
    <t>Chicken Corndogs, Mini, WG Breaded, 4.02 oz</t>
  </si>
  <si>
    <t>Chicken Tenders, Nashville Hot, WG Breaded, 1.52 oz</t>
  </si>
  <si>
    <t>Chicken Sandwiches, Mini Twin, 5.33 oz</t>
  </si>
  <si>
    <t>Chicken Sandwiches, Mini Twin, Hot Pepper Cheese, 4.66 oz</t>
  </si>
  <si>
    <t>Chicken Sandwiches, Mini Twin, Teriyaki, 4.34 oz</t>
  </si>
  <si>
    <t>Chicken Fritters, Pancake Flavored, WG, 2.89 oz</t>
  </si>
  <si>
    <t>Chicken Chunks, Waffle Flavored, WG Breaded, 3.21 oz</t>
  </si>
  <si>
    <t>Chicken, Breakfast Biscuit, WG Breaded, 3.15 oz</t>
  </si>
  <si>
    <t>Chicken Nuggets, Lightly Battered, 3.6 oz</t>
  </si>
  <si>
    <t>Chicken, Drumstick, WG Breaded, 4.4 oz</t>
  </si>
  <si>
    <t>Chicken, Drumstick, Oven Roasted/Glazed, 3.25 oz</t>
  </si>
  <si>
    <t>Chicken, Drumstick, Hot 'n Spicy, WG Breaded, 3.32 oz</t>
  </si>
  <si>
    <t>Chicken, Drumstick, Buffalo Glazed, 3.23 oz</t>
  </si>
  <si>
    <t>BBQ Chicken Teriyaki, Pieces w/ Sauce, 2.4 oz</t>
  </si>
  <si>
    <t>Mandarin Orange Chicken, Breaded w/ Sauce, 3.6 oz</t>
  </si>
  <si>
    <t>General Tso's Chicken, Pieces w/ Sauce, 3.6 oz</t>
  </si>
  <si>
    <t>Orange Popcorn Chicken, Breaded w/ Sauce, 3.6 oz</t>
  </si>
  <si>
    <t>Kung Pao Chicken, Edamame, Pieces w/ Sauce, 3.6 oz</t>
  </si>
  <si>
    <t>Spicy Sichuan Chicken, Pieces w/ Sauce, 3.6 oz</t>
  </si>
  <si>
    <t>Chicken Egg Roll, WG, 3.0 oz</t>
  </si>
  <si>
    <t>Shredded Chicken Tinga, 2.54 oz</t>
  </si>
  <si>
    <t>Shredded Chicken &amp; Cheese Tamale, 3.0 oz</t>
  </si>
  <si>
    <t>Chicken Chunks, Sweet &amp; Sour, Breaded, 4.94 oz</t>
  </si>
  <si>
    <t>Chicken Strips, Korean BBQ Sauce, Breaded, 4.94 oz</t>
  </si>
  <si>
    <t>Chicken Strips, Thai Lemongrass, Breaded, 4.94 oz</t>
  </si>
  <si>
    <t>Chicken, Boneless Wings, Asian Glazed, WG, 2.68 oz</t>
  </si>
  <si>
    <t>Case Weight (lbs)</t>
  </si>
  <si>
    <t>Price per Pound</t>
  </si>
  <si>
    <t>Goldstar</t>
  </si>
  <si>
    <t>4 oz</t>
  </si>
  <si>
    <t>0.5 oz</t>
  </si>
  <si>
    <t>2.3 oz</t>
  </si>
  <si>
    <t>2.4 oz</t>
  </si>
  <si>
    <t>2 oz</t>
  </si>
  <si>
    <t>4.9 oz</t>
  </si>
  <si>
    <t>1.66 oz</t>
  </si>
  <si>
    <t>1.16 oz</t>
  </si>
  <si>
    <t>28 oz</t>
  </si>
  <si>
    <t>Arlington Farms</t>
  </si>
  <si>
    <t>5.0 oz</t>
  </si>
  <si>
    <t>2 weeks, Minimum of 6 Pallets per PO, Net 30</t>
  </si>
  <si>
    <t>2 wk Lead Time, Minimum Order = 1 Truckload, Net 30</t>
  </si>
  <si>
    <t>Goodman Food Products</t>
  </si>
  <si>
    <t>10-14 Business Days,  5,000 lbs Combined Minimum for Delivery, Net 30</t>
  </si>
  <si>
    <t>2.50 oz</t>
  </si>
  <si>
    <t>Price FOB Processor</t>
  </si>
  <si>
    <t>3.40 oz</t>
  </si>
  <si>
    <t>Integrated Food Service</t>
  </si>
  <si>
    <t>Add Ons</t>
  </si>
  <si>
    <t>Turkey Ham &amp; Cheese on W/G Hawaiian Bun, IW, 3.10 oz</t>
  </si>
  <si>
    <t>3.10 oz</t>
  </si>
  <si>
    <t>Beef Sausage &amp; Cheese on W/G Mini Bagel, IW, 2.65 oz</t>
  </si>
  <si>
    <t>2.65 oz</t>
  </si>
  <si>
    <t>Turkey Ham Egg &amp; Cheese Sunrise Sandwich on W/G Roll, IW, 2.40 oz</t>
  </si>
  <si>
    <t>3.30 oz</t>
  </si>
  <si>
    <t>Maple Seasoned Beef Sausage and Pancake Breakfast Sandwich, IW, 2.61 oz</t>
  </si>
  <si>
    <t>2.61 oz</t>
  </si>
  <si>
    <t>Chorizo Style Seasoned Beef &amp; Cheese Sunrise Stick, IW, 2.40 oz</t>
  </si>
  <si>
    <t>2.40 oz</t>
  </si>
  <si>
    <t>Del Real Foods</t>
  </si>
  <si>
    <t>10 Business Day lead and 2 days transit, 3,000 lbs minimum-approx 181 cases, no quantity restrictions-mixed pallet OK</t>
  </si>
  <si>
    <t>6.0 oz</t>
  </si>
  <si>
    <t>5 oz</t>
  </si>
  <si>
    <t>6 oz</t>
  </si>
  <si>
    <t>Sysco</t>
  </si>
  <si>
    <t>17 oz</t>
  </si>
  <si>
    <t>7-14 day lead time, Total order minimum 20 cases, Net 30</t>
  </si>
  <si>
    <t>BID 5/20-21, PROCESSED EGG PRODUCTS</t>
  </si>
  <si>
    <t>Michael Foods, Inc</t>
  </si>
  <si>
    <t>Tyson</t>
  </si>
  <si>
    <t>2.9 oz</t>
  </si>
  <si>
    <t>2.24 oz</t>
  </si>
  <si>
    <t>2.35 oz</t>
  </si>
  <si>
    <t>3.3 oz</t>
  </si>
  <si>
    <t>1.5 oz</t>
  </si>
  <si>
    <t>1.98 oz</t>
  </si>
  <si>
    <t>1.94 oz</t>
  </si>
  <si>
    <t>14 day lead time, minimum 1000# direct to school, 3000# refrig, 5000# frozen</t>
  </si>
  <si>
    <t>14 day lead time, 5,000# per drop minimum</t>
  </si>
  <si>
    <t>Smucker Foodservice</t>
  </si>
  <si>
    <t>2.6 oz</t>
  </si>
  <si>
    <t>1.1 oz</t>
  </si>
  <si>
    <t>PB &amp; Grape Jelly on Wheat, no HFCS, non-GMO</t>
  </si>
  <si>
    <t>5.3 oz</t>
  </si>
  <si>
    <t>Peanut Butter Cans, 6/5#</t>
  </si>
  <si>
    <t>4.0 LBS</t>
  </si>
  <si>
    <t>7-10 business days lead.  Minimum: 2000 lbs dry or frozen (not combined).</t>
  </si>
  <si>
    <t>Danone North America</t>
  </si>
  <si>
    <t>Gosner Foods</t>
  </si>
  <si>
    <t>Sysco Ventura</t>
  </si>
  <si>
    <t>8 oz</t>
  </si>
  <si>
    <t>8  oz</t>
  </si>
  <si>
    <t>10 day lead time. Minimum: 3000# even layers, all SS milk items.</t>
  </si>
  <si>
    <t xml:space="preserve">15 business day lead. Minimum: 600 case (5 pallets) in full pallets.  (120 cases per pallet)  </t>
  </si>
  <si>
    <t>7-14 day lead time. Minimum 20 cases.</t>
  </si>
  <si>
    <t>Almond Milk, S/S, Organic, Original, Van or Choc</t>
  </si>
  <si>
    <t>Popcorn Man</t>
  </si>
  <si>
    <t>Basic American Foods</t>
  </si>
  <si>
    <t>Asian Food Solutions</t>
  </si>
  <si>
    <t>Butter Buds</t>
  </si>
  <si>
    <t xml:space="preserve">Bell Tasty </t>
  </si>
  <si>
    <t>Mason Foods/ Waffle Envy</t>
  </si>
  <si>
    <t>Tasty Brands</t>
  </si>
  <si>
    <t>Fat Cat Bakery</t>
  </si>
  <si>
    <t>De Wafelsbakkers</t>
  </si>
  <si>
    <t>Buena Vista Foods</t>
  </si>
  <si>
    <t>MCI Foods</t>
  </si>
  <si>
    <t>Sky Blue Bakery</t>
  </si>
  <si>
    <t xml:space="preserve">Bake Crafters </t>
  </si>
  <si>
    <t>4.50 oz</t>
  </si>
  <si>
    <t>2.75 oz</t>
  </si>
  <si>
    <t>3.4 oz</t>
  </si>
  <si>
    <t>3.0 oz</t>
  </si>
  <si>
    <t>3.2 oz</t>
  </si>
  <si>
    <t>3.1 oz</t>
  </si>
  <si>
    <t>1.8 oz</t>
  </si>
  <si>
    <t>1.6 oz</t>
  </si>
  <si>
    <t>2.8 oz</t>
  </si>
  <si>
    <t>1.30 oz</t>
  </si>
  <si>
    <t>3.8 oz</t>
  </si>
  <si>
    <t>2.5 oz</t>
  </si>
  <si>
    <t>4.5 oz</t>
  </si>
  <si>
    <t>?</t>
  </si>
  <si>
    <t>5.34 oz</t>
  </si>
  <si>
    <t>2.17 oz</t>
  </si>
  <si>
    <t>2.0 oz</t>
  </si>
  <si>
    <t>5.25 oz</t>
  </si>
  <si>
    <t>5.58 oz</t>
  </si>
  <si>
    <t>4.21 oz</t>
  </si>
  <si>
    <t>4.41 oz</t>
  </si>
  <si>
    <t xml:space="preserve">5.34 oz </t>
  </si>
  <si>
    <t>1% 10  Net 30 days, 10 working day lead time, full pallet quantity per product flavor.</t>
  </si>
  <si>
    <t>BAF NOI PTV 76468 Per case $8.10
 10,00 gr lb min Net 30 10 day lead time</t>
  </si>
  <si>
    <t>Net 30 Minimum Delivery per drop :3 Pallets total or 120 cases, lead time:14 buisness days from confirmation of receipt  of order.</t>
  </si>
  <si>
    <t>50 Case minimum can mix and match for delivery Net 30
2 week lead time</t>
  </si>
  <si>
    <t>Net 15  2 week lead time 2 pallet min. 180 cases</t>
  </si>
  <si>
    <t>2% Net 10 days</t>
  </si>
  <si>
    <t>5,000 lbs even pallets
1% net 10 or reg. net 20 days
14 day lead time after receipt of PO</t>
  </si>
  <si>
    <t>Net 30 days 14 day lead time 1 pallet min. (80-108 case)  mix and match order by layer</t>
  </si>
  <si>
    <t>1% Net 10 days Net 30 days 10 day lead time 2 pallet or 112 cases min full pallet by item requested</t>
  </si>
  <si>
    <t>14 days FOB Azusa and delivery, 300 delivery cases min. 0% net 30</t>
  </si>
  <si>
    <t>0 net 30 days14 working day lead time 5,000 lbs mix and match cases</t>
  </si>
  <si>
    <t>6 pallet min. 10 business days Net 15 days</t>
  </si>
  <si>
    <t>Net 14 days 2 wk lead time 4 pallet combined order min. Products can be mixed to reach minimum.
* 8 pallet minimum on chocolate chip muffins3.1</t>
  </si>
  <si>
    <t>Lead Time for Delivery 7 Business Days from rcvng order, Lead time for Pickup 3 Business Days from rcvng Order, Delivered orders req 4 pallet ( approx 320 cs) No minimum for pick up  Net 30</t>
  </si>
  <si>
    <t>Bake Crafters Food Company</t>
  </si>
  <si>
    <t>Beef Patty, Spicy Jamaican Style, 5.5 oz</t>
  </si>
  <si>
    <t>Beef Patty, Jamaican  IW, 5.5 oz</t>
  </si>
  <si>
    <t>Beef Patty, Spicy Jamaican IW, 5.5 oz</t>
  </si>
  <si>
    <t>Chinese Food Solutions, Inc. dba Asian Food Solutions/Comida Vida</t>
  </si>
  <si>
    <t>6.5 oz</t>
  </si>
  <si>
    <t>7.5 oz</t>
  </si>
  <si>
    <t>5.5 oz</t>
  </si>
  <si>
    <t>JTM Provisions Company Inc.</t>
  </si>
  <si>
    <t>2.45 oz</t>
  </si>
  <si>
    <t>2.79 oz</t>
  </si>
  <si>
    <t>3.28 oz</t>
  </si>
  <si>
    <t>2.44 oz</t>
  </si>
  <si>
    <t>2.02 oz</t>
  </si>
  <si>
    <t>4.35 oz</t>
  </si>
  <si>
    <t>2.25 oz</t>
  </si>
  <si>
    <t>Goodman Food Products dba Don Lee Farms</t>
  </si>
  <si>
    <t>4.55 oz</t>
  </si>
  <si>
    <t>3 oz</t>
  </si>
  <si>
    <t>2.1 oz</t>
  </si>
  <si>
    <t>2.03 oz</t>
  </si>
  <si>
    <t>4.7 oz</t>
  </si>
  <si>
    <t>2.01 oz</t>
  </si>
  <si>
    <t>3.25 oz</t>
  </si>
  <si>
    <t>4.86 oz</t>
  </si>
  <si>
    <t>N/A</t>
  </si>
  <si>
    <t>7.2 oz</t>
  </si>
  <si>
    <t>Net 30  Lead time 14 days</t>
  </si>
  <si>
    <t>Net 30 days  140 cs minimum for delivery, can be mixed SKU's. Must order by layer. Two week lead time.</t>
  </si>
  <si>
    <t>Net 7 lead time 14 days, 1,000 lbs minimum for Direct ship (50 cs). Pricing is FFS/MFFS only, NO NOI</t>
  </si>
  <si>
    <t>Net 30 days, 5,000 lbs combined minimum for delivery. Lead time 10-14 business days</t>
  </si>
  <si>
    <t>Net 14, 14 day Lead Time, 5,000 lbs per drop location.</t>
  </si>
  <si>
    <t>JTM Provisions Company Inc</t>
  </si>
  <si>
    <t>Brookwood Farms, Inc.</t>
  </si>
  <si>
    <t>1.25 oz</t>
  </si>
  <si>
    <t>3.35 OZ</t>
  </si>
  <si>
    <t>1.2 oz</t>
  </si>
  <si>
    <t>2.7 oz</t>
  </si>
  <si>
    <t>2.37 oz</t>
  </si>
  <si>
    <t>3.10OZ</t>
  </si>
  <si>
    <t>2.55 oz</t>
  </si>
  <si>
    <t>Lead time - Two weeks or 14 days, Prices require a 4 pallet minimum combined order.  Productscan be mixed to reach minimum, Net 30</t>
  </si>
  <si>
    <t>Lead time is 14 days from confirmation of Purchase Order, Beef Shreds - 3 Pallet minimum/150 cases, Beef &amp; Cheese Tamales - 3 Pallet Minimum/120 cases, Mini Beef Barbacoa Burrito-3 Pallet minimum/150 cases, Jamaican Style Beef Patties 3 Pallet minimum/105 cases, Net 30</t>
  </si>
  <si>
    <t>Net 30,  2wk lead time required, 140 Case minimum for delivery.  Can be mixed SKU's, Must order by layer</t>
  </si>
  <si>
    <t>Net 30, Lead time for all stock items(*) is 3 business days from confirmed receiving order.  Non stock items require a 2 wk lead time but will require monthly forecasted quantities at the beginning of school year.  Delivered order require 4 pallet (approx.320 cases) and do not require minimum quantities per item.  No minimum for pick-up orders</t>
  </si>
  <si>
    <t>Net 30, 10-14 Business Days, 5,000 lbs. Combined minimum for delivery</t>
  </si>
  <si>
    <t>Net 14, 14 day lead time, 5,000 lbs per drop location</t>
  </si>
  <si>
    <t>BID 6/20-21, PROCESSED COMMODITY PEANUT PRODUCTS</t>
  </si>
  <si>
    <t>Asian Food Solution</t>
  </si>
  <si>
    <t>Chef's Corner Foods</t>
  </si>
  <si>
    <t>Pilgram's Pride Corporation</t>
  </si>
  <si>
    <t>Rich Chicks</t>
  </si>
  <si>
    <t>Yang's</t>
  </si>
  <si>
    <t>John Soules Foods</t>
  </si>
  <si>
    <t>Schwan's Food Service, Inc</t>
  </si>
  <si>
    <t>Price  Each</t>
  </si>
  <si>
    <t>Price per pound</t>
  </si>
  <si>
    <t>100103 WD</t>
  </si>
  <si>
    <t>100103WD</t>
  </si>
  <si>
    <t>100103W</t>
  </si>
  <si>
    <t>100103D</t>
  </si>
  <si>
    <t>10103W</t>
  </si>
  <si>
    <t>No Antibiotics Ever Tangerine Chicken Pieces w/sauce 3.90 oz</t>
  </si>
  <si>
    <t>No Antibiotics Ever General Tso's Chicken Pieces w/sauce 3.90 oz</t>
  </si>
  <si>
    <t>No Antibiotics Ever Japanese Cherry Blossom Chicken Pieces w/sauce 3.90 oz</t>
  </si>
  <si>
    <t>Chicken Patty, WG Breaded, 3.54 oz NAE</t>
  </si>
  <si>
    <t>Chicken Patty, WG Breaded, 3.54 oz #662100</t>
  </si>
  <si>
    <t>Chicken Patty, Hot &amp; Spicy, WG Breaded, 3.53 oz NAE</t>
  </si>
  <si>
    <t>Chicken Tender, WG Breaded, 3.39 oz #622100</t>
  </si>
  <si>
    <t xml:space="preserve">Chicken, Popcorn, WG Breaded, 3.36 oz </t>
  </si>
  <si>
    <t>Chicken Nuggets, Lightly Battered, 3.6 oz #615300</t>
  </si>
  <si>
    <t>Chicken Nuggets, Lightly Battered, 3.6 oz NAE</t>
  </si>
  <si>
    <t>Chicken Strip Homestyle #777572</t>
  </si>
  <si>
    <t>WG Breaded Skinless and Boneless Whole Muscle Breast Meat Chicken Bites five-0.75 oz avg bites equals1-3.75 oz serving #7518</t>
  </si>
  <si>
    <t>WG Breaded Dark Meat Chicken Smackers. 10 popcorn pieces @0.43oz wach guaranteed by CN label to provide 2 oz meat/meat alt.&amp; 1 grain serving #110458</t>
  </si>
  <si>
    <t>WG breaded fully cooked CN labeled popcorn chicken  produced from USDA 100103 natural proportion white and dark meat commodity chicken 4.30 oz #110452</t>
  </si>
  <si>
    <t>No Antibiotics Ever whole grain breaded fully cooked CN labeled popcorn chicken produced from USDA 100103 dark meat commodity chicken Pieces  4.3 oz # 770458</t>
  </si>
  <si>
    <t>No Antibiotics Ever whole grain breaded fully cooked CN labeled popcorn chickenproduced from USDA natural proportions white and darkmeat commodity chicken 4.3oz</t>
  </si>
  <si>
    <t>Madarin orange chicken JR breaded w/ sauce</t>
  </si>
  <si>
    <t>Minh Sweet/Sour Sauce</t>
  </si>
  <si>
    <t>Chef one WG Dumplings</t>
  </si>
  <si>
    <t>Net 30 Days 14 buisness days from receipt of PO 3 Pallet mi. mixed Comida Vida &amp; Asian Food Solution Okay</t>
  </si>
  <si>
    <t>1% net 10  2 week lead time 2 full pallets must be same product</t>
  </si>
  <si>
    <t>14 day lead time 
5,000 pounds per drop location</t>
  </si>
  <si>
    <t>2% 10 days 14 day lead time 5,000lbs mixed product okay</t>
  </si>
  <si>
    <t>14 day lead 490 mixed order, 7 pallets, 9800 lbs net wt</t>
  </si>
  <si>
    <t>Net 30 Yang's will not be offering any payment discounts at this time. 15  buisness day lead time.
Minimum for delivery 24 full pallets, 35 cases per pallet mix and match okay</t>
  </si>
  <si>
    <t>net 30
3,000 lbs min for delivery no restrictions on items or layers.
7 day lead time</t>
  </si>
  <si>
    <t>1% 14 net 14 5-7 buisness day lead time 7,000 min for delivery</t>
  </si>
  <si>
    <t>Cheese Pizza Kit</t>
  </si>
  <si>
    <t>Cheese &amp; Turkey Pepperoni Pizza Kit</t>
  </si>
  <si>
    <t>Turkey &amp; Cheese Kit</t>
  </si>
  <si>
    <t>Turkey Ham &amp; Cheese Kit</t>
  </si>
  <si>
    <t>Breaded Chicken Sticks w/BBQ Sauce Kit</t>
  </si>
  <si>
    <t>BID 1B/20-21, PROCESSED COMMODITY CHICKEN PRODUCTS</t>
  </si>
  <si>
    <t>BID 1A/20-21, PROCESSED COMMODITY CHICKEN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</si>
</sst>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7" formatCode="&quot;$&quot;#,##0.00_);\(&quot;$&quot;#,##0.00\)"/>
    <numFmt numFmtId="44" formatCode="_(&quot;$&quot;* #,##0.00_);_(&quot;$&quot;* \(#,##0.00\);_(&quot;$&quot;* &quot;-&quot;??_);_(@_)"/>
    <numFmt numFmtId="164" formatCode="0.000"/>
    <numFmt numFmtId="165" formatCode="&quot;$&quot;#,##0.00"/>
    <numFmt numFmtId="166" formatCode="#,##0.000_);\(#,##0.000\)"/>
    <numFmt numFmtId="167" formatCode="&quot;$&quot;#,##0.000_);\(&quot;$&quot;#,##0.000\)"/>
  </numFmts>
  <fonts count="14" x14ac:knownFonts="1">
    <font>
      <sz val="11"/>
      <color theme="1"/>
      <name val="Calibri"/>
      <family val="2"/>
      <scheme val="minor"/>
    </font>
    <font>
      <sz val="11"/>
      <color theme="1"/>
      <name val="Calibri"/>
      <family val="2"/>
      <scheme val="minor"/>
    </font>
    <font>
      <b/>
      <sz val="8"/>
      <name val="Arial"/>
      <family val="2"/>
    </font>
    <font>
      <sz val="8"/>
      <name val="Arial"/>
      <family val="2"/>
    </font>
    <font>
      <sz val="8"/>
      <name val="Times New Roman"/>
      <family val="1"/>
    </font>
    <font>
      <b/>
      <sz val="10"/>
      <name val="Arial"/>
      <family val="2"/>
    </font>
    <font>
      <sz val="10"/>
      <name val="Arial"/>
      <family val="2"/>
    </font>
    <font>
      <b/>
      <sz val="9"/>
      <name val="Times New Roman"/>
      <family val="1"/>
    </font>
    <font>
      <sz val="9"/>
      <name val="Times New Roman"/>
      <family val="1"/>
    </font>
    <font>
      <sz val="9"/>
      <name val="Times New Roman"/>
      <family val="1"/>
    </font>
    <font>
      <sz val="9"/>
      <name val="Arial"/>
      <family val="2"/>
    </font>
    <font>
      <b/>
      <sz val="10"/>
      <name val="Times New Roman"/>
      <family val="1"/>
    </font>
    <font>
      <sz val="10"/>
      <name val="Times New Roman"/>
      <family val="1"/>
    </font>
    <font>
      <sz val="8"/>
      <color theme="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01">
    <border>
      <left/>
      <right/>
      <top/>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8"/>
      </right>
      <top/>
      <bottom style="medium">
        <color indexed="8"/>
      </bottom>
      <diagonal/>
    </border>
    <border>
      <left style="medium">
        <color indexed="8"/>
      </left>
      <right style="medium">
        <color indexed="64"/>
      </right>
      <top style="medium">
        <color indexed="64"/>
      </top>
      <bottom/>
      <diagonal/>
    </border>
    <border>
      <left style="medium">
        <color indexed="8"/>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8"/>
      </left>
      <right style="medium">
        <color indexed="8"/>
      </right>
      <top/>
      <bottom/>
      <diagonal/>
    </border>
    <border>
      <left style="medium">
        <color indexed="8"/>
      </left>
      <right/>
      <top style="medium">
        <color indexed="8"/>
      </top>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right/>
      <top/>
      <bottom style="medium">
        <color indexed="8"/>
      </bottom>
      <diagonal/>
    </border>
    <border>
      <left style="medium">
        <color indexed="8"/>
      </left>
      <right/>
      <top/>
      <bottom/>
      <diagonal/>
    </border>
    <border>
      <left style="medium">
        <color indexed="64"/>
      </left>
      <right style="medium">
        <color indexed="64"/>
      </right>
      <top/>
      <bottom/>
      <diagonal/>
    </border>
    <border>
      <left style="medium">
        <color indexed="8"/>
      </left>
      <right/>
      <top style="thin">
        <color indexed="64"/>
      </top>
      <bottom/>
      <diagonal/>
    </border>
    <border>
      <left/>
      <right style="medium">
        <color indexed="64"/>
      </right>
      <top style="thin">
        <color indexed="64"/>
      </top>
      <bottom/>
      <diagonal/>
    </border>
    <border>
      <left/>
      <right style="medium">
        <color indexed="64"/>
      </right>
      <top/>
      <bottom style="medium">
        <color indexed="8"/>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8"/>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8"/>
      </left>
      <right style="medium">
        <color indexed="64"/>
      </right>
      <top/>
      <bottom style="medium">
        <color indexed="8"/>
      </bottom>
      <diagonal/>
    </border>
    <border>
      <left style="medium">
        <color indexed="8"/>
      </left>
      <right style="medium">
        <color indexed="64"/>
      </right>
      <top style="medium">
        <color indexed="8"/>
      </top>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rgb="FF000000"/>
      </top>
      <bottom/>
      <diagonal/>
    </border>
    <border>
      <left style="medium">
        <color indexed="64"/>
      </left>
      <right style="thin">
        <color indexed="64"/>
      </right>
      <top/>
      <bottom style="thin">
        <color rgb="FF000000"/>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8"/>
      </bottom>
      <diagonal/>
    </border>
    <border>
      <left style="medium">
        <color indexed="64"/>
      </left>
      <right style="medium">
        <color indexed="8"/>
      </right>
      <top style="medium">
        <color indexed="8"/>
      </top>
      <bottom/>
      <diagonal/>
    </border>
    <border>
      <left style="medium">
        <color indexed="64"/>
      </left>
      <right style="medium">
        <color indexed="64"/>
      </right>
      <top style="medium">
        <color indexed="8"/>
      </top>
      <bottom/>
      <diagonal/>
    </border>
    <border>
      <left style="medium">
        <color indexed="8"/>
      </left>
      <right style="medium">
        <color indexed="8"/>
      </right>
      <top style="medium">
        <color indexed="64"/>
      </top>
      <bottom/>
      <diagonal/>
    </border>
    <border>
      <left style="medium">
        <color indexed="8"/>
      </left>
      <right style="medium">
        <color indexed="8"/>
      </right>
      <top style="medium">
        <color indexed="8"/>
      </top>
      <bottom/>
      <diagonal/>
    </border>
    <border>
      <left style="medium">
        <color indexed="8"/>
      </left>
      <right style="medium">
        <color indexed="64"/>
      </right>
      <top/>
      <bottom style="thin">
        <color indexed="64"/>
      </bottom>
      <diagonal/>
    </border>
    <border>
      <left/>
      <right style="medium">
        <color indexed="64"/>
      </right>
      <top/>
      <bottom style="thin">
        <color indexed="64"/>
      </bottom>
      <diagonal/>
    </border>
    <border>
      <left style="medium">
        <color indexed="8"/>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8"/>
      </left>
      <right style="medium">
        <color indexed="64"/>
      </right>
      <top/>
      <bottom/>
      <diagonal/>
    </border>
    <border>
      <left/>
      <right/>
      <top style="medium">
        <color indexed="64"/>
      </top>
      <bottom style="thin">
        <color indexed="64"/>
      </bottom>
      <diagonal/>
    </border>
    <border>
      <left style="thin">
        <color auto="1"/>
      </left>
      <right style="thick">
        <color auto="1"/>
      </right>
      <top/>
      <bottom/>
      <diagonal/>
    </border>
    <border>
      <left style="thick">
        <color indexed="64"/>
      </left>
      <right/>
      <top style="thin">
        <color indexed="64"/>
      </top>
      <bottom/>
      <diagonal/>
    </border>
    <border>
      <left style="thick">
        <color auto="1"/>
      </left>
      <right/>
      <top/>
      <bottom style="medium">
        <color indexed="64"/>
      </bottom>
      <diagonal/>
    </border>
    <border>
      <left/>
      <right style="thick">
        <color auto="1"/>
      </right>
      <top style="medium">
        <color indexed="64"/>
      </top>
      <bottom/>
      <diagonal/>
    </border>
    <border>
      <left style="thick">
        <color auto="1"/>
      </left>
      <right/>
      <top style="medium">
        <color indexed="64"/>
      </top>
      <bottom/>
      <diagonal/>
    </border>
    <border>
      <left/>
      <right style="thick">
        <color auto="1"/>
      </right>
      <top/>
      <bottom style="medium">
        <color indexed="64"/>
      </bottom>
      <diagonal/>
    </border>
  </borders>
  <cellStyleXfs count="5">
    <xf numFmtId="0" fontId="0" fillId="0" borderId="0"/>
    <xf numFmtId="44" fontId="1" fillId="0" borderId="0" applyFont="0" applyFill="0" applyBorder="0" applyAlignment="0" applyProtection="0"/>
    <xf numFmtId="44" fontId="6" fillId="0" borderId="0" applyFont="0" applyFill="0" applyBorder="0" applyAlignment="0" applyProtection="0"/>
    <xf numFmtId="0" fontId="6" fillId="0" borderId="0"/>
    <xf numFmtId="44" fontId="6" fillId="0" borderId="0" applyFont="0" applyFill="0" applyBorder="0" applyAlignment="0" applyProtection="0"/>
  </cellStyleXfs>
  <cellXfs count="744">
    <xf numFmtId="0" fontId="0" fillId="0" borderId="0" xfId="0"/>
    <xf numFmtId="0" fontId="3" fillId="0" borderId="0" xfId="0" applyFont="1" applyBorder="1" applyAlignment="1">
      <alignment vertical="top" wrapText="1"/>
    </xf>
    <xf numFmtId="0" fontId="3" fillId="0" borderId="18" xfId="0" applyFont="1" applyBorder="1" applyAlignment="1">
      <alignment horizontal="center" vertical="top" wrapText="1"/>
    </xf>
    <xf numFmtId="0" fontId="3" fillId="0" borderId="44" xfId="0" applyFont="1" applyBorder="1" applyAlignment="1">
      <alignment horizontal="center" vertical="top" wrapText="1"/>
    </xf>
    <xf numFmtId="0" fontId="3" fillId="0" borderId="46" xfId="0" applyFont="1" applyBorder="1" applyAlignment="1">
      <alignment horizontal="center" vertical="top" wrapText="1"/>
    </xf>
    <xf numFmtId="0" fontId="3" fillId="0" borderId="47" xfId="0" applyFont="1" applyBorder="1" applyAlignment="1">
      <alignment vertical="top" wrapText="1"/>
    </xf>
    <xf numFmtId="0" fontId="3" fillId="0" borderId="48" xfId="0" applyFont="1" applyBorder="1" applyAlignment="1">
      <alignment vertical="top" wrapText="1"/>
    </xf>
    <xf numFmtId="0" fontId="3" fillId="0" borderId="49" xfId="0" applyFont="1" applyBorder="1" applyAlignment="1">
      <alignment horizontal="center" vertical="top" wrapText="1"/>
    </xf>
    <xf numFmtId="0" fontId="3" fillId="0" borderId="47" xfId="0" applyFont="1" applyBorder="1" applyAlignment="1">
      <alignment horizontal="center" vertical="top" wrapText="1"/>
    </xf>
    <xf numFmtId="0" fontId="3" fillId="0" borderId="50" xfId="0" applyFont="1" applyBorder="1" applyAlignment="1">
      <alignment vertical="top" wrapText="1"/>
    </xf>
    <xf numFmtId="0" fontId="3" fillId="0" borderId="50" xfId="0" applyFont="1" applyBorder="1" applyAlignment="1">
      <alignment horizontal="center" vertical="top" wrapText="1"/>
    </xf>
    <xf numFmtId="0" fontId="8" fillId="0" borderId="14" xfId="0" applyFont="1" applyBorder="1" applyAlignment="1">
      <alignment vertical="top" wrapText="1"/>
    </xf>
    <xf numFmtId="0" fontId="8" fillId="0" borderId="0" xfId="0" applyFont="1" applyBorder="1" applyAlignment="1">
      <alignment vertical="top" wrapText="1"/>
    </xf>
    <xf numFmtId="0" fontId="8" fillId="0" borderId="18" xfId="0" applyFont="1" applyBorder="1" applyAlignment="1">
      <alignment vertical="top" wrapText="1"/>
    </xf>
    <xf numFmtId="0" fontId="8" fillId="0" borderId="14" xfId="0" applyFont="1" applyFill="1" applyBorder="1" applyAlignment="1">
      <alignment vertical="top" wrapText="1"/>
    </xf>
    <xf numFmtId="0" fontId="8" fillId="0" borderId="50" xfId="0" applyFont="1" applyBorder="1" applyAlignment="1">
      <alignment vertical="top" wrapText="1"/>
    </xf>
    <xf numFmtId="0" fontId="8" fillId="0" borderId="49" xfId="0" applyFont="1" applyBorder="1" applyAlignment="1">
      <alignment horizontal="center" vertical="top" wrapText="1"/>
    </xf>
    <xf numFmtId="0" fontId="8" fillId="0" borderId="47" xfId="0" applyFont="1" applyBorder="1" applyAlignment="1">
      <alignment horizontal="center" vertical="top" wrapText="1"/>
    </xf>
    <xf numFmtId="0" fontId="8" fillId="0" borderId="44" xfId="0" applyFont="1" applyBorder="1" applyAlignment="1">
      <alignment horizontal="center" vertical="top" wrapText="1"/>
    </xf>
    <xf numFmtId="0" fontId="8" fillId="0" borderId="46" xfId="0" applyFont="1" applyBorder="1" applyAlignment="1">
      <alignment horizontal="center" vertical="top" wrapText="1"/>
    </xf>
    <xf numFmtId="0" fontId="8" fillId="0" borderId="14" xfId="0" applyFont="1" applyBorder="1" applyAlignment="1">
      <alignment horizontal="center" vertical="top" wrapText="1"/>
    </xf>
    <xf numFmtId="0" fontId="8" fillId="0" borderId="18" xfId="0" applyFont="1" applyBorder="1" applyAlignment="1">
      <alignment horizontal="center" vertical="top" wrapText="1"/>
    </xf>
    <xf numFmtId="0" fontId="0" fillId="0" borderId="14" xfId="0" applyBorder="1"/>
    <xf numFmtId="0" fontId="4" fillId="0" borderId="18" xfId="0" applyFont="1" applyBorder="1"/>
    <xf numFmtId="0" fontId="8" fillId="0" borderId="49" xfId="0" applyFont="1" applyFill="1" applyBorder="1" applyAlignment="1">
      <alignment horizontal="center" vertical="top" wrapText="1"/>
    </xf>
    <xf numFmtId="0" fontId="8" fillId="0" borderId="48" xfId="0" applyFont="1" applyBorder="1" applyAlignment="1">
      <alignment vertical="top" wrapText="1"/>
    </xf>
    <xf numFmtId="0" fontId="8" fillId="0" borderId="45" xfId="0" applyFont="1" applyBorder="1" applyAlignment="1">
      <alignment vertical="top" wrapText="1"/>
    </xf>
    <xf numFmtId="0" fontId="8" fillId="0" borderId="47" xfId="0" applyFont="1" applyBorder="1" applyAlignment="1">
      <alignment vertical="top" wrapText="1"/>
    </xf>
    <xf numFmtId="0" fontId="3" fillId="0" borderId="1" xfId="0" applyFont="1" applyBorder="1" applyAlignment="1">
      <alignment horizontal="center"/>
    </xf>
    <xf numFmtId="0" fontId="2" fillId="0" borderId="1" xfId="0" applyFont="1" applyBorder="1" applyAlignment="1">
      <alignment vertical="top" wrapText="1"/>
    </xf>
    <xf numFmtId="0" fontId="2" fillId="0" borderId="62" xfId="0" applyFont="1" applyBorder="1" applyAlignment="1">
      <alignment horizontal="center" vertical="top" wrapText="1"/>
    </xf>
    <xf numFmtId="0" fontId="2" fillId="0" borderId="21" xfId="0" applyFont="1" applyBorder="1" applyAlignment="1">
      <alignment horizontal="center" vertical="top" wrapText="1"/>
    </xf>
    <xf numFmtId="44" fontId="2" fillId="0" borderId="21" xfId="1" applyFont="1" applyBorder="1" applyAlignment="1">
      <alignment horizontal="center" vertical="top" wrapText="1"/>
    </xf>
    <xf numFmtId="164" fontId="2" fillId="0" borderId="64" xfId="0" applyNumberFormat="1" applyFont="1" applyBorder="1" applyAlignment="1">
      <alignment horizontal="center" vertical="top" wrapText="1"/>
    </xf>
    <xf numFmtId="165" fontId="2" fillId="0" borderId="21" xfId="1" applyNumberFormat="1" applyFont="1" applyBorder="1" applyAlignment="1">
      <alignment horizontal="center" vertical="top" wrapText="1"/>
    </xf>
    <xf numFmtId="164" fontId="2" fillId="0" borderId="63" xfId="0" applyNumberFormat="1" applyFont="1" applyBorder="1" applyAlignment="1">
      <alignment horizontal="center" vertical="top" wrapText="1"/>
    </xf>
    <xf numFmtId="0" fontId="2" fillId="0" borderId="65" xfId="0" applyFont="1" applyBorder="1" applyAlignment="1">
      <alignment horizontal="center" vertical="top" wrapText="1"/>
    </xf>
    <xf numFmtId="0" fontId="3" fillId="0" borderId="28" xfId="0" applyFont="1" applyBorder="1" applyAlignment="1">
      <alignment horizontal="center" wrapText="1"/>
    </xf>
    <xf numFmtId="0" fontId="3" fillId="0" borderId="26" xfId="0" applyFont="1" applyBorder="1" applyAlignment="1">
      <alignment horizontal="center" wrapText="1"/>
    </xf>
    <xf numFmtId="165" fontId="3" fillId="0" borderId="26" xfId="2" applyNumberFormat="1" applyFont="1" applyBorder="1" applyAlignment="1">
      <alignment horizontal="center" wrapText="1"/>
    </xf>
    <xf numFmtId="164" fontId="3" fillId="0" borderId="22" xfId="3" applyNumberFormat="1" applyFont="1" applyBorder="1" applyAlignment="1">
      <alignment horizontal="center" wrapText="1"/>
    </xf>
    <xf numFmtId="2" fontId="3" fillId="0" borderId="28" xfId="3" applyNumberFormat="1" applyFont="1" applyBorder="1" applyAlignment="1">
      <alignment horizontal="center" wrapText="1"/>
    </xf>
    <xf numFmtId="0" fontId="3" fillId="0" borderId="26" xfId="3" applyFont="1" applyBorder="1" applyAlignment="1">
      <alignment horizontal="center" wrapText="1"/>
    </xf>
    <xf numFmtId="165" fontId="3" fillId="0" borderId="26" xfId="4" applyNumberFormat="1" applyFont="1" applyBorder="1" applyAlignment="1">
      <alignment horizontal="center" wrapText="1"/>
    </xf>
    <xf numFmtId="0" fontId="3" fillId="0" borderId="28" xfId="3" applyFont="1" applyBorder="1" applyAlignment="1">
      <alignment horizontal="center" wrapText="1"/>
    </xf>
    <xf numFmtId="164" fontId="3" fillId="0" borderId="24" xfId="3" applyNumberFormat="1" applyFont="1" applyBorder="1" applyAlignment="1">
      <alignment horizontal="center" wrapText="1"/>
    </xf>
    <xf numFmtId="2" fontId="3" fillId="0" borderId="29" xfId="3" applyNumberFormat="1" applyFont="1" applyBorder="1" applyAlignment="1">
      <alignment horizontal="center" wrapText="1"/>
    </xf>
    <xf numFmtId="7" fontId="3" fillId="0" borderId="26" xfId="4" applyNumberFormat="1" applyFont="1" applyBorder="1" applyAlignment="1">
      <alignment horizontal="center" wrapText="1"/>
    </xf>
    <xf numFmtId="165" fontId="3" fillId="0" borderId="26" xfId="1" applyNumberFormat="1" applyFont="1" applyBorder="1" applyAlignment="1">
      <alignment horizontal="center" wrapText="1"/>
    </xf>
    <xf numFmtId="164" fontId="3" fillId="0" borderId="22" xfId="0" applyNumberFormat="1" applyFont="1" applyBorder="1" applyAlignment="1">
      <alignment horizontal="center" wrapText="1"/>
    </xf>
    <xf numFmtId="164" fontId="3" fillId="0" borderId="24" xfId="0" applyNumberFormat="1" applyFont="1" applyBorder="1" applyAlignment="1">
      <alignment horizontal="center" wrapText="1"/>
    </xf>
    <xf numFmtId="0" fontId="3" fillId="0" borderId="29" xfId="0" applyFont="1" applyBorder="1" applyAlignment="1">
      <alignment horizontal="center" wrapText="1"/>
    </xf>
    <xf numFmtId="0" fontId="3" fillId="0" borderId="26" xfId="0" applyFont="1" applyBorder="1" applyAlignment="1">
      <alignment wrapText="1"/>
    </xf>
    <xf numFmtId="44" fontId="3" fillId="0" borderId="26" xfId="4" applyFont="1" applyBorder="1" applyAlignment="1">
      <alignment horizontal="center" wrapText="1"/>
    </xf>
    <xf numFmtId="0" fontId="3" fillId="0" borderId="26" xfId="3" applyFont="1" applyBorder="1" applyAlignment="1">
      <alignment wrapText="1"/>
    </xf>
    <xf numFmtId="164" fontId="3" fillId="0" borderId="22" xfId="2" applyNumberFormat="1" applyFont="1" applyBorder="1" applyAlignment="1">
      <alignment horizontal="center" wrapText="1"/>
    </xf>
    <xf numFmtId="44" fontId="3" fillId="0" borderId="26" xfId="1" applyFont="1" applyBorder="1" applyAlignment="1">
      <alignment horizontal="center" wrapText="1"/>
    </xf>
    <xf numFmtId="2" fontId="3" fillId="0" borderId="29" xfId="3" applyNumberFormat="1" applyFont="1" applyFill="1" applyBorder="1" applyAlignment="1">
      <alignment horizontal="center" wrapText="1"/>
    </xf>
    <xf numFmtId="0" fontId="3" fillId="0" borderId="26" xfId="3" applyFont="1" applyFill="1" applyBorder="1" applyAlignment="1">
      <alignment horizontal="center" wrapText="1"/>
    </xf>
    <xf numFmtId="0" fontId="3" fillId="0" borderId="29" xfId="0" applyFont="1" applyFill="1" applyBorder="1" applyAlignment="1">
      <alignment horizontal="center" wrapText="1"/>
    </xf>
    <xf numFmtId="0" fontId="3" fillId="0" borderId="26" xfId="0" applyFont="1" applyFill="1" applyBorder="1" applyAlignment="1">
      <alignment horizontal="center" wrapText="1"/>
    </xf>
    <xf numFmtId="44" fontId="3" fillId="0" borderId="26" xfId="1" applyFont="1" applyFill="1" applyBorder="1" applyAlignment="1">
      <alignment horizontal="center" wrapText="1"/>
    </xf>
    <xf numFmtId="0" fontId="3" fillId="0" borderId="74" xfId="3" applyFont="1" applyBorder="1" applyAlignment="1">
      <alignment wrapText="1"/>
    </xf>
    <xf numFmtId="2" fontId="3" fillId="0" borderId="55" xfId="3" applyNumberFormat="1" applyFont="1" applyBorder="1" applyAlignment="1">
      <alignment horizontal="center" wrapText="1"/>
    </xf>
    <xf numFmtId="0" fontId="3" fillId="0" borderId="35" xfId="3" applyFont="1" applyBorder="1" applyAlignment="1">
      <alignment horizontal="center" wrapText="1"/>
    </xf>
    <xf numFmtId="165" fontId="3" fillId="0" borderId="35" xfId="4" applyNumberFormat="1" applyFont="1" applyBorder="1" applyAlignment="1">
      <alignment horizontal="center" wrapText="1"/>
    </xf>
    <xf numFmtId="2" fontId="3" fillId="0" borderId="56" xfId="3" applyNumberFormat="1" applyFont="1" applyBorder="1" applyAlignment="1">
      <alignment horizontal="center" wrapText="1"/>
    </xf>
    <xf numFmtId="0" fontId="3" fillId="0" borderId="23" xfId="3" applyFont="1" applyBorder="1" applyAlignment="1">
      <alignment horizontal="center" wrapText="1"/>
    </xf>
    <xf numFmtId="165" fontId="3" fillId="0" borderId="23" xfId="4" applyNumberFormat="1" applyFont="1" applyBorder="1" applyAlignment="1">
      <alignment horizontal="center" wrapText="1"/>
    </xf>
    <xf numFmtId="0" fontId="3" fillId="0" borderId="74" xfId="0" applyFont="1" applyBorder="1" applyAlignment="1">
      <alignment wrapText="1"/>
    </xf>
    <xf numFmtId="0" fontId="3" fillId="0" borderId="59" xfId="0" applyFont="1" applyBorder="1" applyAlignment="1">
      <alignment wrapText="1"/>
    </xf>
    <xf numFmtId="164" fontId="3" fillId="0" borderId="71" xfId="0" applyNumberFormat="1" applyFont="1" applyBorder="1" applyAlignment="1">
      <alignment horizontal="center" wrapText="1"/>
    </xf>
    <xf numFmtId="0" fontId="3" fillId="0" borderId="61" xfId="0" applyFont="1" applyBorder="1" applyAlignment="1">
      <alignment horizontal="center" wrapText="1"/>
    </xf>
    <xf numFmtId="0" fontId="3" fillId="0" borderId="59" xfId="0" applyFont="1" applyBorder="1" applyAlignment="1">
      <alignment horizontal="center" wrapText="1"/>
    </xf>
    <xf numFmtId="165" fontId="3" fillId="0" borderId="59" xfId="1" applyNumberFormat="1" applyFont="1" applyBorder="1" applyAlignment="1">
      <alignment horizontal="center" wrapText="1"/>
    </xf>
    <xf numFmtId="0" fontId="3" fillId="0" borderId="35" xfId="0" applyFont="1" applyBorder="1" applyAlignment="1">
      <alignment horizontal="center" wrapText="1"/>
    </xf>
    <xf numFmtId="0" fontId="3" fillId="0" borderId="42" xfId="0" applyFont="1" applyBorder="1" applyAlignment="1">
      <alignment wrapText="1"/>
    </xf>
    <xf numFmtId="0" fontId="3" fillId="0" borderId="56" xfId="0" applyFont="1" applyBorder="1" applyAlignment="1">
      <alignment horizontal="center" wrapText="1"/>
    </xf>
    <xf numFmtId="165" fontId="3" fillId="0" borderId="23" xfId="1" applyNumberFormat="1" applyFont="1" applyBorder="1" applyAlignment="1">
      <alignment horizontal="center" wrapText="1"/>
    </xf>
    <xf numFmtId="164" fontId="3" fillId="0" borderId="39" xfId="0" applyNumberFormat="1" applyFont="1" applyBorder="1" applyAlignment="1">
      <alignment horizontal="center" wrapText="1"/>
    </xf>
    <xf numFmtId="0" fontId="3" fillId="0" borderId="23" xfId="0" applyFont="1" applyBorder="1" applyAlignment="1">
      <alignment horizontal="center" wrapText="1"/>
    </xf>
    <xf numFmtId="164" fontId="3" fillId="0" borderId="40" xfId="0" applyNumberFormat="1" applyFont="1" applyBorder="1" applyAlignment="1">
      <alignment horizontal="center" wrapText="1"/>
    </xf>
    <xf numFmtId="0" fontId="3" fillId="0" borderId="6" xfId="0" applyFont="1" applyBorder="1" applyAlignment="1">
      <alignment horizontal="center" wrapText="1"/>
    </xf>
    <xf numFmtId="0" fontId="3" fillId="0" borderId="23" xfId="0" applyFont="1" applyBorder="1" applyAlignment="1">
      <alignment wrapText="1"/>
    </xf>
    <xf numFmtId="44" fontId="3" fillId="0" borderId="23" xfId="1" applyFont="1" applyBorder="1" applyAlignment="1">
      <alignment horizontal="center" wrapText="1"/>
    </xf>
    <xf numFmtId="0" fontId="3" fillId="0" borderId="42" xfId="0" applyFont="1" applyBorder="1" applyAlignment="1">
      <alignment horizontal="center" wrapText="1"/>
    </xf>
    <xf numFmtId="0" fontId="0" fillId="0" borderId="0" xfId="0" applyAlignment="1">
      <alignment wrapText="1"/>
    </xf>
    <xf numFmtId="0" fontId="3" fillId="0" borderId="28" xfId="0" applyFont="1" applyBorder="1" applyAlignment="1">
      <alignment horizontal="left" vertical="center" wrapText="1"/>
    </xf>
    <xf numFmtId="0" fontId="3" fillId="0" borderId="26" xfId="0" applyFont="1" applyBorder="1" applyAlignment="1">
      <alignment horizontal="left" vertical="center" wrapText="1"/>
    </xf>
    <xf numFmtId="0" fontId="3" fillId="0" borderId="22" xfId="0" applyFont="1" applyBorder="1" applyAlignment="1">
      <alignment horizontal="left" vertical="center" wrapText="1"/>
    </xf>
    <xf numFmtId="0" fontId="3" fillId="0" borderId="24" xfId="0" applyFont="1" applyBorder="1" applyAlignment="1">
      <alignment horizontal="left" vertical="center" wrapText="1"/>
    </xf>
    <xf numFmtId="0" fontId="3" fillId="0" borderId="29" xfId="0" applyFont="1" applyBorder="1" applyAlignment="1">
      <alignment horizontal="left" vertical="center" wrapText="1"/>
    </xf>
    <xf numFmtId="0" fontId="3" fillId="0" borderId="28" xfId="0" applyFont="1" applyBorder="1" applyAlignment="1">
      <alignment wrapText="1"/>
    </xf>
    <xf numFmtId="0" fontId="3" fillId="0" borderId="24" xfId="0" applyFont="1" applyBorder="1" applyAlignment="1">
      <alignment wrapText="1"/>
    </xf>
    <xf numFmtId="164" fontId="3" fillId="0" borderId="24" xfId="0" applyNumberFormat="1" applyFont="1" applyBorder="1" applyAlignment="1">
      <alignment wrapText="1"/>
    </xf>
    <xf numFmtId="0" fontId="9" fillId="0" borderId="75" xfId="0" applyFont="1" applyFill="1" applyBorder="1" applyAlignment="1">
      <alignment horizontal="left" vertical="center" wrapText="1"/>
    </xf>
    <xf numFmtId="0" fontId="0" fillId="0" borderId="75" xfId="0" applyFill="1" applyBorder="1" applyAlignment="1">
      <alignment horizontal="left" vertical="center" wrapText="1"/>
    </xf>
    <xf numFmtId="0" fontId="2" fillId="0" borderId="61" xfId="0" applyFont="1" applyBorder="1" applyAlignment="1">
      <alignment vertical="center" wrapText="1"/>
    </xf>
    <xf numFmtId="0" fontId="3" fillId="0" borderId="59" xfId="0" applyFont="1" applyBorder="1" applyAlignment="1">
      <alignment vertical="center" wrapText="1"/>
    </xf>
    <xf numFmtId="0" fontId="0" fillId="0" borderId="75" xfId="0" applyFill="1" applyBorder="1" applyAlignment="1">
      <alignment horizontal="left" vertical="top" wrapText="1"/>
    </xf>
    <xf numFmtId="0" fontId="9" fillId="0" borderId="75" xfId="0" applyFont="1" applyFill="1" applyBorder="1" applyAlignment="1">
      <alignment horizontal="left" vertical="top" wrapText="1"/>
    </xf>
    <xf numFmtId="0" fontId="4" fillId="0" borderId="14" xfId="0" applyFont="1" applyBorder="1" applyAlignment="1">
      <alignment wrapText="1"/>
    </xf>
    <xf numFmtId="0" fontId="4" fillId="0" borderId="18" xfId="0" applyFont="1" applyBorder="1" applyAlignment="1">
      <alignment wrapText="1"/>
    </xf>
    <xf numFmtId="0" fontId="3" fillId="0" borderId="35" xfId="1" applyNumberFormat="1" applyFont="1" applyBorder="1" applyAlignment="1">
      <alignment horizontal="center" wrapText="1"/>
    </xf>
    <xf numFmtId="7" fontId="3" fillId="0" borderId="35" xfId="1" applyNumberFormat="1" applyFont="1" applyBorder="1" applyAlignment="1">
      <alignment horizontal="center" wrapText="1"/>
    </xf>
    <xf numFmtId="0" fontId="3" fillId="0" borderId="19" xfId="0" applyNumberFormat="1" applyFont="1" applyBorder="1" applyAlignment="1">
      <alignment horizontal="center" wrapText="1"/>
    </xf>
    <xf numFmtId="2" fontId="3" fillId="0" borderId="35" xfId="1" applyNumberFormat="1" applyFont="1" applyBorder="1" applyAlignment="1">
      <alignment horizontal="center" wrapText="1"/>
    </xf>
    <xf numFmtId="0" fontId="3" fillId="0" borderId="66" xfId="0" applyFont="1" applyBorder="1" applyAlignment="1">
      <alignment horizontal="center" vertical="top" wrapText="1"/>
    </xf>
    <xf numFmtId="0" fontId="0" fillId="0" borderId="0" xfId="0" applyAlignment="1">
      <alignment horizontal="left"/>
    </xf>
    <xf numFmtId="0" fontId="7" fillId="0" borderId="42" xfId="0" applyFont="1" applyFill="1" applyBorder="1" applyAlignment="1">
      <alignment horizontal="left" vertical="top" wrapText="1"/>
    </xf>
    <xf numFmtId="0" fontId="7" fillId="0" borderId="43" xfId="0" applyFont="1" applyFill="1" applyBorder="1" applyAlignment="1">
      <alignment horizontal="left" vertical="top" wrapText="1"/>
    </xf>
    <xf numFmtId="0" fontId="3" fillId="0" borderId="22" xfId="3" applyNumberFormat="1" applyFont="1" applyBorder="1" applyAlignment="1">
      <alignment horizontal="center" wrapText="1"/>
    </xf>
    <xf numFmtId="165" fontId="3" fillId="0" borderId="59" xfId="0" applyNumberFormat="1" applyFont="1" applyBorder="1" applyAlignment="1">
      <alignment vertical="center" wrapText="1"/>
    </xf>
    <xf numFmtId="165" fontId="3" fillId="0" borderId="26" xfId="0" applyNumberFormat="1" applyFont="1" applyBorder="1" applyAlignment="1">
      <alignment horizontal="left" vertical="center" wrapText="1"/>
    </xf>
    <xf numFmtId="165" fontId="0" fillId="0" borderId="0" xfId="0" applyNumberFormat="1"/>
    <xf numFmtId="165" fontId="3" fillId="0" borderId="26" xfId="0" applyNumberFormat="1" applyFont="1" applyBorder="1" applyAlignment="1">
      <alignment horizontal="center" vertical="center" wrapText="1"/>
    </xf>
    <xf numFmtId="165" fontId="3" fillId="0" borderId="24" xfId="0" applyNumberFormat="1" applyFont="1" applyBorder="1" applyAlignment="1">
      <alignment horizontal="left" vertical="center" wrapText="1"/>
    </xf>
    <xf numFmtId="0" fontId="2" fillId="0" borderId="74" xfId="3" applyFont="1" applyBorder="1" applyAlignment="1">
      <alignment wrapText="1"/>
    </xf>
    <xf numFmtId="0" fontId="11" fillId="0" borderId="43" xfId="0" applyFont="1" applyFill="1" applyBorder="1" applyAlignment="1">
      <alignment horizontal="left" vertical="top" wrapText="1"/>
    </xf>
    <xf numFmtId="0" fontId="0" fillId="0" borderId="1" xfId="0" applyBorder="1"/>
    <xf numFmtId="0" fontId="4" fillId="0" borderId="7" xfId="0" applyFont="1" applyBorder="1" applyAlignment="1">
      <alignment horizontal="left"/>
    </xf>
    <xf numFmtId="0" fontId="8" fillId="0" borderId="1" xfId="0" applyFont="1" applyBorder="1" applyAlignment="1">
      <alignment vertical="top" wrapText="1"/>
    </xf>
    <xf numFmtId="0" fontId="4" fillId="0" borderId="7" xfId="0" applyFont="1" applyBorder="1"/>
    <xf numFmtId="0" fontId="8" fillId="0" borderId="1" xfId="0" applyFont="1" applyFill="1" applyBorder="1" applyAlignment="1">
      <alignment vertical="top" wrapText="1"/>
    </xf>
    <xf numFmtId="0" fontId="8" fillId="0" borderId="7" xfId="0" applyFont="1" applyBorder="1" applyAlignment="1">
      <alignment vertical="top" wrapText="1"/>
    </xf>
    <xf numFmtId="0" fontId="7" fillId="0" borderId="70" xfId="0" applyFont="1" applyFill="1" applyBorder="1" applyAlignment="1">
      <alignment horizontal="left" vertical="top" wrapText="1"/>
    </xf>
    <xf numFmtId="7" fontId="3" fillId="0" borderId="26" xfId="1" applyNumberFormat="1" applyFont="1" applyBorder="1" applyAlignment="1">
      <alignment horizontal="center" wrapText="1"/>
    </xf>
    <xf numFmtId="0" fontId="3" fillId="0" borderId="28" xfId="0" applyNumberFormat="1" applyFont="1" applyBorder="1" applyAlignment="1">
      <alignment horizontal="center" wrapText="1"/>
    </xf>
    <xf numFmtId="0" fontId="3" fillId="0" borderId="61" xfId="0" applyNumberFormat="1" applyFont="1" applyBorder="1" applyAlignment="1">
      <alignment horizontal="center" wrapText="1"/>
    </xf>
    <xf numFmtId="0" fontId="2" fillId="0" borderId="62" xfId="0" applyNumberFormat="1" applyFont="1" applyBorder="1" applyAlignment="1">
      <alignment horizontal="center" vertical="top" wrapText="1"/>
    </xf>
    <xf numFmtId="0" fontId="3" fillId="0" borderId="28" xfId="3" applyNumberFormat="1" applyFont="1" applyBorder="1" applyAlignment="1">
      <alignment horizontal="center" wrapText="1"/>
    </xf>
    <xf numFmtId="165" fontId="3" fillId="0" borderId="26" xfId="3" applyNumberFormat="1" applyFont="1" applyBorder="1" applyAlignment="1">
      <alignment horizontal="center" wrapText="1"/>
    </xf>
    <xf numFmtId="165" fontId="3" fillId="0" borderId="26" xfId="4" applyNumberFormat="1" applyFont="1" applyFill="1" applyBorder="1" applyAlignment="1">
      <alignment horizontal="center" wrapText="1"/>
    </xf>
    <xf numFmtId="0" fontId="3" fillId="0" borderId="59" xfId="0" applyNumberFormat="1" applyFont="1" applyBorder="1" applyAlignment="1">
      <alignment vertical="center" wrapText="1"/>
    </xf>
    <xf numFmtId="0" fontId="3" fillId="0" borderId="28" xfId="0" applyNumberFormat="1" applyFont="1" applyBorder="1" applyAlignment="1">
      <alignment horizontal="left" vertical="center" wrapText="1"/>
    </xf>
    <xf numFmtId="165" fontId="3" fillId="0" borderId="22" xfId="0" applyNumberFormat="1" applyFont="1" applyBorder="1" applyAlignment="1">
      <alignment horizontal="left" vertical="center" wrapText="1"/>
    </xf>
    <xf numFmtId="0" fontId="3" fillId="0" borderId="59" xfId="0" applyFont="1" applyBorder="1" applyAlignment="1">
      <alignment horizontal="center" vertical="center" wrapText="1"/>
    </xf>
    <xf numFmtId="0" fontId="3" fillId="0" borderId="28" xfId="0" applyFont="1" applyBorder="1" applyAlignment="1">
      <alignment horizontal="center" vertical="center" wrapText="1"/>
    </xf>
    <xf numFmtId="0" fontId="0" fillId="0" borderId="0" xfId="0" applyAlignment="1">
      <alignment horizontal="center"/>
    </xf>
    <xf numFmtId="7" fontId="3" fillId="0" borderId="35" xfId="1" applyNumberFormat="1" applyFont="1" applyBorder="1" applyAlignment="1">
      <alignment horizontal="center" wrapText="1"/>
    </xf>
    <xf numFmtId="0" fontId="3" fillId="0" borderId="35" xfId="1" applyNumberFormat="1" applyFont="1" applyBorder="1" applyAlignment="1">
      <alignment horizontal="center" wrapText="1"/>
    </xf>
    <xf numFmtId="0" fontId="3" fillId="0" borderId="19" xfId="0" applyNumberFormat="1" applyFont="1" applyBorder="1" applyAlignment="1">
      <alignment horizontal="center" wrapText="1"/>
    </xf>
    <xf numFmtId="0" fontId="0" fillId="0" borderId="71" xfId="0" applyBorder="1"/>
    <xf numFmtId="0" fontId="0" fillId="0" borderId="71" xfId="0" applyBorder="1" applyAlignment="1">
      <alignment wrapText="1"/>
    </xf>
    <xf numFmtId="0" fontId="0" fillId="0" borderId="39" xfId="0" applyBorder="1" applyAlignment="1">
      <alignment wrapText="1"/>
    </xf>
    <xf numFmtId="0" fontId="0" fillId="0" borderId="0" xfId="0" applyAlignment="1">
      <alignment horizontal="center" wrapText="1"/>
    </xf>
    <xf numFmtId="7" fontId="3" fillId="0" borderId="21" xfId="1" applyNumberFormat="1" applyFont="1" applyBorder="1" applyAlignment="1">
      <alignment horizontal="center" wrapText="1"/>
    </xf>
    <xf numFmtId="7" fontId="3" fillId="0" borderId="26" xfId="1" applyNumberFormat="1" applyFont="1" applyBorder="1" applyAlignment="1">
      <alignment horizontal="center" wrapText="1"/>
    </xf>
    <xf numFmtId="0" fontId="3" fillId="0" borderId="21" xfId="1" applyNumberFormat="1" applyFont="1" applyBorder="1" applyAlignment="1">
      <alignment horizontal="center" wrapText="1"/>
    </xf>
    <xf numFmtId="7" fontId="3" fillId="0" borderId="35" xfId="1" applyNumberFormat="1" applyFont="1" applyBorder="1" applyAlignment="1">
      <alignment horizontal="center" wrapText="1"/>
    </xf>
    <xf numFmtId="0" fontId="3" fillId="0" borderId="57" xfId="0" applyNumberFormat="1" applyFont="1" applyBorder="1" applyAlignment="1">
      <alignment horizontal="center" wrapText="1"/>
    </xf>
    <xf numFmtId="0" fontId="3" fillId="0" borderId="26" xfId="1" applyNumberFormat="1" applyFont="1" applyBorder="1" applyAlignment="1">
      <alignment horizontal="center" wrapText="1"/>
    </xf>
    <xf numFmtId="0" fontId="0" fillId="0" borderId="3" xfId="0" applyBorder="1" applyAlignment="1">
      <alignment horizontal="center"/>
    </xf>
    <xf numFmtId="0" fontId="0" fillId="0" borderId="8" xfId="0" applyBorder="1" applyAlignment="1">
      <alignment horizontal="center"/>
    </xf>
    <xf numFmtId="2" fontId="3" fillId="0" borderId="27" xfId="1" applyNumberFormat="1" applyFont="1" applyBorder="1" applyAlignment="1">
      <alignment horizontal="center" wrapText="1"/>
    </xf>
    <xf numFmtId="7" fontId="3" fillId="0" borderId="33" xfId="1" applyNumberFormat="1" applyFont="1" applyBorder="1" applyAlignment="1">
      <alignment horizontal="center" wrapText="1"/>
    </xf>
    <xf numFmtId="164" fontId="3" fillId="0" borderId="41" xfId="1" applyNumberFormat="1" applyFont="1" applyBorder="1" applyAlignment="1">
      <alignment horizontal="center" wrapText="1"/>
    </xf>
    <xf numFmtId="0" fontId="3" fillId="0" borderId="61" xfId="0" applyNumberFormat="1" applyFont="1" applyBorder="1" applyAlignment="1">
      <alignment horizontal="center" wrapText="1"/>
    </xf>
    <xf numFmtId="164" fontId="3" fillId="0" borderId="37" xfId="1" applyNumberFormat="1" applyFont="1" applyBorder="1" applyAlignment="1">
      <alignment horizontal="center" wrapText="1"/>
    </xf>
    <xf numFmtId="0" fontId="3" fillId="0" borderId="23" xfId="1" applyNumberFormat="1" applyFont="1" applyBorder="1" applyAlignment="1">
      <alignment horizontal="center" wrapText="1"/>
    </xf>
    <xf numFmtId="7" fontId="3" fillId="0" borderId="23" xfId="1" applyNumberFormat="1" applyFont="1" applyBorder="1" applyAlignment="1">
      <alignment horizontal="center" wrapText="1"/>
    </xf>
    <xf numFmtId="2" fontId="3" fillId="0" borderId="59" xfId="1" applyNumberFormat="1" applyFont="1" applyBorder="1" applyAlignment="1">
      <alignment horizontal="center" wrapText="1"/>
    </xf>
    <xf numFmtId="0" fontId="3" fillId="0" borderId="59" xfId="1" applyNumberFormat="1" applyFont="1" applyBorder="1" applyAlignment="1">
      <alignment horizontal="center" wrapText="1"/>
    </xf>
    <xf numFmtId="7" fontId="3" fillId="0" borderId="59" xfId="1" applyNumberFormat="1" applyFont="1" applyBorder="1" applyAlignment="1">
      <alignment horizontal="center" wrapText="1"/>
    </xf>
    <xf numFmtId="2" fontId="3" fillId="0" borderId="54" xfId="1" applyNumberFormat="1" applyFont="1" applyBorder="1" applyAlignment="1">
      <alignment horizontal="center" wrapText="1"/>
    </xf>
    <xf numFmtId="2" fontId="3" fillId="0" borderId="12" xfId="1" applyNumberFormat="1" applyFont="1" applyBorder="1" applyAlignment="1">
      <alignment horizontal="center" wrapText="1"/>
    </xf>
    <xf numFmtId="0" fontId="3" fillId="0" borderId="12" xfId="1" applyNumberFormat="1" applyFont="1" applyBorder="1" applyAlignment="1">
      <alignment horizontal="center" wrapText="1"/>
    </xf>
    <xf numFmtId="7" fontId="3" fillId="0" borderId="12" xfId="1" applyNumberFormat="1" applyFont="1" applyBorder="1" applyAlignment="1">
      <alignment horizontal="center" wrapText="1"/>
    </xf>
    <xf numFmtId="0" fontId="3" fillId="0" borderId="26" xfId="0" applyFont="1" applyBorder="1" applyAlignment="1">
      <alignment horizontal="center" vertical="center" wrapText="1"/>
    </xf>
    <xf numFmtId="0" fontId="0" fillId="0" borderId="19" xfId="0" applyBorder="1"/>
    <xf numFmtId="2" fontId="3" fillId="0" borderId="94" xfId="1" applyNumberFormat="1" applyFont="1" applyBorder="1" applyAlignment="1">
      <alignment horizontal="center" wrapText="1"/>
    </xf>
    <xf numFmtId="164" fontId="3" fillId="0" borderId="72" xfId="1" applyNumberFormat="1" applyFont="1" applyBorder="1" applyAlignment="1">
      <alignment horizontal="center" wrapText="1"/>
    </xf>
    <xf numFmtId="0" fontId="3" fillId="0" borderId="72" xfId="0" applyNumberFormat="1" applyFont="1" applyBorder="1" applyAlignment="1">
      <alignment horizontal="center" wrapText="1"/>
    </xf>
    <xf numFmtId="0" fontId="3" fillId="0" borderId="72" xfId="1" applyNumberFormat="1" applyFont="1" applyBorder="1" applyAlignment="1">
      <alignment horizontal="center" wrapText="1"/>
    </xf>
    <xf numFmtId="0" fontId="3" fillId="0" borderId="13" xfId="0" applyNumberFormat="1" applyFont="1" applyBorder="1" applyAlignment="1">
      <alignment horizontal="center" wrapText="1"/>
    </xf>
    <xf numFmtId="0" fontId="3" fillId="0" borderId="13" xfId="1" applyNumberFormat="1" applyFont="1" applyBorder="1" applyAlignment="1">
      <alignment horizontal="center" wrapText="1"/>
    </xf>
    <xf numFmtId="164" fontId="3" fillId="0" borderId="13" xfId="1" applyNumberFormat="1" applyFont="1" applyBorder="1" applyAlignment="1">
      <alignment horizontal="center" wrapText="1"/>
    </xf>
    <xf numFmtId="0" fontId="3" fillId="0" borderId="58" xfId="0" applyNumberFormat="1" applyFont="1" applyBorder="1" applyAlignment="1">
      <alignment horizontal="center" wrapText="1"/>
    </xf>
    <xf numFmtId="2" fontId="3" fillId="0" borderId="89" xfId="1" applyNumberFormat="1" applyFont="1" applyBorder="1" applyAlignment="1">
      <alignment horizontal="center" wrapText="1"/>
    </xf>
    <xf numFmtId="0" fontId="3" fillId="0" borderId="33" xfId="1" applyNumberFormat="1" applyFont="1" applyBorder="1" applyAlignment="1">
      <alignment horizontal="center" wrapText="1"/>
    </xf>
    <xf numFmtId="164" fontId="3" fillId="0" borderId="34" xfId="1" applyNumberFormat="1" applyFont="1" applyBorder="1" applyAlignment="1">
      <alignment horizontal="center" wrapText="1"/>
    </xf>
    <xf numFmtId="0" fontId="3" fillId="0" borderId="73" xfId="0" applyNumberFormat="1" applyFont="1" applyBorder="1" applyAlignment="1">
      <alignment horizontal="center" wrapText="1"/>
    </xf>
    <xf numFmtId="2" fontId="3" fillId="0" borderId="16" xfId="1" applyNumberFormat="1" applyFont="1" applyBorder="1" applyAlignment="1">
      <alignment horizontal="center" wrapText="1"/>
    </xf>
    <xf numFmtId="0" fontId="3" fillId="0" borderId="16" xfId="1" applyNumberFormat="1" applyFont="1" applyBorder="1" applyAlignment="1">
      <alignment horizontal="center" wrapText="1"/>
    </xf>
    <xf numFmtId="7" fontId="3" fillId="0" borderId="16" xfId="1" applyNumberFormat="1" applyFont="1" applyBorder="1" applyAlignment="1">
      <alignment horizontal="center" wrapText="1"/>
    </xf>
    <xf numFmtId="0" fontId="3" fillId="0" borderId="73" xfId="1" applyNumberFormat="1" applyFont="1" applyBorder="1" applyAlignment="1">
      <alignment horizontal="center" wrapText="1"/>
    </xf>
    <xf numFmtId="0" fontId="3" fillId="0" borderId="17" xfId="0" applyNumberFormat="1" applyFont="1" applyBorder="1" applyAlignment="1">
      <alignment horizontal="center" wrapText="1"/>
    </xf>
    <xf numFmtId="0" fontId="3" fillId="0" borderId="17" xfId="1" applyNumberFormat="1" applyFont="1" applyBorder="1" applyAlignment="1">
      <alignment horizontal="center" wrapText="1"/>
    </xf>
    <xf numFmtId="164" fontId="3" fillId="0" borderId="71" xfId="1" applyNumberFormat="1" applyFont="1" applyBorder="1" applyAlignment="1">
      <alignment horizontal="center" wrapText="1"/>
    </xf>
    <xf numFmtId="0" fontId="3" fillId="0" borderId="71" xfId="0" applyNumberFormat="1" applyFont="1" applyBorder="1" applyAlignment="1">
      <alignment horizontal="center" wrapText="1"/>
    </xf>
    <xf numFmtId="0" fontId="3" fillId="0" borderId="71" xfId="1" applyNumberFormat="1" applyFont="1" applyBorder="1" applyAlignment="1">
      <alignment horizontal="center" wrapText="1"/>
    </xf>
    <xf numFmtId="0" fontId="3" fillId="0" borderId="60" xfId="0" applyNumberFormat="1" applyFont="1" applyBorder="1" applyAlignment="1">
      <alignment horizontal="center" wrapText="1"/>
    </xf>
    <xf numFmtId="0" fontId="3" fillId="0" borderId="60" xfId="1" applyNumberFormat="1" applyFont="1" applyBorder="1" applyAlignment="1">
      <alignment horizontal="center" wrapText="1"/>
    </xf>
    <xf numFmtId="164" fontId="3" fillId="0" borderId="60" xfId="1" applyNumberFormat="1" applyFont="1" applyBorder="1" applyAlignment="1">
      <alignment horizontal="center" wrapText="1"/>
    </xf>
    <xf numFmtId="164" fontId="3" fillId="0" borderId="36" xfId="1" applyNumberFormat="1" applyFont="1" applyBorder="1" applyAlignment="1">
      <alignment horizontal="center" wrapText="1"/>
    </xf>
    <xf numFmtId="0" fontId="0" fillId="0" borderId="95" xfId="0" applyBorder="1"/>
    <xf numFmtId="0" fontId="0" fillId="0" borderId="8" xfId="0" applyBorder="1" applyAlignment="1">
      <alignment horizontal="center"/>
    </xf>
    <xf numFmtId="0" fontId="0" fillId="0" borderId="3" xfId="0" applyBorder="1" applyAlignment="1">
      <alignment horizontal="center"/>
    </xf>
    <xf numFmtId="7" fontId="3" fillId="0" borderId="26" xfId="1" applyNumberFormat="1" applyFont="1" applyBorder="1" applyAlignment="1">
      <alignment horizontal="center" wrapText="1"/>
    </xf>
    <xf numFmtId="0" fontId="3" fillId="0" borderId="28" xfId="0" applyNumberFormat="1" applyFont="1" applyBorder="1" applyAlignment="1">
      <alignment horizontal="center" wrapText="1"/>
    </xf>
    <xf numFmtId="0" fontId="3" fillId="0" borderId="61" xfId="0" applyNumberFormat="1" applyFont="1" applyBorder="1" applyAlignment="1">
      <alignment horizontal="center" wrapText="1"/>
    </xf>
    <xf numFmtId="0" fontId="3" fillId="0" borderId="56" xfId="0" applyFont="1" applyBorder="1" applyAlignment="1">
      <alignment horizontal="center" wrapText="1"/>
    </xf>
    <xf numFmtId="44" fontId="3" fillId="0" borderId="23" xfId="1" applyFont="1" applyBorder="1" applyAlignment="1">
      <alignment horizontal="center" wrapText="1"/>
    </xf>
    <xf numFmtId="44" fontId="3" fillId="0" borderId="26" xfId="1" applyFont="1" applyBorder="1" applyAlignment="1">
      <alignment horizontal="center" wrapText="1"/>
    </xf>
    <xf numFmtId="7" fontId="3" fillId="3" borderId="35" xfId="1" applyNumberFormat="1" applyFont="1" applyFill="1" applyBorder="1" applyAlignment="1">
      <alignment horizontal="center" wrapText="1"/>
    </xf>
    <xf numFmtId="2" fontId="3" fillId="3" borderId="35" xfId="1" applyNumberFormat="1" applyFont="1" applyFill="1" applyBorder="1" applyAlignment="1">
      <alignment horizontal="center" wrapText="1"/>
    </xf>
    <xf numFmtId="0" fontId="3" fillId="3" borderId="35" xfId="1" applyNumberFormat="1" applyFont="1" applyFill="1" applyBorder="1" applyAlignment="1">
      <alignment horizontal="center" wrapText="1"/>
    </xf>
    <xf numFmtId="0" fontId="3" fillId="3" borderId="19" xfId="0" applyNumberFormat="1" applyFont="1" applyFill="1" applyBorder="1" applyAlignment="1">
      <alignment horizontal="center" wrapText="1"/>
    </xf>
    <xf numFmtId="44" fontId="3" fillId="3" borderId="26" xfId="1" applyFont="1" applyFill="1" applyBorder="1" applyAlignment="1">
      <alignment horizontal="center" wrapText="1"/>
    </xf>
    <xf numFmtId="0" fontId="3" fillId="3" borderId="56" xfId="0" applyFont="1" applyFill="1" applyBorder="1" applyAlignment="1">
      <alignment horizontal="center" wrapText="1"/>
    </xf>
    <xf numFmtId="0" fontId="3" fillId="3" borderId="28" xfId="0" applyFont="1" applyFill="1" applyBorder="1" applyAlignment="1">
      <alignment horizontal="center" wrapText="1"/>
    </xf>
    <xf numFmtId="0" fontId="3" fillId="3" borderId="26" xfId="0" applyFont="1" applyFill="1" applyBorder="1" applyAlignment="1">
      <alignment horizontal="center" wrapText="1"/>
    </xf>
    <xf numFmtId="165" fontId="3" fillId="3" borderId="26" xfId="1" applyNumberFormat="1" applyFont="1" applyFill="1" applyBorder="1" applyAlignment="1">
      <alignment horizontal="center" wrapText="1"/>
    </xf>
    <xf numFmtId="164" fontId="3" fillId="3" borderId="22" xfId="0" applyNumberFormat="1" applyFont="1" applyFill="1" applyBorder="1" applyAlignment="1">
      <alignment horizontal="center" wrapText="1"/>
    </xf>
    <xf numFmtId="164" fontId="3" fillId="3" borderId="24" xfId="3" applyNumberFormat="1" applyFont="1" applyFill="1" applyBorder="1" applyAlignment="1">
      <alignment horizontal="center" wrapText="1"/>
    </xf>
    <xf numFmtId="164" fontId="3" fillId="3" borderId="24" xfId="0" applyNumberFormat="1" applyFont="1" applyFill="1" applyBorder="1" applyAlignment="1">
      <alignment horizontal="center" wrapText="1"/>
    </xf>
    <xf numFmtId="0" fontId="3" fillId="3" borderId="29" xfId="0" applyFont="1" applyFill="1" applyBorder="1" applyAlignment="1">
      <alignment horizontal="center" wrapText="1"/>
    </xf>
    <xf numFmtId="2" fontId="3" fillId="3" borderId="28" xfId="3" applyNumberFormat="1" applyFont="1" applyFill="1" applyBorder="1" applyAlignment="1">
      <alignment horizontal="center" wrapText="1"/>
    </xf>
    <xf numFmtId="0" fontId="3" fillId="3" borderId="26" xfId="3" applyFont="1" applyFill="1" applyBorder="1" applyAlignment="1">
      <alignment horizontal="center" wrapText="1"/>
    </xf>
    <xf numFmtId="165" fontId="3" fillId="3" borderId="26" xfId="4" applyNumberFormat="1" applyFont="1" applyFill="1" applyBorder="1" applyAlignment="1">
      <alignment horizontal="center" wrapText="1"/>
    </xf>
    <xf numFmtId="164" fontId="3" fillId="3" borderId="22" xfId="3" applyNumberFormat="1" applyFont="1" applyFill="1" applyBorder="1" applyAlignment="1">
      <alignment horizontal="center" wrapText="1"/>
    </xf>
    <xf numFmtId="0" fontId="3" fillId="3" borderId="59" xfId="0" applyFont="1" applyFill="1" applyBorder="1" applyAlignment="1">
      <alignment horizontal="center" vertical="center" wrapText="1"/>
    </xf>
    <xf numFmtId="0" fontId="3" fillId="3" borderId="59" xfId="0" applyFont="1" applyFill="1" applyBorder="1" applyAlignment="1">
      <alignment vertical="center" wrapText="1"/>
    </xf>
    <xf numFmtId="0" fontId="3" fillId="3" borderId="28" xfId="0" applyFont="1" applyFill="1" applyBorder="1" applyAlignment="1">
      <alignment horizontal="left" vertical="center" wrapText="1"/>
    </xf>
    <xf numFmtId="0" fontId="3" fillId="3" borderId="26" xfId="0" applyFont="1" applyFill="1" applyBorder="1" applyAlignment="1">
      <alignment horizontal="left" vertical="center" wrapText="1"/>
    </xf>
    <xf numFmtId="165" fontId="3" fillId="3" borderId="26" xfId="0" applyNumberFormat="1" applyFont="1" applyFill="1" applyBorder="1" applyAlignment="1">
      <alignment horizontal="left" vertical="center" wrapText="1"/>
    </xf>
    <xf numFmtId="0" fontId="3" fillId="3" borderId="22" xfId="0" applyFont="1" applyFill="1" applyBorder="1" applyAlignment="1">
      <alignment horizontal="left" vertical="center" wrapText="1"/>
    </xf>
    <xf numFmtId="0" fontId="3" fillId="3" borderId="28" xfId="0" applyFont="1" applyFill="1" applyBorder="1" applyAlignment="1">
      <alignment wrapText="1"/>
    </xf>
    <xf numFmtId="0" fontId="3" fillId="3" borderId="26" xfId="0" applyFont="1" applyFill="1" applyBorder="1" applyAlignment="1">
      <alignment wrapText="1"/>
    </xf>
    <xf numFmtId="0" fontId="3" fillId="3" borderId="28" xfId="0" applyFont="1" applyFill="1" applyBorder="1" applyAlignment="1">
      <alignment horizontal="center" vertical="center" wrapText="1"/>
    </xf>
    <xf numFmtId="165" fontId="3" fillId="3" borderId="26" xfId="0" applyNumberFormat="1" applyFont="1" applyFill="1" applyBorder="1" applyAlignment="1">
      <alignment horizontal="center" vertical="center" wrapText="1"/>
    </xf>
    <xf numFmtId="165" fontId="3" fillId="3" borderId="24" xfId="0" applyNumberFormat="1" applyFont="1" applyFill="1" applyBorder="1" applyAlignment="1">
      <alignment horizontal="left" vertical="center" wrapText="1"/>
    </xf>
    <xf numFmtId="0" fontId="3" fillId="3" borderId="28" xfId="0" applyNumberFormat="1" applyFont="1" applyFill="1" applyBorder="1" applyAlignment="1">
      <alignment horizontal="left" vertical="center" wrapText="1"/>
    </xf>
    <xf numFmtId="0" fontId="3" fillId="3" borderId="29" xfId="0" applyFont="1" applyFill="1" applyBorder="1" applyAlignment="1">
      <alignment horizontal="left" vertical="center" wrapText="1"/>
    </xf>
    <xf numFmtId="165" fontId="3" fillId="3" borderId="22" xfId="0" applyNumberFormat="1" applyFont="1" applyFill="1" applyBorder="1" applyAlignment="1">
      <alignment horizontal="left" vertical="center" wrapText="1"/>
    </xf>
    <xf numFmtId="0" fontId="3" fillId="3" borderId="26" xfId="0" applyFont="1" applyFill="1" applyBorder="1" applyAlignment="1">
      <alignment horizontal="center" vertical="center" wrapText="1"/>
    </xf>
    <xf numFmtId="165" fontId="3" fillId="3" borderId="59" xfId="1" applyNumberFormat="1" applyFont="1" applyFill="1" applyBorder="1" applyAlignment="1">
      <alignment horizontal="center" wrapText="1"/>
    </xf>
    <xf numFmtId="0" fontId="3" fillId="3" borderId="23" xfId="0" applyFont="1" applyFill="1" applyBorder="1" applyAlignment="1">
      <alignment horizontal="center" wrapText="1"/>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3" fillId="0" borderId="49" xfId="0" applyFont="1" applyBorder="1" applyAlignment="1">
      <alignment horizontal="left" vertical="center" wrapText="1"/>
    </xf>
    <xf numFmtId="0" fontId="3" fillId="0" borderId="92" xfId="0" applyFont="1" applyBorder="1" applyAlignment="1">
      <alignment horizontal="left" vertical="center" wrapText="1"/>
    </xf>
    <xf numFmtId="0" fontId="3" fillId="0" borderId="47" xfId="0" applyFont="1" applyBorder="1" applyAlignment="1">
      <alignment horizontal="left" vertical="center" wrapText="1"/>
    </xf>
    <xf numFmtId="0" fontId="3" fillId="0" borderId="53" xfId="0" applyFont="1" applyBorder="1" applyAlignment="1">
      <alignment horizontal="left" vertical="center" wrapText="1"/>
    </xf>
    <xf numFmtId="0" fontId="0" fillId="0" borderId="98" xfId="0" applyBorder="1" applyAlignment="1">
      <alignment horizontal="center" wrapText="1"/>
    </xf>
    <xf numFmtId="0" fontId="0" fillId="0" borderId="100" xfId="0" applyBorder="1" applyAlignment="1">
      <alignment horizontal="center" wrapText="1"/>
    </xf>
    <xf numFmtId="0" fontId="0" fillId="0" borderId="99" xfId="0" applyBorder="1" applyAlignment="1">
      <alignment horizontal="center"/>
    </xf>
    <xf numFmtId="0" fontId="0" fillId="0" borderId="97" xfId="0" applyBorder="1" applyAlignment="1">
      <alignment horizontal="center"/>
    </xf>
    <xf numFmtId="0" fontId="3" fillId="0" borderId="26" xfId="1" applyNumberFormat="1" applyFont="1" applyBorder="1" applyAlignment="1">
      <alignment horizontal="center" wrapText="1"/>
    </xf>
    <xf numFmtId="7" fontId="3" fillId="0" borderId="26" xfId="1" applyNumberFormat="1" applyFont="1" applyBorder="1" applyAlignment="1">
      <alignment horizontal="center" wrapText="1"/>
    </xf>
    <xf numFmtId="0" fontId="3" fillId="0" borderId="24" xfId="1" applyNumberFormat="1" applyFont="1" applyBorder="1" applyAlignment="1">
      <alignment horizontal="center" wrapText="1"/>
    </xf>
    <xf numFmtId="164" fontId="3" fillId="0" borderId="24" xfId="1" applyNumberFormat="1" applyFont="1" applyBorder="1" applyAlignment="1">
      <alignment horizontal="center" wrapText="1"/>
    </xf>
    <xf numFmtId="0" fontId="3" fillId="0" borderId="37" xfId="1" applyNumberFormat="1" applyFont="1" applyBorder="1" applyAlignment="1">
      <alignment horizontal="center" wrapText="1"/>
    </xf>
    <xf numFmtId="0" fontId="3" fillId="0" borderId="40" xfId="1" applyNumberFormat="1" applyFont="1" applyBorder="1" applyAlignment="1">
      <alignment horizontal="center" wrapText="1"/>
    </xf>
    <xf numFmtId="0" fontId="3" fillId="0" borderId="28" xfId="0" applyNumberFormat="1" applyFont="1" applyBorder="1" applyAlignment="1">
      <alignment horizontal="center" wrapText="1"/>
    </xf>
    <xf numFmtId="2" fontId="3" fillId="0" borderId="26" xfId="1" applyNumberFormat="1" applyFont="1" applyBorder="1" applyAlignment="1">
      <alignment horizontal="center" wrapText="1"/>
    </xf>
    <xf numFmtId="0" fontId="3" fillId="0" borderId="21" xfId="1" applyNumberFormat="1" applyFont="1" applyBorder="1" applyAlignment="1">
      <alignment horizontal="center" wrapText="1"/>
    </xf>
    <xf numFmtId="7" fontId="3" fillId="0" borderId="37" xfId="1" applyNumberFormat="1" applyFont="1" applyBorder="1" applyAlignment="1">
      <alignment horizontal="center" wrapText="1"/>
    </xf>
    <xf numFmtId="7" fontId="3" fillId="0" borderId="21" xfId="1" applyNumberFormat="1" applyFont="1" applyBorder="1" applyAlignment="1">
      <alignment horizontal="center" wrapText="1"/>
    </xf>
    <xf numFmtId="7" fontId="3" fillId="0" borderId="35" xfId="1" applyNumberFormat="1" applyFont="1" applyBorder="1" applyAlignment="1">
      <alignment horizontal="center" wrapText="1"/>
    </xf>
    <xf numFmtId="7" fontId="3" fillId="0" borderId="24" xfId="1" applyNumberFormat="1" applyFont="1" applyBorder="1" applyAlignment="1">
      <alignment horizontal="center" wrapText="1"/>
    </xf>
    <xf numFmtId="7" fontId="3" fillId="3" borderId="12" xfId="1" applyNumberFormat="1" applyFont="1" applyFill="1" applyBorder="1" applyAlignment="1">
      <alignment horizontal="center" wrapText="1"/>
    </xf>
    <xf numFmtId="7" fontId="3" fillId="3" borderId="23" xfId="1" applyNumberFormat="1" applyFont="1" applyFill="1" applyBorder="1" applyAlignment="1">
      <alignment horizontal="center" wrapText="1"/>
    </xf>
    <xf numFmtId="7" fontId="3" fillId="3" borderId="13" xfId="1" applyNumberFormat="1" applyFont="1" applyFill="1" applyBorder="1" applyAlignment="1">
      <alignment horizontal="center" wrapText="1"/>
    </xf>
    <xf numFmtId="0" fontId="3" fillId="3" borderId="40" xfId="1" applyNumberFormat="1" applyFont="1" applyFill="1" applyBorder="1" applyAlignment="1">
      <alignment horizontal="center" wrapText="1"/>
    </xf>
    <xf numFmtId="2" fontId="3" fillId="0" borderId="21" xfId="1" applyNumberFormat="1" applyFont="1" applyBorder="1" applyAlignment="1">
      <alignment horizontal="center" wrapText="1"/>
    </xf>
    <xf numFmtId="0" fontId="3" fillId="3" borderId="35" xfId="1" applyNumberFormat="1" applyFont="1" applyFill="1" applyBorder="1" applyAlignment="1">
      <alignment horizontal="center" wrapText="1"/>
    </xf>
    <xf numFmtId="0" fontId="3" fillId="3" borderId="23" xfId="1" applyNumberFormat="1" applyFont="1" applyFill="1" applyBorder="1" applyAlignment="1">
      <alignment horizontal="center" wrapText="1"/>
    </xf>
    <xf numFmtId="0" fontId="3" fillId="3" borderId="12" xfId="1" applyNumberFormat="1" applyFont="1" applyFill="1" applyBorder="1" applyAlignment="1">
      <alignment horizontal="center" wrapText="1"/>
    </xf>
    <xf numFmtId="7" fontId="3" fillId="3" borderId="35" xfId="1" applyNumberFormat="1" applyFont="1" applyFill="1" applyBorder="1" applyAlignment="1">
      <alignment horizontal="center" wrapText="1"/>
    </xf>
    <xf numFmtId="0" fontId="3" fillId="0" borderId="35" xfId="1" applyNumberFormat="1" applyFont="1" applyBorder="1" applyAlignment="1">
      <alignment horizontal="center" wrapText="1"/>
    </xf>
    <xf numFmtId="0" fontId="3" fillId="0" borderId="23" xfId="1" applyNumberFormat="1" applyFont="1" applyBorder="1" applyAlignment="1">
      <alignment horizontal="center" wrapText="1"/>
    </xf>
    <xf numFmtId="7" fontId="3" fillId="0" borderId="23" xfId="1" applyNumberFormat="1" applyFont="1" applyBorder="1" applyAlignment="1">
      <alignment horizontal="center" wrapText="1"/>
    </xf>
    <xf numFmtId="0" fontId="3" fillId="0" borderId="36" xfId="1" applyNumberFormat="1" applyFont="1" applyBorder="1" applyAlignment="1">
      <alignment horizontal="center" wrapText="1"/>
    </xf>
    <xf numFmtId="0" fontId="3" fillId="0" borderId="39" xfId="1" applyNumberFormat="1" applyFont="1" applyBorder="1" applyAlignment="1">
      <alignment horizontal="center" wrapText="1"/>
    </xf>
    <xf numFmtId="7" fontId="3" fillId="0" borderId="37" xfId="0" applyNumberFormat="1" applyFont="1" applyBorder="1" applyAlignment="1">
      <alignment horizontal="center" wrapText="1"/>
    </xf>
    <xf numFmtId="0" fontId="3" fillId="0" borderId="40" xfId="0" applyNumberFormat="1" applyFont="1" applyBorder="1" applyAlignment="1">
      <alignment horizontal="center" wrapText="1"/>
    </xf>
    <xf numFmtId="0" fontId="3" fillId="3" borderId="55" xfId="0" applyNumberFormat="1" applyFont="1" applyFill="1" applyBorder="1" applyAlignment="1">
      <alignment horizontal="center" wrapText="1"/>
    </xf>
    <xf numFmtId="0" fontId="3" fillId="3" borderId="56" xfId="0" applyNumberFormat="1" applyFont="1" applyFill="1" applyBorder="1" applyAlignment="1">
      <alignment horizontal="center" wrapText="1"/>
    </xf>
    <xf numFmtId="2" fontId="3" fillId="3" borderId="35" xfId="1" applyNumberFormat="1" applyFont="1" applyFill="1" applyBorder="1" applyAlignment="1">
      <alignment horizontal="center" wrapText="1"/>
    </xf>
    <xf numFmtId="2" fontId="3" fillId="3" borderId="23" xfId="1" applyNumberFormat="1" applyFont="1" applyFill="1" applyBorder="1" applyAlignment="1">
      <alignment horizontal="center" wrapText="1"/>
    </xf>
    <xf numFmtId="0" fontId="3" fillId="0" borderId="55" xfId="0" applyNumberFormat="1" applyFont="1" applyBorder="1" applyAlignment="1">
      <alignment horizontal="center" wrapText="1"/>
    </xf>
    <xf numFmtId="0" fontId="3" fillId="0" borderId="56" xfId="0" applyNumberFormat="1" applyFont="1" applyBorder="1" applyAlignment="1">
      <alignment horizontal="center" wrapText="1"/>
    </xf>
    <xf numFmtId="2" fontId="3" fillId="0" borderId="35" xfId="1" applyNumberFormat="1" applyFont="1" applyBorder="1" applyAlignment="1">
      <alignment horizontal="center" wrapText="1"/>
    </xf>
    <xf numFmtId="2" fontId="3" fillId="0" borderId="23" xfId="1" applyNumberFormat="1" applyFont="1" applyBorder="1" applyAlignment="1">
      <alignment horizontal="center" wrapText="1"/>
    </xf>
    <xf numFmtId="0" fontId="3" fillId="0" borderId="59" xfId="1" applyNumberFormat="1" applyFont="1" applyBorder="1" applyAlignment="1">
      <alignment horizontal="center" wrapText="1"/>
    </xf>
    <xf numFmtId="0" fontId="3" fillId="0" borderId="22" xfId="1" applyNumberFormat="1" applyFont="1" applyBorder="1" applyAlignment="1">
      <alignment horizontal="center" wrapText="1"/>
    </xf>
    <xf numFmtId="164" fontId="3" fillId="0" borderId="22" xfId="1" applyNumberFormat="1" applyFont="1" applyBorder="1" applyAlignment="1">
      <alignment horizontal="center" wrapText="1"/>
    </xf>
    <xf numFmtId="7" fontId="3" fillId="0" borderId="36" xfId="0" applyNumberFormat="1" applyFont="1" applyBorder="1" applyAlignment="1">
      <alignment horizontal="center" wrapText="1"/>
    </xf>
    <xf numFmtId="0" fontId="3" fillId="0" borderId="39" xfId="0" applyNumberFormat="1" applyFont="1" applyBorder="1" applyAlignment="1">
      <alignment horizontal="center" wrapText="1"/>
    </xf>
    <xf numFmtId="0" fontId="3" fillId="0" borderId="69" xfId="0" applyFont="1" applyBorder="1" applyAlignment="1">
      <alignment horizontal="center" vertical="top" wrapText="1"/>
    </xf>
    <xf numFmtId="0" fontId="3" fillId="0" borderId="68" xfId="0" applyFont="1" applyBorder="1" applyAlignment="1">
      <alignment horizontal="center" vertical="top" wrapText="1"/>
    </xf>
    <xf numFmtId="0" fontId="3" fillId="0" borderId="14" xfId="0" applyFont="1" applyBorder="1" applyAlignment="1">
      <alignment horizontal="left" vertical="top" wrapText="1"/>
    </xf>
    <xf numFmtId="0" fontId="3" fillId="0" borderId="18" xfId="0" applyFont="1" applyBorder="1" applyAlignment="1">
      <alignment horizontal="left" vertical="top" wrapText="1"/>
    </xf>
    <xf numFmtId="0" fontId="3" fillId="0" borderId="84" xfId="0" applyFont="1" applyBorder="1" applyAlignment="1">
      <alignment horizontal="center" vertical="top" wrapText="1"/>
    </xf>
    <xf numFmtId="0" fontId="3" fillId="0" borderId="46" xfId="0" applyFont="1" applyBorder="1" applyAlignment="1">
      <alignment horizontal="center" vertical="top" wrapText="1"/>
    </xf>
    <xf numFmtId="0" fontId="3" fillId="0" borderId="69" xfId="0" applyFont="1" applyBorder="1" applyAlignment="1">
      <alignment horizontal="left" vertical="top" wrapText="1"/>
    </xf>
    <xf numFmtId="0" fontId="3" fillId="0" borderId="32" xfId="0" applyFont="1" applyBorder="1" applyAlignment="1">
      <alignment horizontal="left" vertical="top" wrapText="1"/>
    </xf>
    <xf numFmtId="0" fontId="3" fillId="2" borderId="69" xfId="0" applyFont="1" applyFill="1" applyBorder="1" applyAlignment="1">
      <alignment horizontal="left" vertical="top" wrapText="1"/>
    </xf>
    <xf numFmtId="0" fontId="3" fillId="2" borderId="68" xfId="0" applyFont="1" applyFill="1" applyBorder="1" applyAlignment="1">
      <alignment horizontal="left" vertical="top" wrapText="1"/>
    </xf>
    <xf numFmtId="7" fontId="3" fillId="3" borderId="26" xfId="1" applyNumberFormat="1" applyFont="1" applyFill="1" applyBorder="1" applyAlignment="1">
      <alignment horizontal="center" wrapText="1"/>
    </xf>
    <xf numFmtId="0" fontId="3" fillId="3" borderId="21" xfId="1" applyNumberFormat="1" applyFont="1" applyFill="1" applyBorder="1" applyAlignment="1">
      <alignment horizontal="center" wrapText="1"/>
    </xf>
    <xf numFmtId="7" fontId="3" fillId="3" borderId="21" xfId="1" applyNumberFormat="1" applyFont="1" applyFill="1" applyBorder="1" applyAlignment="1">
      <alignment horizontal="center" wrapText="1"/>
    </xf>
    <xf numFmtId="0" fontId="3" fillId="3" borderId="24" xfId="1" applyNumberFormat="1" applyFont="1" applyFill="1" applyBorder="1" applyAlignment="1">
      <alignment horizontal="center" wrapText="1"/>
    </xf>
    <xf numFmtId="164" fontId="3" fillId="3" borderId="24" xfId="1" applyNumberFormat="1" applyFont="1" applyFill="1" applyBorder="1" applyAlignment="1">
      <alignment horizontal="center" wrapText="1"/>
    </xf>
    <xf numFmtId="7" fontId="3" fillId="3" borderId="24" xfId="1" applyNumberFormat="1" applyFont="1" applyFill="1" applyBorder="1" applyAlignment="1">
      <alignment horizontal="center" wrapText="1"/>
    </xf>
    <xf numFmtId="7" fontId="3" fillId="0" borderId="12" xfId="1" applyNumberFormat="1" applyFont="1" applyBorder="1" applyAlignment="1">
      <alignment horizontal="center" wrapText="1"/>
    </xf>
    <xf numFmtId="7" fontId="3" fillId="0" borderId="13" xfId="1" applyNumberFormat="1" applyFont="1" applyBorder="1" applyAlignment="1">
      <alignment horizontal="center" wrapText="1"/>
    </xf>
    <xf numFmtId="0" fontId="3" fillId="3" borderId="28" xfId="0" applyNumberFormat="1" applyFont="1" applyFill="1" applyBorder="1" applyAlignment="1">
      <alignment horizontal="center" wrapText="1"/>
    </xf>
    <xf numFmtId="2" fontId="3" fillId="3" borderId="26" xfId="1" applyNumberFormat="1" applyFont="1" applyFill="1" applyBorder="1" applyAlignment="1">
      <alignment horizontal="center" wrapText="1"/>
    </xf>
    <xf numFmtId="0" fontId="3" fillId="3" borderId="26" xfId="1" applyNumberFormat="1" applyFont="1" applyFill="1" applyBorder="1" applyAlignment="1">
      <alignment horizontal="center" wrapText="1"/>
    </xf>
    <xf numFmtId="2" fontId="3" fillId="3" borderId="21" xfId="1" applyNumberFormat="1" applyFont="1" applyFill="1" applyBorder="1" applyAlignment="1">
      <alignment horizontal="center" wrapText="1"/>
    </xf>
    <xf numFmtId="0" fontId="3" fillId="0" borderId="12" xfId="1" applyNumberFormat="1" applyFont="1" applyBorder="1" applyAlignment="1">
      <alignment horizontal="center" wrapText="1"/>
    </xf>
    <xf numFmtId="0" fontId="3" fillId="0" borderId="68" xfId="0" applyFont="1" applyBorder="1" applyAlignment="1">
      <alignment horizontal="left" vertical="top" wrapText="1"/>
    </xf>
    <xf numFmtId="0" fontId="3" fillId="0" borderId="83" xfId="0" applyFont="1" applyBorder="1" applyAlignment="1">
      <alignment horizontal="center" vertical="top" wrapText="1"/>
    </xf>
    <xf numFmtId="0" fontId="3" fillId="0" borderId="31" xfId="0" applyFont="1" applyBorder="1" applyAlignment="1">
      <alignment horizontal="left" vertical="top" wrapText="1"/>
    </xf>
    <xf numFmtId="0" fontId="3" fillId="0" borderId="14" xfId="0" applyFont="1" applyBorder="1" applyAlignment="1">
      <alignment horizontal="center" vertical="top" wrapText="1"/>
    </xf>
    <xf numFmtId="0" fontId="3" fillId="0" borderId="18" xfId="0" applyFont="1" applyBorder="1" applyAlignment="1">
      <alignment horizontal="center" vertical="top" wrapText="1"/>
    </xf>
    <xf numFmtId="0" fontId="3" fillId="0" borderId="82" xfId="0" applyFont="1" applyBorder="1" applyAlignment="1">
      <alignment horizontal="center" vertical="top" wrapText="1"/>
    </xf>
    <xf numFmtId="0" fontId="3" fillId="0" borderId="81" xfId="0" applyFont="1" applyBorder="1" applyAlignment="1">
      <alignment horizontal="center" vertical="top" wrapText="1"/>
    </xf>
    <xf numFmtId="0" fontId="3" fillId="0" borderId="30" xfId="0" applyFont="1" applyBorder="1" applyAlignment="1">
      <alignment horizontal="center" vertical="top" wrapText="1"/>
    </xf>
    <xf numFmtId="0" fontId="3" fillId="0" borderId="80" xfId="0" applyFont="1" applyBorder="1" applyAlignment="1">
      <alignment horizontal="center" vertical="top" wrapText="1"/>
    </xf>
    <xf numFmtId="0" fontId="3" fillId="0" borderId="14" xfId="0" applyFont="1" applyBorder="1" applyAlignment="1">
      <alignment horizontal="left" wrapText="1"/>
    </xf>
    <xf numFmtId="0" fontId="3" fillId="0" borderId="18" xfId="0" applyFont="1" applyBorder="1" applyAlignment="1">
      <alignment horizontal="left" wrapText="1"/>
    </xf>
    <xf numFmtId="0" fontId="3" fillId="0" borderId="31" xfId="0" applyFont="1" applyBorder="1" applyAlignment="1">
      <alignment horizontal="left" wrapText="1"/>
    </xf>
    <xf numFmtId="0" fontId="3" fillId="0" borderId="32" xfId="0" applyFont="1" applyBorder="1" applyAlignment="1">
      <alignment horizontal="left" wrapText="1"/>
    </xf>
    <xf numFmtId="0" fontId="3" fillId="3" borderId="37" xfId="1" applyNumberFormat="1" applyFont="1" applyFill="1" applyBorder="1" applyAlignment="1">
      <alignment horizontal="center" wrapText="1"/>
    </xf>
    <xf numFmtId="7" fontId="3" fillId="3" borderId="37" xfId="1" applyNumberFormat="1" applyFont="1" applyFill="1" applyBorder="1" applyAlignment="1">
      <alignment horizontal="center" wrapText="1"/>
    </xf>
    <xf numFmtId="7" fontId="3" fillId="0" borderId="26" xfId="1" applyNumberFormat="1" applyFont="1" applyFill="1" applyBorder="1" applyAlignment="1">
      <alignment horizontal="center" wrapText="1"/>
    </xf>
    <xf numFmtId="0" fontId="3" fillId="0" borderId="21" xfId="1" applyNumberFormat="1" applyFont="1" applyFill="1" applyBorder="1" applyAlignment="1">
      <alignment horizontal="center" wrapText="1"/>
    </xf>
    <xf numFmtId="7" fontId="3" fillId="0" borderId="35" xfId="1" applyNumberFormat="1" applyFont="1" applyFill="1" applyBorder="1" applyAlignment="1">
      <alignment horizontal="center" wrapText="1"/>
    </xf>
    <xf numFmtId="7" fontId="3" fillId="0" borderId="21" xfId="1" applyNumberFormat="1" applyFont="1" applyFill="1" applyBorder="1" applyAlignment="1">
      <alignment horizontal="center" wrapText="1"/>
    </xf>
    <xf numFmtId="0" fontId="3" fillId="0" borderId="24" xfId="1" applyNumberFormat="1" applyFont="1" applyFill="1" applyBorder="1" applyAlignment="1">
      <alignment horizontal="center" wrapText="1"/>
    </xf>
    <xf numFmtId="164" fontId="3" fillId="0" borderId="24" xfId="1" applyNumberFormat="1" applyFont="1" applyFill="1" applyBorder="1" applyAlignment="1">
      <alignment horizontal="center" wrapText="1"/>
    </xf>
    <xf numFmtId="7" fontId="3" fillId="0" borderId="24" xfId="1" applyNumberFormat="1" applyFont="1" applyFill="1" applyBorder="1" applyAlignment="1">
      <alignment horizontal="center" wrapText="1"/>
    </xf>
    <xf numFmtId="0" fontId="3" fillId="0" borderId="28" xfId="0" applyNumberFormat="1" applyFont="1" applyFill="1" applyBorder="1" applyAlignment="1">
      <alignment horizontal="center" wrapText="1"/>
    </xf>
    <xf numFmtId="2" fontId="3" fillId="0" borderId="26" xfId="1" applyNumberFormat="1" applyFont="1" applyFill="1" applyBorder="1" applyAlignment="1">
      <alignment horizontal="center" wrapText="1"/>
    </xf>
    <xf numFmtId="0" fontId="3" fillId="0" borderId="26" xfId="1" applyNumberFormat="1" applyFont="1" applyFill="1" applyBorder="1" applyAlignment="1">
      <alignment horizontal="center" wrapText="1"/>
    </xf>
    <xf numFmtId="2" fontId="3" fillId="0" borderId="21" xfId="1" applyNumberFormat="1" applyFont="1" applyFill="1" applyBorder="1" applyAlignment="1">
      <alignment horizontal="center" wrapText="1"/>
    </xf>
    <xf numFmtId="7" fontId="3" fillId="0" borderId="23" xfId="1" applyNumberFormat="1" applyFont="1" applyFill="1" applyBorder="1" applyAlignment="1">
      <alignment horizontal="center" wrapText="1"/>
    </xf>
    <xf numFmtId="7" fontId="3" fillId="0" borderId="12" xfId="1" applyNumberFormat="1" applyFont="1" applyFill="1" applyBorder="1" applyAlignment="1">
      <alignment horizontal="center" wrapText="1"/>
    </xf>
    <xf numFmtId="7" fontId="3" fillId="0" borderId="13" xfId="1" applyNumberFormat="1" applyFont="1" applyFill="1" applyBorder="1" applyAlignment="1">
      <alignment horizontal="center" wrapText="1"/>
    </xf>
    <xf numFmtId="0" fontId="3" fillId="0" borderId="40" xfId="1" applyNumberFormat="1" applyFont="1" applyFill="1" applyBorder="1" applyAlignment="1">
      <alignment horizontal="center" wrapText="1"/>
    </xf>
    <xf numFmtId="2" fontId="3" fillId="0" borderId="35" xfId="1" applyNumberFormat="1" applyFont="1" applyFill="1" applyBorder="1" applyAlignment="1">
      <alignment horizontal="center" wrapText="1"/>
    </xf>
    <xf numFmtId="2" fontId="3" fillId="0" borderId="23" xfId="1" applyNumberFormat="1" applyFont="1" applyFill="1" applyBorder="1" applyAlignment="1">
      <alignment horizontal="center" wrapText="1"/>
    </xf>
    <xf numFmtId="0" fontId="3" fillId="0" borderId="35" xfId="1" applyNumberFormat="1" applyFont="1" applyFill="1" applyBorder="1" applyAlignment="1">
      <alignment horizontal="center" wrapText="1"/>
    </xf>
    <xf numFmtId="0" fontId="3" fillId="0" borderId="23" xfId="1" applyNumberFormat="1" applyFont="1" applyFill="1" applyBorder="1" applyAlignment="1">
      <alignment horizontal="center" wrapText="1"/>
    </xf>
    <xf numFmtId="0" fontId="3" fillId="0" borderId="12" xfId="1" applyNumberFormat="1" applyFont="1" applyFill="1" applyBorder="1" applyAlignment="1">
      <alignment horizontal="center" wrapText="1"/>
    </xf>
    <xf numFmtId="0" fontId="3" fillId="0" borderId="55" xfId="0" applyNumberFormat="1" applyFont="1" applyFill="1" applyBorder="1" applyAlignment="1">
      <alignment horizontal="center" wrapText="1"/>
    </xf>
    <xf numFmtId="0" fontId="3" fillId="0" borderId="56" xfId="0" applyNumberFormat="1" applyFont="1" applyFill="1" applyBorder="1" applyAlignment="1">
      <alignment horizontal="center" wrapText="1"/>
    </xf>
    <xf numFmtId="0" fontId="3" fillId="0" borderId="37" xfId="0" applyNumberFormat="1" applyFont="1" applyBorder="1" applyAlignment="1">
      <alignment horizontal="center" wrapText="1"/>
    </xf>
    <xf numFmtId="0" fontId="3" fillId="0" borderId="36" xfId="0" applyNumberFormat="1" applyFont="1" applyBorder="1" applyAlignment="1">
      <alignment horizontal="center" wrapText="1"/>
    </xf>
    <xf numFmtId="0" fontId="3" fillId="0" borderId="57" xfId="0" applyNumberFormat="1" applyFont="1" applyBorder="1" applyAlignment="1">
      <alignment horizontal="center" wrapText="1"/>
    </xf>
    <xf numFmtId="0" fontId="3" fillId="0" borderId="13" xfId="1" applyNumberFormat="1" applyFont="1" applyBorder="1" applyAlignment="1">
      <alignment horizontal="center" wrapText="1"/>
    </xf>
    <xf numFmtId="0" fontId="3" fillId="0" borderId="72" xfId="1" applyNumberFormat="1" applyFont="1" applyBorder="1" applyAlignment="1">
      <alignment horizontal="center" wrapText="1"/>
    </xf>
    <xf numFmtId="7" fontId="3" fillId="0" borderId="13" xfId="0" applyNumberFormat="1" applyFont="1" applyBorder="1" applyAlignment="1">
      <alignment horizontal="center" wrapText="1"/>
    </xf>
    <xf numFmtId="0" fontId="3" fillId="3" borderId="57" xfId="0" applyNumberFormat="1" applyFont="1" applyFill="1" applyBorder="1" applyAlignment="1">
      <alignment horizontal="center" wrapText="1"/>
    </xf>
    <xf numFmtId="2" fontId="3" fillId="3" borderId="12" xfId="1" applyNumberFormat="1" applyFont="1" applyFill="1" applyBorder="1" applyAlignment="1">
      <alignment horizontal="center" wrapText="1"/>
    </xf>
    <xf numFmtId="2" fontId="3" fillId="0" borderId="12" xfId="1" applyNumberFormat="1" applyFont="1" applyBorder="1" applyAlignment="1">
      <alignment horizontal="center" wrapText="1"/>
    </xf>
    <xf numFmtId="7" fontId="3" fillId="0" borderId="22" xfId="1" applyNumberFormat="1" applyFont="1" applyBorder="1" applyAlignment="1">
      <alignment horizontal="center" wrapText="1"/>
    </xf>
    <xf numFmtId="7" fontId="3" fillId="0" borderId="72" xfId="0" applyNumberFormat="1" applyFont="1" applyBorder="1" applyAlignment="1">
      <alignment horizontal="center" wrapText="1"/>
    </xf>
    <xf numFmtId="7" fontId="7" fillId="0" borderId="13" xfId="1" applyNumberFormat="1" applyFont="1" applyBorder="1" applyAlignment="1">
      <alignment horizontal="center" wrapText="1"/>
    </xf>
    <xf numFmtId="0" fontId="0" fillId="0" borderId="17" xfId="0" applyBorder="1" applyAlignment="1">
      <alignment horizontal="center" wrapText="1"/>
    </xf>
    <xf numFmtId="0" fontId="2" fillId="0" borderId="14" xfId="1" applyNumberFormat="1" applyFont="1" applyBorder="1" applyAlignment="1">
      <alignment horizontal="center" wrapText="1"/>
    </xf>
    <xf numFmtId="0" fontId="3" fillId="0" borderId="18" xfId="0" applyNumberFormat="1" applyFont="1" applyBorder="1" applyAlignment="1"/>
    <xf numFmtId="0" fontId="3" fillId="0" borderId="79" xfId="0" applyFont="1" applyBorder="1" applyAlignment="1">
      <alignment horizontal="center" vertical="top" wrapText="1"/>
    </xf>
    <xf numFmtId="2" fontId="2" fillId="0" borderId="14" xfId="0" applyNumberFormat="1" applyFont="1" applyBorder="1" applyAlignment="1">
      <alignment horizontal="center" wrapText="1"/>
    </xf>
    <xf numFmtId="2" fontId="3" fillId="0" borderId="18" xfId="0" applyNumberFormat="1" applyFont="1" applyBorder="1" applyAlignment="1">
      <alignment horizontal="center" wrapText="1"/>
    </xf>
    <xf numFmtId="0" fontId="2" fillId="0" borderId="14" xfId="0" applyNumberFormat="1" applyFont="1" applyBorder="1" applyAlignment="1">
      <alignment horizontal="center" wrapText="1"/>
    </xf>
    <xf numFmtId="0" fontId="3" fillId="0" borderId="18" xfId="0" applyFont="1" applyBorder="1" applyAlignment="1">
      <alignment horizontal="center" wrapText="1"/>
    </xf>
    <xf numFmtId="7" fontId="2" fillId="0" borderId="14" xfId="1" applyNumberFormat="1" applyFont="1" applyBorder="1" applyAlignment="1">
      <alignment horizontal="center" wrapText="1"/>
    </xf>
    <xf numFmtId="0" fontId="2" fillId="0" borderId="18" xfId="1" applyNumberFormat="1" applyFont="1" applyBorder="1" applyAlignment="1">
      <alignment horizontal="center" wrapText="1"/>
    </xf>
    <xf numFmtId="0" fontId="2" fillId="0" borderId="18" xfId="0" applyNumberFormat="1" applyFont="1" applyBorder="1" applyAlignment="1">
      <alignment horizontal="center" wrapText="1"/>
    </xf>
    <xf numFmtId="7" fontId="2" fillId="0" borderId="18" xfId="1" applyNumberFormat="1" applyFont="1" applyBorder="1" applyAlignment="1">
      <alignment horizontal="center" wrapText="1"/>
    </xf>
    <xf numFmtId="7" fontId="7" fillId="0" borderId="14" xfId="1" applyNumberFormat="1" applyFont="1" applyBorder="1" applyAlignment="1">
      <alignment horizontal="center" wrapText="1"/>
    </xf>
    <xf numFmtId="7" fontId="7" fillId="0" borderId="18" xfId="1" applyNumberFormat="1" applyFont="1" applyBorder="1" applyAlignment="1">
      <alignment horizontal="center" wrapText="1"/>
    </xf>
    <xf numFmtId="0" fontId="2" fillId="0" borderId="1" xfId="1" applyNumberFormat="1" applyFont="1" applyBorder="1" applyAlignment="1">
      <alignment horizontal="center" wrapText="1"/>
    </xf>
    <xf numFmtId="0" fontId="3" fillId="0" borderId="7" xfId="0" applyNumberFormat="1" applyFont="1" applyBorder="1" applyAlignment="1"/>
    <xf numFmtId="0" fontId="3" fillId="0" borderId="50" xfId="0" applyNumberFormat="1" applyFont="1" applyBorder="1" applyAlignment="1"/>
    <xf numFmtId="2" fontId="2" fillId="0" borderId="18" xfId="0" applyNumberFormat="1" applyFont="1" applyBorder="1" applyAlignment="1">
      <alignment horizontal="center" wrapText="1"/>
    </xf>
    <xf numFmtId="0" fontId="2"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0"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2" fillId="0" borderId="15" xfId="0" applyFont="1" applyBorder="1" applyAlignment="1">
      <alignment horizontal="center" vertical="top" wrapText="1"/>
    </xf>
    <xf numFmtId="14" fontId="2" fillId="0" borderId="1" xfId="0" applyNumberFormat="1" applyFont="1" applyBorder="1" applyAlignment="1">
      <alignment horizontal="center" vertical="center" wrapText="1"/>
    </xf>
    <xf numFmtId="14" fontId="2" fillId="0" borderId="2" xfId="0" applyNumberFormat="1" applyFont="1" applyBorder="1" applyAlignment="1">
      <alignment horizontal="center" vertical="center" wrapText="1"/>
    </xf>
    <xf numFmtId="14" fontId="2" fillId="0" borderId="5" xfId="0" applyNumberFormat="1" applyFont="1" applyBorder="1" applyAlignment="1">
      <alignment horizontal="center" vertical="center" wrapText="1"/>
    </xf>
    <xf numFmtId="14" fontId="2" fillId="0" borderId="6" xfId="0" applyNumberFormat="1"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9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0" fillId="0" borderId="14" xfId="0" applyBorder="1" applyAlignment="1">
      <alignment horizontal="center"/>
    </xf>
    <xf numFmtId="0" fontId="0" fillId="0" borderId="18" xfId="0" applyBorder="1" applyAlignment="1">
      <alignment horizontal="center"/>
    </xf>
    <xf numFmtId="0" fontId="0" fillId="3" borderId="96" xfId="0" applyFill="1" applyBorder="1" applyAlignment="1">
      <alignment horizontal="center"/>
    </xf>
    <xf numFmtId="0" fontId="0" fillId="3" borderId="97" xfId="0" applyFill="1" applyBorder="1" applyAlignment="1">
      <alignment horizontal="center"/>
    </xf>
    <xf numFmtId="0" fontId="0" fillId="3" borderId="38" xfId="0" applyFill="1" applyBorder="1" applyAlignment="1">
      <alignment horizontal="center"/>
    </xf>
    <xf numFmtId="0" fontId="0" fillId="3" borderId="8" xfId="0" applyFill="1" applyBorder="1" applyAlignment="1">
      <alignment horizontal="center"/>
    </xf>
    <xf numFmtId="0" fontId="0" fillId="3" borderId="35" xfId="0" applyFill="1" applyBorder="1" applyAlignment="1">
      <alignment horizontal="center"/>
    </xf>
    <xf numFmtId="0" fontId="0" fillId="3" borderId="23" xfId="0" applyFill="1" applyBorder="1" applyAlignment="1">
      <alignment horizontal="center"/>
    </xf>
    <xf numFmtId="0" fontId="0" fillId="3" borderId="36" xfId="0" applyFill="1" applyBorder="1" applyAlignment="1">
      <alignment horizontal="center"/>
    </xf>
    <xf numFmtId="0" fontId="0" fillId="3" borderId="73" xfId="0" applyFill="1" applyBorder="1" applyAlignment="1">
      <alignment horizontal="center"/>
    </xf>
    <xf numFmtId="2" fontId="3" fillId="0" borderId="27" xfId="1" applyNumberFormat="1" applyFont="1" applyBorder="1" applyAlignment="1">
      <alignment horizontal="center" wrapText="1"/>
    </xf>
    <xf numFmtId="0" fontId="0" fillId="3" borderId="11" xfId="0" applyFill="1" applyBorder="1" applyAlignment="1">
      <alignment horizontal="center"/>
    </xf>
    <xf numFmtId="0" fontId="0" fillId="3" borderId="6" xfId="0" applyFill="1" applyBorder="1" applyAlignment="1">
      <alignment horizontal="center"/>
    </xf>
    <xf numFmtId="2" fontId="3" fillId="3" borderId="27" xfId="1" applyNumberFormat="1" applyFont="1" applyFill="1" applyBorder="1" applyAlignment="1">
      <alignment horizontal="center" wrapText="1"/>
    </xf>
    <xf numFmtId="0" fontId="3" fillId="0" borderId="4" xfId="0" applyFont="1" applyBorder="1" applyAlignment="1">
      <alignment horizontal="center" vertical="top" wrapText="1"/>
    </xf>
    <xf numFmtId="0" fontId="3" fillId="0" borderId="53" xfId="0" applyFont="1" applyBorder="1" applyAlignment="1">
      <alignment horizontal="center" vertical="top" wrapText="1"/>
    </xf>
    <xf numFmtId="164" fontId="3" fillId="3" borderId="13" xfId="1" applyNumberFormat="1" applyFont="1" applyFill="1" applyBorder="1" applyAlignment="1">
      <alignment horizontal="center" wrapText="1"/>
    </xf>
    <xf numFmtId="164" fontId="3" fillId="3" borderId="40" xfId="1" applyNumberFormat="1" applyFont="1" applyFill="1" applyBorder="1" applyAlignment="1">
      <alignment horizontal="center" wrapText="1"/>
    </xf>
    <xf numFmtId="164" fontId="3" fillId="3" borderId="14" xfId="1" applyNumberFormat="1" applyFont="1" applyFill="1" applyBorder="1" applyAlignment="1">
      <alignment horizontal="center" wrapText="1"/>
    </xf>
    <xf numFmtId="164" fontId="3" fillId="3" borderId="78" xfId="1" applyNumberFormat="1" applyFont="1" applyFill="1" applyBorder="1" applyAlignment="1">
      <alignment horizontal="center" wrapText="1"/>
    </xf>
    <xf numFmtId="2" fontId="3" fillId="0" borderId="38" xfId="1" applyNumberFormat="1" applyFont="1" applyBorder="1" applyAlignment="1">
      <alignment horizontal="center" wrapText="1"/>
    </xf>
    <xf numFmtId="164" fontId="3" fillId="0" borderId="37" xfId="1" applyNumberFormat="1" applyFont="1" applyBorder="1" applyAlignment="1">
      <alignment horizontal="center" wrapText="1"/>
    </xf>
    <xf numFmtId="0" fontId="13" fillId="0" borderId="14" xfId="0" applyFont="1" applyBorder="1" applyAlignment="1">
      <alignment horizontal="center"/>
    </xf>
    <xf numFmtId="0" fontId="3" fillId="3" borderId="58" xfId="0" applyNumberFormat="1" applyFont="1" applyFill="1" applyBorder="1" applyAlignment="1">
      <alignment horizontal="center" wrapText="1"/>
    </xf>
    <xf numFmtId="2" fontId="3" fillId="3" borderId="16" xfId="1" applyNumberFormat="1" applyFont="1" applyFill="1" applyBorder="1" applyAlignment="1">
      <alignment horizontal="center" wrapText="1"/>
    </xf>
    <xf numFmtId="0" fontId="3" fillId="3" borderId="16" xfId="1" applyNumberFormat="1" applyFont="1" applyFill="1" applyBorder="1" applyAlignment="1">
      <alignment horizontal="center" wrapText="1"/>
    </xf>
    <xf numFmtId="7" fontId="3" fillId="3" borderId="16" xfId="1" applyNumberFormat="1" applyFont="1" applyFill="1" applyBorder="1" applyAlignment="1">
      <alignment horizontal="center" wrapText="1"/>
    </xf>
    <xf numFmtId="164" fontId="3" fillId="3" borderId="17" xfId="1" applyNumberFormat="1" applyFont="1" applyFill="1" applyBorder="1" applyAlignment="1">
      <alignment horizontal="center" wrapText="1"/>
    </xf>
    <xf numFmtId="164" fontId="3" fillId="3" borderId="18" xfId="1" applyNumberFormat="1" applyFont="1" applyFill="1" applyBorder="1" applyAlignment="1">
      <alignment horizontal="center" wrapText="1"/>
    </xf>
    <xf numFmtId="7" fontId="3" fillId="0" borderId="59" xfId="1" applyNumberFormat="1" applyFont="1" applyBorder="1" applyAlignment="1">
      <alignment horizontal="center" wrapText="1"/>
    </xf>
    <xf numFmtId="164" fontId="3" fillId="0" borderId="36" xfId="1" applyNumberFormat="1" applyFont="1" applyBorder="1" applyAlignment="1">
      <alignment horizontal="center" wrapText="1"/>
    </xf>
    <xf numFmtId="0" fontId="3" fillId="0" borderId="44" xfId="0" applyFont="1" applyBorder="1" applyAlignment="1">
      <alignment horizontal="center" vertical="top" wrapText="1"/>
    </xf>
    <xf numFmtId="0" fontId="3" fillId="0" borderId="93" xfId="0" applyFont="1" applyBorder="1" applyAlignment="1">
      <alignment horizontal="left" vertical="top" wrapText="1"/>
    </xf>
    <xf numFmtId="0" fontId="2" fillId="0" borderId="42" xfId="0" applyFont="1" applyBorder="1" applyAlignment="1">
      <alignment horizontal="left" vertical="center" wrapText="1"/>
    </xf>
    <xf numFmtId="0" fontId="2" fillId="0" borderId="43" xfId="0" applyFont="1" applyBorder="1" applyAlignment="1">
      <alignment horizontal="left" vertical="center" wrapText="1"/>
    </xf>
    <xf numFmtId="0" fontId="3" fillId="0" borderId="85" xfId="0" applyFont="1" applyBorder="1" applyAlignment="1">
      <alignment horizontal="center" vertical="top" wrapText="1"/>
    </xf>
    <xf numFmtId="0" fontId="3" fillId="0" borderId="78" xfId="0" applyFont="1" applyBorder="1" applyAlignment="1">
      <alignment horizontal="left" vertical="top" wrapText="1"/>
    </xf>
    <xf numFmtId="7" fontId="3" fillId="3" borderId="37" xfId="0" applyNumberFormat="1" applyFont="1" applyFill="1" applyBorder="1" applyAlignment="1">
      <alignment horizontal="center" wrapText="1"/>
    </xf>
    <xf numFmtId="0" fontId="3" fillId="3" borderId="40" xfId="0" applyNumberFormat="1" applyFont="1" applyFill="1" applyBorder="1" applyAlignment="1">
      <alignment horizontal="center" wrapText="1"/>
    </xf>
    <xf numFmtId="0" fontId="3" fillId="3" borderId="36" xfId="1" applyNumberFormat="1" applyFont="1" applyFill="1" applyBorder="1" applyAlignment="1">
      <alignment horizontal="center" wrapText="1"/>
    </xf>
    <xf numFmtId="0" fontId="3" fillId="3" borderId="39" xfId="1" applyNumberFormat="1" applyFont="1" applyFill="1" applyBorder="1" applyAlignment="1">
      <alignment horizontal="center" wrapText="1"/>
    </xf>
    <xf numFmtId="0" fontId="3" fillId="3" borderId="22" xfId="1" applyNumberFormat="1" applyFont="1" applyFill="1" applyBorder="1" applyAlignment="1">
      <alignment horizontal="center" wrapText="1"/>
    </xf>
    <xf numFmtId="164" fontId="3" fillId="3" borderId="22" xfId="1" applyNumberFormat="1" applyFont="1" applyFill="1" applyBorder="1" applyAlignment="1">
      <alignment horizontal="center" wrapText="1"/>
    </xf>
    <xf numFmtId="7" fontId="3" fillId="3" borderId="36" xfId="0" applyNumberFormat="1" applyFont="1" applyFill="1" applyBorder="1" applyAlignment="1">
      <alignment horizontal="center" wrapText="1"/>
    </xf>
    <xf numFmtId="0" fontId="3" fillId="3" borderId="39" xfId="0" applyNumberFormat="1" applyFont="1" applyFill="1" applyBorder="1" applyAlignment="1">
      <alignment horizontal="center" wrapText="1"/>
    </xf>
    <xf numFmtId="0" fontId="3" fillId="0" borderId="61" xfId="0" applyNumberFormat="1" applyFont="1" applyBorder="1" applyAlignment="1">
      <alignment horizontal="center" wrapText="1"/>
    </xf>
    <xf numFmtId="164" fontId="3" fillId="3" borderId="37" xfId="1" applyNumberFormat="1" applyFont="1" applyFill="1" applyBorder="1" applyAlignment="1">
      <alignment horizontal="center" wrapText="1"/>
    </xf>
    <xf numFmtId="0" fontId="3" fillId="0" borderId="60" xfId="0" applyNumberFormat="1" applyFont="1" applyBorder="1" applyAlignment="1">
      <alignment horizontal="center" wrapText="1"/>
    </xf>
    <xf numFmtId="2" fontId="3" fillId="0" borderId="59" xfId="1" applyNumberFormat="1" applyFont="1" applyBorder="1" applyAlignment="1">
      <alignment horizontal="center" wrapText="1"/>
    </xf>
    <xf numFmtId="0" fontId="3" fillId="3" borderId="61" xfId="0" applyNumberFormat="1" applyFont="1" applyFill="1" applyBorder="1" applyAlignment="1">
      <alignment horizontal="center" wrapText="1"/>
    </xf>
    <xf numFmtId="2" fontId="3" fillId="3" borderId="38" xfId="1" applyNumberFormat="1" applyFont="1" applyFill="1" applyBorder="1" applyAlignment="1">
      <alignment horizontal="center" wrapText="1"/>
    </xf>
    <xf numFmtId="0" fontId="3" fillId="0" borderId="71" xfId="1" applyNumberFormat="1" applyFont="1" applyBorder="1" applyAlignment="1">
      <alignment horizontal="center" wrapText="1"/>
    </xf>
    <xf numFmtId="0" fontId="3" fillId="3" borderId="59" xfId="1" applyNumberFormat="1" applyFont="1" applyFill="1" applyBorder="1" applyAlignment="1">
      <alignment horizontal="center" wrapText="1"/>
    </xf>
    <xf numFmtId="0" fontId="3" fillId="0" borderId="60" xfId="1" applyNumberFormat="1" applyFont="1" applyBorder="1" applyAlignment="1">
      <alignment horizontal="center" wrapText="1"/>
    </xf>
    <xf numFmtId="0" fontId="3" fillId="0" borderId="51" xfId="0" applyFont="1" applyBorder="1" applyAlignment="1">
      <alignment horizontal="left" vertical="center" wrapText="1"/>
    </xf>
    <xf numFmtId="0" fontId="3" fillId="0" borderId="52" xfId="0" applyFont="1" applyBorder="1" applyAlignment="1">
      <alignment horizontal="left" vertical="center" wrapText="1"/>
    </xf>
    <xf numFmtId="0" fontId="3" fillId="0" borderId="19" xfId="0" applyNumberFormat="1" applyFont="1" applyBorder="1" applyAlignment="1">
      <alignment horizontal="center" wrapText="1"/>
    </xf>
    <xf numFmtId="0" fontId="3" fillId="3" borderId="19" xfId="0" applyNumberFormat="1" applyFont="1" applyFill="1" applyBorder="1" applyAlignment="1">
      <alignment horizontal="center" wrapText="1"/>
    </xf>
    <xf numFmtId="44" fontId="3" fillId="0" borderId="10" xfId="1" applyFont="1" applyBorder="1" applyAlignment="1">
      <alignment horizontal="center" wrapText="1"/>
    </xf>
    <xf numFmtId="44" fontId="3" fillId="0" borderId="38" xfId="1" applyFont="1" applyBorder="1" applyAlignment="1">
      <alignment horizontal="center" wrapText="1"/>
    </xf>
    <xf numFmtId="44" fontId="3" fillId="0" borderId="52" xfId="1" applyFont="1" applyBorder="1" applyAlignment="1">
      <alignment horizontal="center" wrapText="1"/>
    </xf>
    <xf numFmtId="44" fontId="3" fillId="0" borderId="7" xfId="1" applyFont="1" applyBorder="1" applyAlignment="1">
      <alignment horizontal="center" wrapText="1"/>
    </xf>
    <xf numFmtId="44" fontId="3" fillId="0" borderId="8" xfId="1" applyFont="1" applyBorder="1" applyAlignment="1">
      <alignment horizontal="center" wrapText="1"/>
    </xf>
    <xf numFmtId="44" fontId="3" fillId="0" borderId="9" xfId="1" applyFont="1" applyBorder="1" applyAlignment="1">
      <alignment horizontal="center" wrapText="1"/>
    </xf>
    <xf numFmtId="0" fontId="3" fillId="0" borderId="55" xfId="0" applyNumberFormat="1" applyFont="1" applyBorder="1" applyAlignment="1">
      <alignment horizontal="center" vertical="top" wrapText="1"/>
    </xf>
    <xf numFmtId="0" fontId="3" fillId="0" borderId="56" xfId="0" applyNumberFormat="1" applyFont="1" applyBorder="1" applyAlignment="1">
      <alignment horizontal="center" vertical="top" wrapText="1"/>
    </xf>
    <xf numFmtId="7" fontId="3" fillId="0" borderId="40" xfId="1" applyNumberFormat="1" applyFont="1" applyBorder="1" applyAlignment="1">
      <alignment horizontal="center" wrapText="1"/>
    </xf>
    <xf numFmtId="0" fontId="3" fillId="0" borderId="10" xfId="0" applyNumberFormat="1" applyFont="1" applyBorder="1" applyAlignment="1">
      <alignment horizontal="center" wrapText="1"/>
    </xf>
    <xf numFmtId="0" fontId="3" fillId="0" borderId="5" xfId="0" applyNumberFormat="1" applyFont="1" applyBorder="1" applyAlignment="1">
      <alignment horizontal="center" wrapText="1"/>
    </xf>
    <xf numFmtId="0" fontId="3" fillId="3" borderId="55" xfId="0" applyFont="1" applyFill="1" applyBorder="1" applyAlignment="1">
      <alignment horizontal="center" wrapText="1"/>
    </xf>
    <xf numFmtId="0" fontId="3" fillId="3" borderId="56" xfId="0" applyFont="1" applyFill="1" applyBorder="1" applyAlignment="1">
      <alignment horizontal="center" wrapText="1"/>
    </xf>
    <xf numFmtId="166" fontId="3" fillId="3" borderId="24" xfId="1" applyNumberFormat="1" applyFont="1" applyFill="1" applyBorder="1" applyAlignment="1">
      <alignment horizontal="center" wrapText="1"/>
    </xf>
    <xf numFmtId="0" fontId="3" fillId="0" borderId="55" xfId="0" applyFont="1" applyBorder="1" applyAlignment="1">
      <alignment horizontal="center" wrapText="1"/>
    </xf>
    <xf numFmtId="0" fontId="3" fillId="0" borderId="56" xfId="0" applyFont="1" applyBorder="1" applyAlignment="1">
      <alignment horizontal="center" wrapText="1"/>
    </xf>
    <xf numFmtId="44" fontId="3" fillId="0" borderId="27" xfId="1" applyFont="1" applyBorder="1" applyAlignment="1">
      <alignment horizontal="center" wrapText="1"/>
    </xf>
    <xf numFmtId="44" fontId="3" fillId="0" borderId="23" xfId="1" applyFont="1" applyBorder="1" applyAlignment="1">
      <alignment horizontal="center" wrapText="1"/>
    </xf>
    <xf numFmtId="44" fontId="3" fillId="0" borderId="26" xfId="1" applyFont="1" applyBorder="1" applyAlignment="1">
      <alignment horizontal="center" wrapText="1"/>
    </xf>
    <xf numFmtId="0" fontId="3" fillId="0" borderId="19" xfId="0" applyFont="1" applyBorder="1" applyAlignment="1">
      <alignment horizontal="center" wrapText="1"/>
    </xf>
    <xf numFmtId="0" fontId="3" fillId="3" borderId="19" xfId="0" applyFont="1" applyFill="1" applyBorder="1" applyAlignment="1">
      <alignment horizontal="center" wrapText="1"/>
    </xf>
    <xf numFmtId="2" fontId="3" fillId="0" borderId="54" xfId="1" applyNumberFormat="1" applyFont="1" applyBorder="1" applyAlignment="1">
      <alignment horizontal="center" wrapText="1"/>
    </xf>
    <xf numFmtId="0" fontId="3" fillId="0" borderId="10" xfId="0" applyFont="1" applyBorder="1" applyAlignment="1">
      <alignment horizontal="center" wrapText="1"/>
    </xf>
    <xf numFmtId="0" fontId="3" fillId="0" borderId="5" xfId="0" applyFont="1" applyBorder="1" applyAlignment="1">
      <alignment horizontal="center" wrapText="1"/>
    </xf>
    <xf numFmtId="0" fontId="3" fillId="3" borderId="1" xfId="0" applyFont="1" applyFill="1" applyBorder="1" applyAlignment="1">
      <alignment horizontal="center" wrapText="1"/>
    </xf>
    <xf numFmtId="0" fontId="3" fillId="3" borderId="5" xfId="0" applyFont="1" applyFill="1" applyBorder="1" applyAlignment="1">
      <alignment horizontal="center" wrapText="1"/>
    </xf>
    <xf numFmtId="14" fontId="2" fillId="0" borderId="1" xfId="0" applyNumberFormat="1" applyFont="1" applyBorder="1" applyAlignment="1">
      <alignment horizontal="center" wrapText="1"/>
    </xf>
    <xf numFmtId="14" fontId="2" fillId="0" borderId="4" xfId="0" applyNumberFormat="1" applyFont="1" applyBorder="1" applyAlignment="1">
      <alignment horizontal="center" wrapText="1"/>
    </xf>
    <xf numFmtId="14" fontId="2" fillId="0" borderId="7" xfId="0" applyNumberFormat="1" applyFont="1" applyBorder="1" applyAlignment="1">
      <alignment horizontal="center" wrapText="1"/>
    </xf>
    <xf numFmtId="14" fontId="2" fillId="0" borderId="9" xfId="0" applyNumberFormat="1" applyFont="1" applyBorder="1" applyAlignment="1">
      <alignment horizontal="center" wrapText="1"/>
    </xf>
    <xf numFmtId="0" fontId="2" fillId="0" borderId="1" xfId="0" applyFont="1" applyBorder="1" applyAlignment="1">
      <alignment horizontal="center" vertical="top" wrapText="1"/>
    </xf>
    <xf numFmtId="0" fontId="2" fillId="0" borderId="4" xfId="0" applyFont="1" applyBorder="1" applyAlignment="1">
      <alignment horizontal="center" vertical="top" wrapText="1"/>
    </xf>
    <xf numFmtId="0" fontId="2" fillId="0" borderId="7" xfId="0" applyFont="1" applyBorder="1" applyAlignment="1">
      <alignment horizontal="center" vertical="top" wrapText="1"/>
    </xf>
    <xf numFmtId="0" fontId="2" fillId="0" borderId="9" xfId="0" applyFont="1" applyBorder="1" applyAlignment="1">
      <alignment horizontal="center" vertical="top" wrapText="1"/>
    </xf>
    <xf numFmtId="0" fontId="3"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7" xfId="0" applyFont="1" applyBorder="1" applyAlignment="1">
      <alignment horizontal="left" vertical="center" wrapText="1"/>
    </xf>
    <xf numFmtId="0" fontId="3" fillId="0" borderId="9" xfId="0" applyFont="1" applyBorder="1" applyAlignment="1">
      <alignment horizontal="left" vertical="center" wrapText="1"/>
    </xf>
    <xf numFmtId="0" fontId="3" fillId="3" borderId="10" xfId="0" applyNumberFormat="1" applyFont="1" applyFill="1" applyBorder="1" applyAlignment="1">
      <alignment horizont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44" fontId="3" fillId="3" borderId="27" xfId="1" applyFont="1" applyFill="1" applyBorder="1" applyAlignment="1">
      <alignment horizontal="center" wrapText="1"/>
    </xf>
    <xf numFmtId="44" fontId="3" fillId="0" borderId="1" xfId="1" applyFont="1" applyFill="1" applyBorder="1" applyAlignment="1">
      <alignment horizontal="center" vertical="center" wrapText="1"/>
    </xf>
    <xf numFmtId="44" fontId="3" fillId="0" borderId="3" xfId="1" applyFont="1" applyFill="1" applyBorder="1" applyAlignment="1">
      <alignment horizontal="center" vertical="center" wrapText="1"/>
    </xf>
    <xf numFmtId="44" fontId="3" fillId="0" borderId="4" xfId="1" applyFont="1" applyFill="1" applyBorder="1" applyAlignment="1">
      <alignment horizontal="center" vertical="center" wrapText="1"/>
    </xf>
    <xf numFmtId="44" fontId="3" fillId="0" borderId="7" xfId="1" applyFont="1" applyFill="1" applyBorder="1" applyAlignment="1">
      <alignment horizontal="center" vertical="center" wrapText="1"/>
    </xf>
    <xf numFmtId="44" fontId="3" fillId="0" borderId="8" xfId="1" applyFont="1" applyFill="1" applyBorder="1" applyAlignment="1">
      <alignment horizontal="center" vertical="center" wrapText="1"/>
    </xf>
    <xf numFmtId="44" fontId="3" fillId="0" borderId="9" xfId="1" applyFont="1" applyFill="1" applyBorder="1" applyAlignment="1">
      <alignment horizontal="center" vertical="center" wrapText="1"/>
    </xf>
    <xf numFmtId="44" fontId="3" fillId="3" borderId="26" xfId="1" applyFont="1" applyFill="1" applyBorder="1" applyAlignment="1">
      <alignment horizontal="center" wrapText="1"/>
    </xf>
    <xf numFmtId="166" fontId="3" fillId="0" borderId="24" xfId="1" applyNumberFormat="1" applyFont="1" applyBorder="1" applyAlignment="1">
      <alignment horizontal="center" wrapText="1"/>
    </xf>
    <xf numFmtId="0" fontId="3" fillId="3" borderId="10" xfId="0" applyFont="1" applyFill="1" applyBorder="1" applyAlignment="1">
      <alignment horizontal="center" vertical="top" wrapText="1"/>
    </xf>
    <xf numFmtId="0" fontId="3" fillId="3" borderId="19" xfId="0" applyFont="1" applyFill="1" applyBorder="1" applyAlignment="1">
      <alignment horizontal="center" vertical="top"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wrapText="1"/>
    </xf>
    <xf numFmtId="0" fontId="3" fillId="0" borderId="57" xfId="0" applyFont="1" applyBorder="1" applyAlignment="1">
      <alignment horizontal="center" wrapText="1"/>
    </xf>
    <xf numFmtId="0" fontId="0" fillId="0" borderId="88" xfId="0" applyBorder="1" applyAlignment="1">
      <alignment horizontal="center" wrapText="1"/>
    </xf>
    <xf numFmtId="0" fontId="0" fillId="0" borderId="89" xfId="0" applyBorder="1" applyAlignment="1">
      <alignment horizontal="center" wrapText="1"/>
    </xf>
    <xf numFmtId="0" fontId="0" fillId="0" borderId="90" xfId="0" applyBorder="1" applyAlignment="1">
      <alignment horizontal="center" wrapText="1"/>
    </xf>
    <xf numFmtId="0" fontId="7" fillId="0" borderId="36" xfId="0" applyFont="1" applyBorder="1" applyAlignment="1">
      <alignment horizontal="center" vertical="top" wrapText="1"/>
    </xf>
    <xf numFmtId="0" fontId="7" fillId="0" borderId="38" xfId="0" applyFont="1" applyBorder="1" applyAlignment="1">
      <alignment horizontal="center" vertical="top" wrapText="1"/>
    </xf>
    <xf numFmtId="0" fontId="7" fillId="0" borderId="39" xfId="0" applyFont="1" applyBorder="1" applyAlignment="1">
      <alignment horizontal="center" vertical="top" wrapText="1"/>
    </xf>
    <xf numFmtId="0" fontId="7" fillId="0" borderId="0" xfId="0" applyFont="1" applyBorder="1" applyAlignment="1">
      <alignment horizontal="center" vertical="top" wrapText="1"/>
    </xf>
    <xf numFmtId="0" fontId="7" fillId="0" borderId="1" xfId="0" applyFont="1" applyBorder="1" applyAlignment="1">
      <alignment horizontal="center" wrapText="1"/>
    </xf>
    <xf numFmtId="0" fontId="0" fillId="0" borderId="19" xfId="0" applyBorder="1" applyAlignment="1">
      <alignment horizontal="center" wrapText="1"/>
    </xf>
    <xf numFmtId="0" fontId="7" fillId="0" borderId="12" xfId="0" applyNumberFormat="1" applyFont="1" applyBorder="1" applyAlignment="1">
      <alignment horizontal="center" wrapText="1"/>
    </xf>
    <xf numFmtId="0" fontId="0" fillId="0" borderId="59" xfId="0" applyBorder="1" applyAlignment="1">
      <alignment horizontal="center" wrapText="1"/>
    </xf>
    <xf numFmtId="0" fontId="0" fillId="0" borderId="60" xfId="0" applyBorder="1" applyAlignment="1">
      <alignment horizontal="center" wrapText="1"/>
    </xf>
    <xf numFmtId="164" fontId="7" fillId="0" borderId="1" xfId="1" applyNumberFormat="1" applyFont="1" applyBorder="1" applyAlignment="1">
      <alignment horizontal="center" wrapText="1"/>
    </xf>
    <xf numFmtId="0" fontId="0" fillId="0" borderId="19" xfId="0" applyBorder="1" applyAlignment="1"/>
    <xf numFmtId="0" fontId="7" fillId="0" borderId="13" xfId="0" applyNumberFormat="1" applyFont="1" applyBorder="1" applyAlignment="1">
      <alignment horizontal="center" wrapText="1"/>
    </xf>
    <xf numFmtId="0" fontId="0" fillId="0" borderId="50" xfId="0" applyBorder="1" applyAlignment="1">
      <alignment horizontal="center" wrapText="1"/>
    </xf>
    <xf numFmtId="0" fontId="8" fillId="0" borderId="26" xfId="1" applyNumberFormat="1" applyFont="1" applyBorder="1" applyAlignment="1">
      <alignment horizontal="center" wrapText="1"/>
    </xf>
    <xf numFmtId="7" fontId="8" fillId="0" borderId="26" xfId="1" applyNumberFormat="1" applyFont="1" applyBorder="1" applyAlignment="1">
      <alignment horizontal="center" wrapText="1"/>
    </xf>
    <xf numFmtId="164" fontId="8" fillId="0" borderId="26" xfId="1" applyNumberFormat="1" applyFont="1" applyBorder="1" applyAlignment="1">
      <alignment horizontal="center" wrapText="1"/>
    </xf>
    <xf numFmtId="0" fontId="4" fillId="0" borderId="1" xfId="0" applyFont="1" applyBorder="1" applyAlignment="1">
      <alignment horizontal="left" wrapText="1"/>
    </xf>
    <xf numFmtId="0" fontId="4" fillId="0" borderId="7" xfId="0" applyFont="1" applyBorder="1" applyAlignment="1">
      <alignment horizontal="left" wrapText="1"/>
    </xf>
    <xf numFmtId="0" fontId="8" fillId="3" borderId="28" xfId="1" applyNumberFormat="1" applyFont="1" applyFill="1" applyBorder="1" applyAlignment="1">
      <alignment horizontal="center" wrapText="1"/>
    </xf>
    <xf numFmtId="0" fontId="8" fillId="3" borderId="26" xfId="1" applyNumberFormat="1" applyFont="1" applyFill="1" applyBorder="1" applyAlignment="1">
      <alignment horizontal="center" wrapText="1"/>
    </xf>
    <xf numFmtId="164" fontId="8" fillId="0" borderId="24" xfId="1" applyNumberFormat="1" applyFont="1" applyBorder="1" applyAlignment="1">
      <alignment horizontal="center" wrapText="1"/>
    </xf>
    <xf numFmtId="44" fontId="6" fillId="0" borderId="1" xfId="1" applyFont="1" applyFill="1" applyBorder="1" applyAlignment="1">
      <alignment horizontal="center" vertical="center" wrapText="1"/>
    </xf>
    <xf numFmtId="44" fontId="6" fillId="0" borderId="3" xfId="1" applyFont="1" applyFill="1" applyBorder="1" applyAlignment="1">
      <alignment horizontal="center" vertical="center" wrapText="1"/>
    </xf>
    <xf numFmtId="0" fontId="0" fillId="0" borderId="3" xfId="0" applyFill="1" applyBorder="1" applyAlignment="1">
      <alignment horizontal="center" vertical="center" wrapText="1"/>
    </xf>
    <xf numFmtId="44" fontId="6" fillId="0" borderId="7" xfId="1" applyFont="1" applyFill="1" applyBorder="1" applyAlignment="1">
      <alignment horizontal="center" vertical="center" wrapText="1"/>
    </xf>
    <xf numFmtId="44" fontId="6" fillId="0" borderId="8" xfId="1" applyFont="1" applyFill="1" applyBorder="1" applyAlignment="1">
      <alignment horizontal="center" vertical="center" wrapText="1"/>
    </xf>
    <xf numFmtId="0" fontId="0" fillId="0" borderId="8" xfId="0" applyFill="1" applyBorder="1" applyAlignment="1">
      <alignment horizontal="center" vertical="center" wrapText="1"/>
    </xf>
    <xf numFmtId="44" fontId="6" fillId="0" borderId="1" xfId="1" applyFont="1" applyFill="1" applyBorder="1" applyAlignment="1">
      <alignment horizontal="center" vertical="center"/>
    </xf>
    <xf numFmtId="44" fontId="6" fillId="0" borderId="3" xfId="1"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44" fontId="6" fillId="0" borderId="7" xfId="1" applyFont="1" applyFill="1" applyBorder="1" applyAlignment="1">
      <alignment horizontal="center" vertical="center"/>
    </xf>
    <xf numFmtId="44" fontId="6" fillId="0" borderId="8" xfId="1" applyFont="1"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4" fontId="5" fillId="0" borderId="36" xfId="0" applyNumberFormat="1" applyFont="1" applyBorder="1" applyAlignment="1">
      <alignment horizontal="left" vertical="top"/>
    </xf>
    <xf numFmtId="14" fontId="5" fillId="0" borderId="52" xfId="0" applyNumberFormat="1" applyFont="1" applyBorder="1" applyAlignment="1">
      <alignment horizontal="left" vertical="top"/>
    </xf>
    <xf numFmtId="14" fontId="5" fillId="0" borderId="39" xfId="0" applyNumberFormat="1" applyFont="1" applyBorder="1" applyAlignment="1">
      <alignment horizontal="left" vertical="top"/>
    </xf>
    <xf numFmtId="14" fontId="5" fillId="0" borderId="86" xfId="0" applyNumberFormat="1" applyFont="1" applyBorder="1" applyAlignment="1">
      <alignment horizontal="left" vertical="top"/>
    </xf>
    <xf numFmtId="0" fontId="8" fillId="0" borderId="28" xfId="1" applyNumberFormat="1" applyFont="1" applyBorder="1" applyAlignment="1">
      <alignment horizontal="center" wrapText="1"/>
    </xf>
    <xf numFmtId="164" fontId="8" fillId="0" borderId="22" xfId="1" applyNumberFormat="1" applyFont="1" applyBorder="1" applyAlignment="1">
      <alignment horizontal="center" wrapText="1"/>
    </xf>
    <xf numFmtId="164" fontId="7" fillId="0" borderId="14" xfId="1" applyNumberFormat="1" applyFont="1" applyBorder="1" applyAlignment="1">
      <alignment horizontal="center" wrapText="1"/>
    </xf>
    <xf numFmtId="0" fontId="0" fillId="0" borderId="50" xfId="0" applyBorder="1" applyAlignment="1"/>
    <xf numFmtId="44" fontId="8" fillId="0" borderId="28" xfId="1" applyFont="1" applyBorder="1" applyAlignment="1">
      <alignment horizontal="center" wrapText="1"/>
    </xf>
    <xf numFmtId="7" fontId="8" fillId="3" borderId="26" xfId="1" applyNumberFormat="1" applyFont="1" applyFill="1" applyBorder="1" applyAlignment="1">
      <alignment horizontal="center" wrapText="1"/>
    </xf>
    <xf numFmtId="164" fontId="8" fillId="3" borderId="26" xfId="1" applyNumberFormat="1" applyFont="1" applyFill="1" applyBorder="1" applyAlignment="1">
      <alignment horizontal="center" wrapText="1"/>
    </xf>
    <xf numFmtId="164" fontId="8" fillId="3" borderId="22" xfId="1" applyNumberFormat="1" applyFont="1" applyFill="1" applyBorder="1" applyAlignment="1">
      <alignment horizontal="center" wrapText="1"/>
    </xf>
    <xf numFmtId="0" fontId="4" fillId="0" borderId="87" xfId="0" applyFont="1" applyBorder="1" applyAlignment="1">
      <alignment horizontal="left" wrapText="1"/>
    </xf>
    <xf numFmtId="0" fontId="4" fillId="0" borderId="66" xfId="0" applyFont="1" applyBorder="1" applyAlignment="1">
      <alignment horizontal="left" wrapText="1"/>
    </xf>
    <xf numFmtId="44" fontId="8" fillId="3" borderId="28" xfId="1" applyFont="1" applyFill="1" applyBorder="1" applyAlignment="1">
      <alignment horizontal="center" wrapText="1"/>
    </xf>
    <xf numFmtId="164" fontId="8" fillId="3" borderId="24" xfId="1" applyNumberFormat="1" applyFont="1" applyFill="1" applyBorder="1" applyAlignment="1">
      <alignment horizontal="center" wrapText="1"/>
    </xf>
    <xf numFmtId="0" fontId="7" fillId="0" borderId="42" xfId="0" applyFont="1" applyFill="1" applyBorder="1" applyAlignment="1">
      <alignment horizontal="left" vertical="top" wrapText="1"/>
    </xf>
    <xf numFmtId="0" fontId="7" fillId="0" borderId="43" xfId="0" applyFont="1" applyFill="1" applyBorder="1" applyAlignment="1">
      <alignment horizontal="left" vertical="top" wrapText="1"/>
    </xf>
    <xf numFmtId="44" fontId="12" fillId="3" borderId="57" xfId="1" applyFont="1" applyFill="1" applyBorder="1" applyAlignment="1">
      <alignment horizontal="center" wrapText="1"/>
    </xf>
    <xf numFmtId="44" fontId="12" fillId="3" borderId="56" xfId="1" applyFont="1" applyFill="1" applyBorder="1" applyAlignment="1">
      <alignment horizontal="center" wrapText="1"/>
    </xf>
    <xf numFmtId="0" fontId="12" fillId="3" borderId="12" xfId="1" applyNumberFormat="1" applyFont="1" applyFill="1" applyBorder="1" applyAlignment="1">
      <alignment horizontal="center" wrapText="1"/>
    </xf>
    <xf numFmtId="0" fontId="12" fillId="3" borderId="23" xfId="1" applyNumberFormat="1" applyFont="1" applyFill="1" applyBorder="1" applyAlignment="1">
      <alignment horizontal="center" wrapText="1"/>
    </xf>
    <xf numFmtId="7" fontId="12" fillId="3" borderId="12" xfId="1" applyNumberFormat="1" applyFont="1" applyFill="1" applyBorder="1" applyAlignment="1">
      <alignment horizontal="center" wrapText="1"/>
    </xf>
    <xf numFmtId="7" fontId="12" fillId="3" borderId="23" xfId="1" applyNumberFormat="1" applyFont="1" applyFill="1" applyBorder="1" applyAlignment="1">
      <alignment horizontal="center" wrapText="1"/>
    </xf>
    <xf numFmtId="164" fontId="12" fillId="3" borderId="12" xfId="1" applyNumberFormat="1" applyFont="1" applyFill="1" applyBorder="1" applyAlignment="1">
      <alignment horizontal="center" wrapText="1"/>
    </xf>
    <xf numFmtId="164" fontId="12" fillId="3" borderId="23" xfId="1" applyNumberFormat="1" applyFont="1" applyFill="1" applyBorder="1" applyAlignment="1">
      <alignment horizontal="center" wrapText="1"/>
    </xf>
    <xf numFmtId="164" fontId="12" fillId="3" borderId="13" xfId="1" applyNumberFormat="1" applyFont="1" applyFill="1" applyBorder="1" applyAlignment="1">
      <alignment horizontal="center" wrapText="1"/>
    </xf>
    <xf numFmtId="164" fontId="12" fillId="3" borderId="40" xfId="1" applyNumberFormat="1" applyFont="1" applyFill="1" applyBorder="1" applyAlignment="1">
      <alignment horizontal="center" wrapText="1"/>
    </xf>
    <xf numFmtId="44" fontId="12" fillId="0" borderId="57" xfId="1" applyFont="1" applyBorder="1" applyAlignment="1">
      <alignment horizontal="center" wrapText="1"/>
    </xf>
    <xf numFmtId="44" fontId="12" fillId="0" borderId="56" xfId="1" applyFont="1" applyBorder="1" applyAlignment="1">
      <alignment horizontal="center" wrapText="1"/>
    </xf>
    <xf numFmtId="0" fontId="12" fillId="0" borderId="12" xfId="1" applyNumberFormat="1" applyFont="1" applyBorder="1" applyAlignment="1">
      <alignment horizontal="center" wrapText="1"/>
    </xf>
    <xf numFmtId="0" fontId="12" fillId="0" borderId="23" xfId="1" applyNumberFormat="1" applyFont="1" applyBorder="1" applyAlignment="1">
      <alignment horizontal="center" wrapText="1"/>
    </xf>
    <xf numFmtId="164" fontId="12" fillId="0" borderId="35" xfId="1" applyNumberFormat="1" applyFont="1" applyBorder="1" applyAlignment="1">
      <alignment horizontal="center" wrapText="1"/>
    </xf>
    <xf numFmtId="164" fontId="12" fillId="0" borderId="23" xfId="1" applyNumberFormat="1" applyFont="1" applyBorder="1" applyAlignment="1">
      <alignment horizontal="center" wrapText="1"/>
    </xf>
    <xf numFmtId="164" fontId="12" fillId="0" borderId="37" xfId="1" applyNumberFormat="1" applyFont="1" applyBorder="1" applyAlignment="1">
      <alignment horizontal="center" wrapText="1"/>
    </xf>
    <xf numFmtId="164" fontId="12" fillId="0" borderId="40" xfId="1" applyNumberFormat="1" applyFont="1" applyBorder="1" applyAlignment="1">
      <alignment horizontal="center" wrapText="1"/>
    </xf>
    <xf numFmtId="44" fontId="12" fillId="0" borderId="55" xfId="1" applyFont="1" applyBorder="1" applyAlignment="1">
      <alignment horizontal="center" wrapText="1"/>
    </xf>
    <xf numFmtId="0" fontId="12" fillId="0" borderId="35" xfId="1" applyNumberFormat="1" applyFont="1" applyBorder="1" applyAlignment="1">
      <alignment horizontal="center" wrapText="1"/>
    </xf>
    <xf numFmtId="7" fontId="12" fillId="0" borderId="26" xfId="1" applyNumberFormat="1" applyFont="1" applyBorder="1" applyAlignment="1">
      <alignment horizontal="center" wrapText="1"/>
    </xf>
    <xf numFmtId="164" fontId="12" fillId="0" borderId="39" xfId="1" applyNumberFormat="1" applyFont="1" applyBorder="1" applyAlignment="1">
      <alignment horizontal="center" wrapText="1"/>
    </xf>
    <xf numFmtId="164" fontId="12" fillId="0" borderId="22" xfId="1" applyNumberFormat="1" applyFont="1" applyBorder="1" applyAlignment="1">
      <alignment horizontal="center" wrapText="1"/>
    </xf>
    <xf numFmtId="164" fontId="12" fillId="0" borderId="63" xfId="1" applyNumberFormat="1" applyFont="1" applyBorder="1" applyAlignment="1">
      <alignment horizontal="center" wrapText="1"/>
    </xf>
    <xf numFmtId="164" fontId="12" fillId="0" borderId="24" xfId="1" applyNumberFormat="1" applyFont="1" applyBorder="1" applyAlignment="1">
      <alignment horizontal="center" wrapText="1"/>
    </xf>
    <xf numFmtId="44" fontId="12" fillId="3" borderId="55" xfId="1" applyFont="1" applyFill="1" applyBorder="1" applyAlignment="1">
      <alignment horizontal="center" wrapText="1"/>
    </xf>
    <xf numFmtId="0" fontId="12" fillId="3" borderId="35" xfId="1" applyNumberFormat="1" applyFont="1" applyFill="1" applyBorder="1" applyAlignment="1">
      <alignment horizontal="center" wrapText="1"/>
    </xf>
    <xf numFmtId="7" fontId="12" fillId="3" borderId="35" xfId="1" applyNumberFormat="1" applyFont="1" applyFill="1" applyBorder="1" applyAlignment="1">
      <alignment horizontal="center" wrapText="1"/>
    </xf>
    <xf numFmtId="7" fontId="12" fillId="0" borderId="23" xfId="1" applyNumberFormat="1" applyFont="1" applyBorder="1" applyAlignment="1">
      <alignment horizontal="center" wrapText="1"/>
    </xf>
    <xf numFmtId="164" fontId="12" fillId="3" borderId="35" xfId="1" applyNumberFormat="1" applyFont="1" applyFill="1" applyBorder="1" applyAlignment="1">
      <alignment horizontal="center" wrapText="1"/>
    </xf>
    <xf numFmtId="164" fontId="12" fillId="3" borderId="37" xfId="1" applyNumberFormat="1" applyFont="1" applyFill="1" applyBorder="1" applyAlignment="1">
      <alignment horizontal="center" wrapText="1"/>
    </xf>
    <xf numFmtId="7" fontId="12" fillId="0" borderId="35" xfId="1" applyNumberFormat="1" applyFont="1" applyBorder="1" applyAlignment="1">
      <alignment horizontal="center" wrapText="1"/>
    </xf>
    <xf numFmtId="0" fontId="8" fillId="0" borderId="69" xfId="0" applyFont="1" applyBorder="1" applyAlignment="1">
      <alignment horizontal="left" vertical="center" wrapText="1"/>
    </xf>
    <xf numFmtId="0" fontId="8" fillId="0" borderId="68" xfId="0" applyFont="1" applyBorder="1" applyAlignment="1">
      <alignment horizontal="left" vertical="center" wrapText="1"/>
    </xf>
    <xf numFmtId="164" fontId="8" fillId="3" borderId="64" xfId="1" applyNumberFormat="1" applyFont="1" applyFill="1" applyBorder="1" applyAlignment="1">
      <alignment horizontal="center" wrapText="1"/>
    </xf>
    <xf numFmtId="0" fontId="4" fillId="0" borderId="31" xfId="0" applyFont="1" applyBorder="1" applyAlignment="1">
      <alignment horizontal="center" wrapText="1"/>
    </xf>
    <xf numFmtId="0" fontId="4" fillId="0" borderId="32" xfId="0" applyFont="1" applyBorder="1" applyAlignment="1">
      <alignment horizontal="center" wrapText="1"/>
    </xf>
    <xf numFmtId="0" fontId="8" fillId="0" borderId="31" xfId="0" applyFont="1" applyBorder="1" applyAlignment="1">
      <alignment horizontal="left" vertical="center" wrapText="1"/>
    </xf>
    <xf numFmtId="44" fontId="8" fillId="0" borderId="10" xfId="1" applyFont="1" applyBorder="1" applyAlignment="1">
      <alignment horizontal="left" vertical="top" wrapText="1"/>
    </xf>
    <xf numFmtId="0" fontId="0" fillId="0" borderId="38" xfId="0" applyBorder="1" applyAlignment="1">
      <alignment horizontal="left" vertical="top" wrapText="1"/>
    </xf>
    <xf numFmtId="0" fontId="0" fillId="0" borderId="52" xfId="0" applyBorder="1" applyAlignment="1">
      <alignment horizontal="left" vertical="top" wrapText="1"/>
    </xf>
    <xf numFmtId="44" fontId="8" fillId="0" borderId="7" xfId="1" applyFont="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44" fontId="8" fillId="3" borderId="25" xfId="1" applyFont="1" applyFill="1" applyBorder="1" applyAlignment="1">
      <alignment horizontal="center" wrapText="1"/>
    </xf>
    <xf numFmtId="44" fontId="8" fillId="3" borderId="5" xfId="1" applyFont="1" applyFill="1" applyBorder="1" applyAlignment="1">
      <alignment horizontal="center" wrapText="1"/>
    </xf>
    <xf numFmtId="0" fontId="8" fillId="3" borderId="21" xfId="1" applyNumberFormat="1" applyFont="1" applyFill="1" applyBorder="1" applyAlignment="1">
      <alignment horizontal="center" wrapText="1"/>
    </xf>
    <xf numFmtId="7" fontId="8" fillId="3" borderId="21" xfId="1" applyNumberFormat="1" applyFont="1" applyFill="1" applyBorder="1" applyAlignment="1">
      <alignment horizontal="center" wrapText="1"/>
    </xf>
    <xf numFmtId="0" fontId="8" fillId="0" borderId="14" xfId="0" applyFont="1" applyBorder="1" applyAlignment="1">
      <alignment horizontal="center" vertical="top" wrapText="1"/>
    </xf>
    <xf numFmtId="0" fontId="8" fillId="0" borderId="18" xfId="0" applyFont="1" applyBorder="1" applyAlignment="1">
      <alignment horizontal="center" vertical="top" wrapText="1"/>
    </xf>
    <xf numFmtId="0" fontId="8" fillId="0" borderId="14" xfId="0" applyFont="1" applyBorder="1" applyAlignment="1">
      <alignment horizontal="left" vertical="top" wrapText="1"/>
    </xf>
    <xf numFmtId="0" fontId="8" fillId="0" borderId="18" xfId="0" applyFont="1" applyBorder="1" applyAlignment="1">
      <alignment horizontal="left" vertical="top" wrapText="1"/>
    </xf>
    <xf numFmtId="0" fontId="8" fillId="3" borderId="55" xfId="1" applyNumberFormat="1" applyFont="1" applyFill="1" applyBorder="1" applyAlignment="1">
      <alignment horizontal="center" wrapText="1"/>
    </xf>
    <xf numFmtId="0" fontId="8" fillId="3" borderId="56" xfId="1" applyNumberFormat="1" applyFont="1" applyFill="1" applyBorder="1" applyAlignment="1">
      <alignment horizontal="center" wrapText="1"/>
    </xf>
    <xf numFmtId="0" fontId="4" fillId="0" borderId="14" xfId="0" applyFont="1" applyBorder="1" applyAlignment="1">
      <alignment horizontal="left" wrapText="1"/>
    </xf>
    <xf numFmtId="0" fontId="4" fillId="0" borderId="18" xfId="0" applyFont="1" applyBorder="1" applyAlignment="1">
      <alignment horizontal="left" wrapText="1"/>
    </xf>
    <xf numFmtId="0" fontId="8" fillId="0" borderId="55" xfId="1" applyNumberFormat="1" applyFont="1" applyBorder="1" applyAlignment="1">
      <alignment horizontal="center" wrapText="1"/>
    </xf>
    <xf numFmtId="0" fontId="8" fillId="0" borderId="56" xfId="1" applyNumberFormat="1" applyFont="1" applyBorder="1" applyAlignment="1">
      <alignment horizontal="center" wrapText="1"/>
    </xf>
    <xf numFmtId="0" fontId="4" fillId="0" borderId="31" xfId="0" applyFont="1" applyBorder="1" applyAlignment="1">
      <alignment horizontal="left" wrapText="1"/>
    </xf>
    <xf numFmtId="0" fontId="4" fillId="0" borderId="32" xfId="0" applyFont="1" applyBorder="1" applyAlignment="1">
      <alignment horizontal="left" wrapText="1"/>
    </xf>
    <xf numFmtId="0" fontId="8" fillId="3" borderId="76" xfId="1" applyNumberFormat="1" applyFont="1" applyFill="1" applyBorder="1" applyAlignment="1">
      <alignment horizontal="center" wrapText="1"/>
    </xf>
    <xf numFmtId="0" fontId="8" fillId="3" borderId="77" xfId="1" applyNumberFormat="1" applyFont="1" applyFill="1" applyBorder="1" applyAlignment="1">
      <alignment horizontal="center" wrapText="1"/>
    </xf>
    <xf numFmtId="0" fontId="8" fillId="0" borderId="76" xfId="1" applyNumberFormat="1" applyFont="1" applyBorder="1" applyAlignment="1">
      <alignment horizontal="center" wrapText="1"/>
    </xf>
    <xf numFmtId="7" fontId="7" fillId="0" borderId="17" xfId="1" applyNumberFormat="1" applyFont="1" applyBorder="1" applyAlignment="1">
      <alignment horizontal="center" wrapText="1"/>
    </xf>
    <xf numFmtId="164" fontId="7" fillId="0" borderId="18" xfId="1" applyNumberFormat="1" applyFont="1" applyBorder="1" applyAlignment="1">
      <alignment horizontal="center" wrapText="1"/>
    </xf>
    <xf numFmtId="0" fontId="8" fillId="3" borderId="57" xfId="1" applyNumberFormat="1" applyFont="1" applyFill="1" applyBorder="1" applyAlignment="1">
      <alignment horizontal="center" wrapText="1"/>
    </xf>
    <xf numFmtId="14" fontId="5" fillId="0" borderId="36" xfId="0" applyNumberFormat="1" applyFont="1" applyBorder="1" applyAlignment="1">
      <alignment horizontal="left" vertical="top" wrapText="1"/>
    </xf>
    <xf numFmtId="14" fontId="5" fillId="0" borderId="11" xfId="0" applyNumberFormat="1" applyFont="1" applyBorder="1" applyAlignment="1">
      <alignment horizontal="left" vertical="top" wrapText="1"/>
    </xf>
    <xf numFmtId="14" fontId="5" fillId="0" borderId="39" xfId="0" applyNumberFormat="1" applyFont="1" applyBorder="1" applyAlignment="1">
      <alignment horizontal="left" vertical="top" wrapText="1"/>
    </xf>
    <xf numFmtId="14" fontId="5" fillId="0" borderId="6" xfId="0" applyNumberFormat="1" applyFont="1" applyBorder="1" applyAlignment="1">
      <alignment horizontal="left" vertical="top" wrapText="1"/>
    </xf>
    <xf numFmtId="0" fontId="7" fillId="0" borderId="11" xfId="0" applyFont="1" applyBorder="1" applyAlignment="1">
      <alignment horizontal="center" vertical="top" wrapText="1"/>
    </xf>
    <xf numFmtId="0" fontId="7" fillId="0" borderId="71" xfId="0" applyFont="1" applyBorder="1" applyAlignment="1">
      <alignment horizontal="center" vertical="top" wrapText="1"/>
    </xf>
    <xf numFmtId="0" fontId="7" fillId="0" borderId="15" xfId="0" applyFont="1" applyBorder="1" applyAlignment="1">
      <alignment horizontal="center" vertical="top" wrapText="1"/>
    </xf>
    <xf numFmtId="0" fontId="7" fillId="0" borderId="12" xfId="0" applyFont="1" applyBorder="1" applyAlignment="1">
      <alignment horizontal="center" wrapText="1"/>
    </xf>
    <xf numFmtId="0" fontId="7" fillId="0" borderId="16" xfId="0" applyFont="1" applyBorder="1" applyAlignment="1">
      <alignment horizontal="center" wrapText="1"/>
    </xf>
    <xf numFmtId="0" fontId="7" fillId="0" borderId="16" xfId="0" applyNumberFormat="1" applyFont="1" applyBorder="1" applyAlignment="1">
      <alignment horizontal="center" wrapText="1"/>
    </xf>
    <xf numFmtId="44" fontId="6" fillId="0" borderId="72" xfId="1" applyFont="1" applyFill="1" applyBorder="1" applyAlignment="1">
      <alignment horizontal="center" vertical="center" wrapText="1"/>
    </xf>
    <xf numFmtId="0" fontId="0" fillId="0" borderId="4" xfId="0" applyFill="1" applyBorder="1" applyAlignment="1">
      <alignment horizontal="center" vertical="center" wrapText="1"/>
    </xf>
    <xf numFmtId="44" fontId="6" fillId="0" borderId="73" xfId="1" applyFont="1" applyFill="1" applyBorder="1" applyAlignment="1">
      <alignment horizontal="center" vertical="center" wrapText="1"/>
    </xf>
    <xf numFmtId="0" fontId="0" fillId="0" borderId="9" xfId="0" applyFill="1" applyBorder="1" applyAlignment="1">
      <alignment horizontal="center" vertical="center" wrapText="1"/>
    </xf>
    <xf numFmtId="164" fontId="7" fillId="0" borderId="57" xfId="1" applyNumberFormat="1" applyFont="1" applyBorder="1" applyAlignment="1">
      <alignment horizontal="center" wrapText="1"/>
    </xf>
    <xf numFmtId="164" fontId="7" fillId="0" borderId="58" xfId="1" applyNumberFormat="1" applyFont="1" applyBorder="1" applyAlignment="1">
      <alignment horizontal="center" wrapText="1"/>
    </xf>
    <xf numFmtId="44" fontId="8" fillId="0" borderId="5" xfId="1" applyFont="1" applyBorder="1" applyAlignment="1">
      <alignment horizontal="center" wrapText="1"/>
    </xf>
    <xf numFmtId="44" fontId="8" fillId="0" borderId="25" xfId="1" applyFont="1" applyBorder="1" applyAlignment="1">
      <alignment horizontal="center" wrapText="1"/>
    </xf>
    <xf numFmtId="0" fontId="8" fillId="0" borderId="21" xfId="1" applyNumberFormat="1" applyFont="1" applyBorder="1" applyAlignment="1">
      <alignment horizontal="center" wrapText="1"/>
    </xf>
    <xf numFmtId="7" fontId="8" fillId="0" borderId="21" xfId="1" applyNumberFormat="1" applyFont="1" applyBorder="1" applyAlignment="1">
      <alignment horizontal="center" wrapText="1"/>
    </xf>
    <xf numFmtId="164" fontId="8" fillId="0" borderId="40" xfId="1" applyNumberFormat="1" applyFont="1" applyBorder="1" applyAlignment="1">
      <alignment horizontal="center" wrapText="1"/>
    </xf>
    <xf numFmtId="7" fontId="8" fillId="0" borderId="23" xfId="1" applyNumberFormat="1" applyFont="1" applyBorder="1" applyAlignment="1">
      <alignment horizontal="center" wrapText="1"/>
    </xf>
    <xf numFmtId="7" fontId="8" fillId="3" borderId="23" xfId="1" applyNumberFormat="1" applyFont="1" applyFill="1" applyBorder="1" applyAlignment="1">
      <alignment horizontal="center" wrapText="1"/>
    </xf>
    <xf numFmtId="164" fontId="8" fillId="3" borderId="91" xfId="1" applyNumberFormat="1" applyFont="1" applyFill="1" applyBorder="1" applyAlignment="1">
      <alignment horizontal="center" wrapText="1"/>
    </xf>
    <xf numFmtId="0" fontId="8" fillId="0" borderId="10" xfId="1" applyNumberFormat="1" applyFont="1" applyBorder="1" applyAlignment="1">
      <alignment horizontal="center" wrapText="1"/>
    </xf>
    <xf numFmtId="0" fontId="8" fillId="0" borderId="5" xfId="1" applyNumberFormat="1" applyFont="1" applyBorder="1" applyAlignment="1">
      <alignment horizontal="center" wrapText="1"/>
    </xf>
    <xf numFmtId="164" fontId="8" fillId="0" borderId="91" xfId="1" applyNumberFormat="1" applyFont="1" applyBorder="1" applyAlignment="1">
      <alignment horizontal="center" wrapText="1"/>
    </xf>
    <xf numFmtId="167" fontId="8" fillId="3" borderId="26" xfId="1" applyNumberFormat="1" applyFont="1" applyFill="1" applyBorder="1" applyAlignment="1">
      <alignment horizontal="center" wrapText="1"/>
    </xf>
    <xf numFmtId="0" fontId="8" fillId="3" borderId="10" xfId="1" applyNumberFormat="1" applyFont="1" applyFill="1" applyBorder="1" applyAlignment="1">
      <alignment horizontal="center" wrapText="1"/>
    </xf>
    <xf numFmtId="0" fontId="8" fillId="3" borderId="5" xfId="1" applyNumberFormat="1" applyFont="1" applyFill="1" applyBorder="1" applyAlignment="1">
      <alignment horizontal="center" wrapText="1"/>
    </xf>
    <xf numFmtId="0" fontId="8" fillId="0" borderId="20" xfId="1" applyNumberFormat="1" applyFont="1" applyBorder="1" applyAlignment="1">
      <alignment horizontal="center" wrapText="1"/>
    </xf>
    <xf numFmtId="0" fontId="8" fillId="0" borderId="25" xfId="1" applyNumberFormat="1" applyFont="1" applyBorder="1" applyAlignment="1">
      <alignment horizontal="center" wrapText="1"/>
    </xf>
    <xf numFmtId="0" fontId="8" fillId="3" borderId="20" xfId="1" applyNumberFormat="1" applyFont="1" applyFill="1" applyBorder="1" applyAlignment="1">
      <alignment horizontal="center" wrapText="1"/>
    </xf>
    <xf numFmtId="0" fontId="8" fillId="3" borderId="25" xfId="1" applyNumberFormat="1" applyFont="1" applyFill="1" applyBorder="1" applyAlignment="1">
      <alignment horizontal="center" wrapText="1"/>
    </xf>
    <xf numFmtId="14" fontId="5" fillId="0" borderId="36" xfId="0" applyNumberFormat="1" applyFont="1" applyBorder="1" applyAlignment="1">
      <alignment horizontal="center" wrapText="1"/>
    </xf>
    <xf numFmtId="14" fontId="5" fillId="0" borderId="11" xfId="0" applyNumberFormat="1" applyFont="1" applyBorder="1" applyAlignment="1">
      <alignment horizontal="center" wrapText="1"/>
    </xf>
    <xf numFmtId="14" fontId="5" fillId="0" borderId="39" xfId="0" applyNumberFormat="1" applyFont="1" applyBorder="1" applyAlignment="1">
      <alignment horizontal="center" wrapText="1"/>
    </xf>
    <xf numFmtId="14" fontId="5" fillId="0" borderId="6" xfId="0" applyNumberFormat="1" applyFont="1" applyBorder="1" applyAlignment="1">
      <alignment horizontal="center" wrapText="1"/>
    </xf>
    <xf numFmtId="44" fontId="6" fillId="0" borderId="4" xfId="1" applyFont="1" applyFill="1" applyBorder="1" applyAlignment="1">
      <alignment horizontal="center" vertical="center" wrapText="1"/>
    </xf>
    <xf numFmtId="44" fontId="6" fillId="0" borderId="9" xfId="1" applyFont="1" applyFill="1" applyBorder="1" applyAlignment="1">
      <alignment horizontal="center" vertical="center" wrapText="1"/>
    </xf>
    <xf numFmtId="44" fontId="6" fillId="0" borderId="4" xfId="1" applyFont="1" applyFill="1" applyBorder="1" applyAlignment="1">
      <alignment horizontal="center" vertical="center"/>
    </xf>
    <xf numFmtId="44" fontId="6" fillId="0" borderId="9" xfId="1" applyFont="1" applyFill="1" applyBorder="1" applyAlignment="1">
      <alignment horizontal="center" vertical="center"/>
    </xf>
    <xf numFmtId="0" fontId="0" fillId="0" borderId="18" xfId="0" applyBorder="1" applyAlignment="1"/>
    <xf numFmtId="0" fontId="0" fillId="0" borderId="18" xfId="0" applyBorder="1" applyAlignment="1">
      <alignment horizontal="center" wrapText="1"/>
    </xf>
    <xf numFmtId="0" fontId="3" fillId="0" borderId="10" xfId="0" applyFont="1" applyBorder="1" applyAlignment="1">
      <alignment horizontal="left" wrapText="1"/>
    </xf>
    <xf numFmtId="0" fontId="3" fillId="0" borderId="38"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10" fillId="0" borderId="28" xfId="3" applyFont="1" applyBorder="1" applyAlignment="1">
      <alignment horizontal="left" wrapText="1"/>
    </xf>
    <xf numFmtId="0" fontId="10" fillId="0" borderId="26" xfId="3" applyFont="1" applyBorder="1" applyAlignment="1">
      <alignment horizontal="left" wrapText="1"/>
    </xf>
    <xf numFmtId="0" fontId="10" fillId="0" borderId="22" xfId="3" applyFont="1" applyBorder="1" applyAlignment="1">
      <alignment horizontal="left" wrapText="1"/>
    </xf>
    <xf numFmtId="0" fontId="10" fillId="0" borderId="67" xfId="3" applyFont="1" applyBorder="1" applyAlignment="1">
      <alignment horizontal="left" wrapText="1"/>
    </xf>
    <xf numFmtId="0" fontId="10" fillId="0" borderId="33" xfId="3" applyFont="1" applyBorder="1" applyAlignment="1">
      <alignment horizontal="left" wrapText="1"/>
    </xf>
    <xf numFmtId="0" fontId="10" fillId="0" borderId="34" xfId="3" applyFont="1" applyBorder="1" applyAlignment="1">
      <alignment horizontal="left" wrapText="1"/>
    </xf>
    <xf numFmtId="0" fontId="10" fillId="0" borderId="24" xfId="3" applyFont="1" applyBorder="1" applyAlignment="1">
      <alignment horizontal="left" wrapText="1"/>
    </xf>
    <xf numFmtId="0" fontId="10" fillId="0" borderId="41" xfId="3" applyFont="1" applyBorder="1" applyAlignment="1">
      <alignment horizontal="left" wrapText="1"/>
    </xf>
    <xf numFmtId="0" fontId="2"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2" xfId="0" applyFont="1" applyBorder="1" applyAlignment="1">
      <alignment horizontal="left" wrapText="1"/>
    </xf>
    <xf numFmtId="0" fontId="3" fillId="0" borderId="9" xfId="0" applyFont="1" applyBorder="1" applyAlignment="1">
      <alignment horizontal="left" wrapText="1"/>
    </xf>
    <xf numFmtId="0" fontId="3" fillId="0" borderId="28" xfId="3" applyFont="1" applyBorder="1" applyAlignment="1">
      <alignment horizontal="left" wrapText="1"/>
    </xf>
    <xf numFmtId="0" fontId="3" fillId="0" borderId="26" xfId="3" applyFont="1" applyBorder="1" applyAlignment="1">
      <alignment horizontal="left" wrapText="1"/>
    </xf>
    <xf numFmtId="0" fontId="3" fillId="0" borderId="22" xfId="3" applyFont="1" applyBorder="1" applyAlignment="1">
      <alignment horizontal="left" wrapText="1"/>
    </xf>
    <xf numFmtId="0" fontId="3" fillId="0" borderId="67" xfId="3" applyFont="1" applyBorder="1" applyAlignment="1">
      <alignment horizontal="left" wrapText="1"/>
    </xf>
    <xf numFmtId="0" fontId="3" fillId="0" borderId="33" xfId="3" applyFont="1" applyBorder="1" applyAlignment="1">
      <alignment horizontal="left" wrapText="1"/>
    </xf>
    <xf numFmtId="0" fontId="3" fillId="0" borderId="34" xfId="3" applyFont="1" applyBorder="1" applyAlignment="1">
      <alignment horizontal="left" wrapText="1"/>
    </xf>
    <xf numFmtId="0" fontId="3" fillId="0" borderId="24" xfId="3" applyFont="1" applyBorder="1" applyAlignment="1">
      <alignment horizontal="left" wrapText="1"/>
    </xf>
    <xf numFmtId="0" fontId="3" fillId="0" borderId="41" xfId="3" applyFont="1" applyBorder="1" applyAlignment="1">
      <alignment horizontal="left" wrapText="1"/>
    </xf>
    <xf numFmtId="44" fontId="3" fillId="0" borderId="10" xfId="1" applyFont="1" applyBorder="1" applyAlignment="1">
      <alignment horizontal="left" wrapText="1"/>
    </xf>
    <xf numFmtId="44" fontId="3" fillId="0" borderId="38" xfId="1" applyFont="1" applyBorder="1" applyAlignment="1">
      <alignment horizontal="left" wrapText="1"/>
    </xf>
    <xf numFmtId="44" fontId="3" fillId="0" borderId="52" xfId="1" applyFont="1" applyBorder="1" applyAlignment="1">
      <alignment horizontal="left" wrapText="1"/>
    </xf>
    <xf numFmtId="44" fontId="3" fillId="0" borderId="7" xfId="1" applyFont="1" applyBorder="1" applyAlignment="1">
      <alignment horizontal="left" wrapText="1"/>
    </xf>
    <xf numFmtId="44" fontId="3" fillId="0" borderId="8" xfId="1" applyFont="1" applyBorder="1" applyAlignment="1">
      <alignment horizontal="left" wrapText="1"/>
    </xf>
    <xf numFmtId="44" fontId="3" fillId="0" borderId="9" xfId="1" applyFont="1" applyBorder="1" applyAlignment="1">
      <alignment horizontal="left" wrapText="1"/>
    </xf>
    <xf numFmtId="0" fontId="10" fillId="0" borderId="1" xfId="0" applyFont="1" applyBorder="1" applyAlignment="1">
      <alignment horizontal="left" vertical="center" wrapText="1"/>
    </xf>
    <xf numFmtId="0" fontId="10" fillId="0" borderId="4" xfId="0" applyFont="1" applyBorder="1" applyAlignment="1">
      <alignment horizontal="left" vertical="center" wrapText="1"/>
    </xf>
    <xf numFmtId="0" fontId="10" fillId="0" borderId="7" xfId="0" applyFont="1" applyBorder="1" applyAlignment="1">
      <alignment horizontal="left" vertical="center" wrapText="1"/>
    </xf>
    <xf numFmtId="0" fontId="10" fillId="0" borderId="9" xfId="0" applyFont="1" applyBorder="1" applyAlignment="1">
      <alignment horizontal="left"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165" fontId="2" fillId="0" borderId="1" xfId="0" applyNumberFormat="1" applyFont="1" applyFill="1" applyBorder="1" applyAlignment="1">
      <alignment horizontal="center" vertical="center" wrapText="1"/>
    </xf>
    <xf numFmtId="165" fontId="3" fillId="0" borderId="3" xfId="0" applyNumberFormat="1" applyFont="1" applyFill="1" applyBorder="1" applyAlignment="1">
      <alignment horizontal="center" vertical="center" wrapText="1"/>
    </xf>
    <xf numFmtId="165" fontId="3" fillId="0" borderId="4" xfId="0" applyNumberFormat="1" applyFont="1" applyFill="1" applyBorder="1" applyAlignment="1">
      <alignment horizontal="center" vertical="center" wrapText="1"/>
    </xf>
    <xf numFmtId="0" fontId="2" fillId="0" borderId="42" xfId="0" applyFont="1" applyFill="1" applyBorder="1" applyAlignment="1">
      <alignment horizontal="center" vertical="center" wrapText="1"/>
    </xf>
    <xf numFmtId="0" fontId="2" fillId="0" borderId="43" xfId="0" applyFont="1" applyFill="1" applyBorder="1" applyAlignment="1">
      <alignment horizontal="center" vertical="center" wrapText="1"/>
    </xf>
    <xf numFmtId="0" fontId="2" fillId="0" borderId="70" xfId="0" applyFont="1" applyFill="1" applyBorder="1" applyAlignment="1">
      <alignment horizontal="center" vertical="center" wrapText="1"/>
    </xf>
  </cellXfs>
  <cellStyles count="5">
    <cellStyle name="Currency" xfId="1" builtinId="4"/>
    <cellStyle name="Currency 2 2" xfId="4"/>
    <cellStyle name="Currency 3" xfId="2"/>
    <cellStyle name="Normal" xfId="0" builtinId="0"/>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stubbings/Desktop/2021RFP_05EggItem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stubbings/Desktop/2021RFP_06PeanutItem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ow r="35">
          <cell r="B35" t="str">
            <v>Bun, Egg &amp; Cheese, WG, IW,
2.36 oz</v>
          </cell>
        </row>
        <row r="36">
          <cell r="B36" t="str">
            <v>English Muffin, Egg &amp; Cheese, WG, IW, 3.29 oz</v>
          </cell>
        </row>
        <row r="38">
          <cell r="B38" t="str">
            <v>French Toast Sticks, Cinnamon Glazed, WG, Bulk, 2.9 oz</v>
          </cell>
        </row>
        <row r="39">
          <cell r="B39" t="str">
            <v>EggStravaganza, Bacon &amp; Cheese, Bulk, 2.0 oz</v>
          </cell>
        </row>
        <row r="40">
          <cell r="B40" t="str">
            <v>Egg Patty, Grilled, Bulk, 1.25 oz</v>
          </cell>
        </row>
        <row r="41">
          <cell r="B41" t="str">
            <v>Scrambled Eggs, Pre-cooked, Bulk, 1.0 oz</v>
          </cell>
        </row>
        <row r="42">
          <cell r="B42" t="str">
            <v>Frozen Egg Product w/ Citric Acid, Bags, 6/5#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ow r="20">
          <cell r="B20" t="str">
            <v>Peanut Butter Jamwich, Strawberry, WG, IW, 2.8 oz</v>
          </cell>
        </row>
        <row r="21">
          <cell r="B21" t="str">
            <v>Peanut Butter Jamwich, Grape, WG, IW, 2.8 oz</v>
          </cell>
        </row>
        <row r="22">
          <cell r="B22" t="str">
            <v>Peanut Butter Jamwich, Banana, WG, IW, 2.8 oz</v>
          </cell>
        </row>
        <row r="23">
          <cell r="B23" t="str">
            <v>Peanut Butter &amp; Grape Jelly, Crust On, WG, IW, 5.0 oz</v>
          </cell>
        </row>
        <row r="24">
          <cell r="B24" t="str">
            <v>Peanut Butter &amp; Grape Jelly on Graham, WG, IW, 2.3 oz</v>
          </cell>
        </row>
        <row r="25">
          <cell r="B25" t="str">
            <v>Peanut Butter Cup, Thaw &amp; Serve, Cups, 1.11 oz</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8"/>
  <sheetViews>
    <sheetView topLeftCell="B1" zoomScale="85" zoomScaleNormal="85" workbookViewId="0">
      <selection activeCell="M1" sqref="M1:V58"/>
    </sheetView>
  </sheetViews>
  <sheetFormatPr defaultRowHeight="15" x14ac:dyDescent="0.25"/>
  <cols>
    <col min="2" max="2" width="44.140625" style="108" bestFit="1" customWidth="1"/>
    <col min="3" max="3" width="0.85546875" customWidth="1"/>
    <col min="4" max="12" width="9.140625" hidden="1" customWidth="1"/>
    <col min="13" max="13" width="0.7109375" customWidth="1"/>
    <col min="14" max="22" width="9.140625" hidden="1" customWidth="1"/>
    <col min="23" max="32" width="9.140625" customWidth="1"/>
    <col min="43" max="43" width="0.7109375" customWidth="1"/>
    <col min="44" max="52" width="9.140625" hidden="1" customWidth="1"/>
    <col min="53" max="53" width="1.28515625" hidden="1" customWidth="1"/>
    <col min="54" max="63" width="9.140625" hidden="1" customWidth="1"/>
    <col min="73" max="73" width="9.140625" customWidth="1"/>
    <col min="74" max="74" width="0.5703125" customWidth="1"/>
    <col min="75" max="83" width="9.140625" hidden="1" customWidth="1"/>
  </cols>
  <sheetData>
    <row r="1" spans="1:83" ht="15" customHeight="1" x14ac:dyDescent="0.25">
      <c r="A1" s="401" t="s">
        <v>365</v>
      </c>
      <c r="B1" s="402"/>
      <c r="C1" s="405" t="s">
        <v>318</v>
      </c>
      <c r="D1" s="406"/>
      <c r="E1" s="406"/>
      <c r="F1" s="406"/>
      <c r="G1" s="406"/>
      <c r="H1" s="406"/>
      <c r="I1" s="406"/>
      <c r="J1" s="406"/>
      <c r="K1" s="406"/>
      <c r="L1" s="407"/>
      <c r="M1" s="390" t="s">
        <v>319</v>
      </c>
      <c r="N1" s="391"/>
      <c r="O1" s="391"/>
      <c r="P1" s="391"/>
      <c r="Q1" s="391"/>
      <c r="R1" s="391"/>
      <c r="S1" s="391"/>
      <c r="T1" s="391"/>
      <c r="U1" s="391"/>
      <c r="V1" s="392"/>
      <c r="W1" s="390" t="s">
        <v>194</v>
      </c>
      <c r="X1" s="391"/>
      <c r="Y1" s="391"/>
      <c r="Z1" s="391"/>
      <c r="AA1" s="391"/>
      <c r="AB1" s="391"/>
      <c r="AC1" s="391"/>
      <c r="AD1" s="391"/>
      <c r="AE1" s="391"/>
      <c r="AF1" s="392"/>
      <c r="AG1" s="390" t="s">
        <v>320</v>
      </c>
      <c r="AH1" s="391"/>
      <c r="AI1" s="391"/>
      <c r="AJ1" s="391"/>
      <c r="AK1" s="391"/>
      <c r="AL1" s="391"/>
      <c r="AM1" s="391"/>
      <c r="AN1" s="391"/>
      <c r="AO1" s="391"/>
      <c r="AP1" s="392"/>
      <c r="AQ1" s="390" t="s">
        <v>321</v>
      </c>
      <c r="AR1" s="408"/>
      <c r="AS1" s="408"/>
      <c r="AT1" s="408"/>
      <c r="AU1" s="408"/>
      <c r="AV1" s="408"/>
      <c r="AW1" s="408"/>
      <c r="AX1" s="408"/>
      <c r="AY1" s="408"/>
      <c r="AZ1" s="409"/>
      <c r="BA1" s="390" t="s">
        <v>322</v>
      </c>
      <c r="BB1" s="391"/>
      <c r="BC1" s="391"/>
      <c r="BD1" s="391"/>
      <c r="BE1" s="391"/>
      <c r="BF1" s="391"/>
      <c r="BG1" s="391"/>
      <c r="BH1" s="391"/>
      <c r="BI1" s="391"/>
      <c r="BJ1" s="391"/>
      <c r="BK1" s="392"/>
      <c r="BL1" s="396" t="s">
        <v>323</v>
      </c>
      <c r="BM1" s="391"/>
      <c r="BN1" s="391"/>
      <c r="BO1" s="391"/>
      <c r="BP1" s="391"/>
      <c r="BQ1" s="391"/>
      <c r="BR1" s="391"/>
      <c r="BS1" s="391"/>
      <c r="BT1" s="391"/>
      <c r="BU1" s="392"/>
      <c r="BV1" s="390" t="s">
        <v>324</v>
      </c>
      <c r="BW1" s="391"/>
      <c r="BX1" s="391"/>
      <c r="BY1" s="391"/>
      <c r="BZ1" s="391"/>
      <c r="CA1" s="391"/>
      <c r="CB1" s="391"/>
      <c r="CC1" s="391"/>
      <c r="CD1" s="391"/>
      <c r="CE1" s="392"/>
    </row>
    <row r="2" spans="1:83" ht="15.75" thickBot="1" x14ac:dyDescent="0.3">
      <c r="A2" s="403"/>
      <c r="B2" s="404"/>
      <c r="C2" s="393"/>
      <c r="D2" s="394"/>
      <c r="E2" s="394"/>
      <c r="F2" s="394"/>
      <c r="G2" s="394"/>
      <c r="H2" s="394"/>
      <c r="I2" s="394"/>
      <c r="J2" s="394"/>
      <c r="K2" s="394"/>
      <c r="L2" s="395"/>
      <c r="M2" s="393"/>
      <c r="N2" s="394"/>
      <c r="O2" s="394"/>
      <c r="P2" s="406"/>
      <c r="Q2" s="394"/>
      <c r="R2" s="394"/>
      <c r="S2" s="394"/>
      <c r="T2" s="394"/>
      <c r="U2" s="394"/>
      <c r="V2" s="395"/>
      <c r="W2" s="393"/>
      <c r="X2" s="394"/>
      <c r="Y2" s="394"/>
      <c r="Z2" s="394"/>
      <c r="AA2" s="394"/>
      <c r="AB2" s="394"/>
      <c r="AC2" s="394"/>
      <c r="AD2" s="394"/>
      <c r="AE2" s="394"/>
      <c r="AF2" s="395"/>
      <c r="AG2" s="393"/>
      <c r="AH2" s="394"/>
      <c r="AI2" s="394"/>
      <c r="AJ2" s="394"/>
      <c r="AK2" s="394"/>
      <c r="AL2" s="394"/>
      <c r="AM2" s="394"/>
      <c r="AN2" s="394"/>
      <c r="AO2" s="394"/>
      <c r="AP2" s="395"/>
      <c r="AQ2" s="410"/>
      <c r="AR2" s="411"/>
      <c r="AS2" s="411"/>
      <c r="AT2" s="411"/>
      <c r="AU2" s="411"/>
      <c r="AV2" s="411"/>
      <c r="AW2" s="411"/>
      <c r="AX2" s="411"/>
      <c r="AY2" s="411"/>
      <c r="AZ2" s="412"/>
      <c r="BA2" s="393"/>
      <c r="BB2" s="394"/>
      <c r="BC2" s="394"/>
      <c r="BD2" s="394"/>
      <c r="BE2" s="394"/>
      <c r="BF2" s="394"/>
      <c r="BG2" s="394"/>
      <c r="BH2" s="394"/>
      <c r="BI2" s="394"/>
      <c r="BJ2" s="394"/>
      <c r="BK2" s="395"/>
      <c r="BL2" s="393"/>
      <c r="BM2" s="394"/>
      <c r="BN2" s="394"/>
      <c r="BO2" s="394"/>
      <c r="BP2" s="394"/>
      <c r="BQ2" s="394"/>
      <c r="BR2" s="394"/>
      <c r="BS2" s="394"/>
      <c r="BT2" s="394"/>
      <c r="BU2" s="395"/>
      <c r="BV2" s="393"/>
      <c r="BW2" s="394"/>
      <c r="BX2" s="394"/>
      <c r="BY2" s="394"/>
      <c r="BZ2" s="394"/>
      <c r="CA2" s="394"/>
      <c r="CB2" s="394"/>
      <c r="CC2" s="394"/>
      <c r="CD2" s="394"/>
      <c r="CE2" s="395"/>
    </row>
    <row r="3" spans="1:83" ht="15" customHeight="1" x14ac:dyDescent="0.25">
      <c r="A3" s="397" t="s">
        <v>0</v>
      </c>
      <c r="B3" s="398"/>
      <c r="C3" s="378" t="s">
        <v>7</v>
      </c>
      <c r="D3" s="376" t="s">
        <v>1</v>
      </c>
      <c r="E3" s="378" t="s">
        <v>2</v>
      </c>
      <c r="F3" s="378" t="s">
        <v>151</v>
      </c>
      <c r="G3" s="380" t="s">
        <v>8</v>
      </c>
      <c r="H3" s="373" t="s">
        <v>9</v>
      </c>
      <c r="I3" s="373" t="s">
        <v>152</v>
      </c>
      <c r="J3" s="371" t="s">
        <v>16</v>
      </c>
      <c r="K3" s="386" t="s">
        <v>9</v>
      </c>
      <c r="L3" s="373" t="s">
        <v>152</v>
      </c>
      <c r="M3" s="378" t="s">
        <v>7</v>
      </c>
      <c r="N3" s="376" t="s">
        <v>1</v>
      </c>
      <c r="O3" s="378" t="s">
        <v>2</v>
      </c>
      <c r="P3" s="378" t="s">
        <v>151</v>
      </c>
      <c r="Q3" s="380" t="s">
        <v>8</v>
      </c>
      <c r="R3" s="373" t="s">
        <v>9</v>
      </c>
      <c r="S3" s="373" t="s">
        <v>152</v>
      </c>
      <c r="T3" s="384" t="s">
        <v>16</v>
      </c>
      <c r="U3" s="373" t="s">
        <v>9</v>
      </c>
      <c r="V3" s="373" t="s">
        <v>152</v>
      </c>
      <c r="W3" s="378" t="s">
        <v>7</v>
      </c>
      <c r="X3" s="376" t="s">
        <v>1</v>
      </c>
      <c r="Y3" s="378" t="s">
        <v>2</v>
      </c>
      <c r="Z3" s="378" t="s">
        <v>151</v>
      </c>
      <c r="AA3" s="380" t="s">
        <v>8</v>
      </c>
      <c r="AB3" s="373" t="s">
        <v>9</v>
      </c>
      <c r="AC3" s="373" t="s">
        <v>152</v>
      </c>
      <c r="AD3" s="384" t="s">
        <v>16</v>
      </c>
      <c r="AE3" s="373" t="s">
        <v>9</v>
      </c>
      <c r="AF3" s="373" t="s">
        <v>152</v>
      </c>
      <c r="AG3" s="378" t="s">
        <v>7</v>
      </c>
      <c r="AH3" s="376" t="s">
        <v>1</v>
      </c>
      <c r="AI3" s="378" t="s">
        <v>2</v>
      </c>
      <c r="AJ3" s="378" t="s">
        <v>151</v>
      </c>
      <c r="AK3" s="380" t="s">
        <v>8</v>
      </c>
      <c r="AL3" s="373" t="s">
        <v>9</v>
      </c>
      <c r="AM3" s="373" t="s">
        <v>152</v>
      </c>
      <c r="AN3" s="371" t="s">
        <v>16</v>
      </c>
      <c r="AO3" s="373" t="s">
        <v>9</v>
      </c>
      <c r="AP3" s="373" t="s">
        <v>152</v>
      </c>
      <c r="AQ3" s="378" t="s">
        <v>7</v>
      </c>
      <c r="AR3" s="376" t="s">
        <v>1</v>
      </c>
      <c r="AS3" s="378" t="s">
        <v>2</v>
      </c>
      <c r="AT3" s="378" t="s">
        <v>151</v>
      </c>
      <c r="AU3" s="380" t="s">
        <v>8</v>
      </c>
      <c r="AV3" s="373" t="s">
        <v>9</v>
      </c>
      <c r="AW3" s="373" t="s">
        <v>152</v>
      </c>
      <c r="AX3" s="371" t="s">
        <v>16</v>
      </c>
      <c r="AY3" s="373" t="s">
        <v>325</v>
      </c>
      <c r="AZ3" s="373" t="s">
        <v>326</v>
      </c>
      <c r="BA3" s="378" t="s">
        <v>7</v>
      </c>
      <c r="BB3" s="376" t="s">
        <v>1</v>
      </c>
      <c r="BC3" s="378" t="s">
        <v>2</v>
      </c>
      <c r="BD3" s="378" t="s">
        <v>151</v>
      </c>
      <c r="BE3" s="380" t="s">
        <v>8</v>
      </c>
      <c r="BF3" s="373" t="s">
        <v>9</v>
      </c>
      <c r="BG3" s="373" t="s">
        <v>152</v>
      </c>
      <c r="BH3" s="371" t="s">
        <v>16</v>
      </c>
      <c r="BI3" s="373" t="s">
        <v>326</v>
      </c>
      <c r="BJ3" s="373" t="s">
        <v>9</v>
      </c>
      <c r="BK3" s="373" t="s">
        <v>152</v>
      </c>
      <c r="BL3" s="378" t="s">
        <v>7</v>
      </c>
      <c r="BM3" s="376" t="s">
        <v>1</v>
      </c>
      <c r="BN3" s="378" t="s">
        <v>2</v>
      </c>
      <c r="BO3" s="378" t="s">
        <v>151</v>
      </c>
      <c r="BP3" s="380" t="s">
        <v>8</v>
      </c>
      <c r="BQ3" s="373" t="s">
        <v>9</v>
      </c>
      <c r="BR3" s="373" t="s">
        <v>152</v>
      </c>
      <c r="BS3" s="371" t="s">
        <v>16</v>
      </c>
      <c r="BT3" s="373" t="s">
        <v>326</v>
      </c>
      <c r="BU3" s="373" t="s">
        <v>9</v>
      </c>
      <c r="BV3" s="378" t="s">
        <v>7</v>
      </c>
      <c r="BW3" s="376" t="s">
        <v>1</v>
      </c>
      <c r="BX3" s="378" t="s">
        <v>2</v>
      </c>
      <c r="BY3" s="378" t="s">
        <v>151</v>
      </c>
      <c r="BZ3" s="380" t="s">
        <v>8</v>
      </c>
      <c r="CA3" s="373" t="s">
        <v>9</v>
      </c>
      <c r="CB3" s="373" t="s">
        <v>152</v>
      </c>
      <c r="CC3" s="371" t="s">
        <v>16</v>
      </c>
      <c r="CD3" s="373" t="s">
        <v>326</v>
      </c>
      <c r="CE3" s="373" t="s">
        <v>9</v>
      </c>
    </row>
    <row r="4" spans="1:83" ht="18.75" customHeight="1" thickBot="1" x14ac:dyDescent="0.3">
      <c r="A4" s="399"/>
      <c r="B4" s="400"/>
      <c r="C4" s="382"/>
      <c r="D4" s="377"/>
      <c r="E4" s="379"/>
      <c r="F4" s="379"/>
      <c r="G4" s="379"/>
      <c r="H4" s="374"/>
      <c r="I4" s="374"/>
      <c r="J4" s="372"/>
      <c r="K4" s="387"/>
      <c r="L4" s="388"/>
      <c r="M4" s="382"/>
      <c r="N4" s="389"/>
      <c r="O4" s="382"/>
      <c r="P4" s="382"/>
      <c r="Q4" s="383"/>
      <c r="R4" s="381"/>
      <c r="S4" s="381"/>
      <c r="T4" s="385"/>
      <c r="U4" s="381"/>
      <c r="V4" s="388"/>
      <c r="W4" s="382"/>
      <c r="X4" s="389"/>
      <c r="Y4" s="382"/>
      <c r="Z4" s="382"/>
      <c r="AA4" s="383"/>
      <c r="AB4" s="381"/>
      <c r="AC4" s="381"/>
      <c r="AD4" s="385"/>
      <c r="AE4" s="381"/>
      <c r="AF4" s="388"/>
      <c r="AG4" s="382"/>
      <c r="AH4" s="377"/>
      <c r="AI4" s="379"/>
      <c r="AJ4" s="379"/>
      <c r="AK4" s="379"/>
      <c r="AL4" s="374"/>
      <c r="AM4" s="374"/>
      <c r="AN4" s="372"/>
      <c r="AO4" s="374"/>
      <c r="AP4" s="374"/>
      <c r="AQ4" s="382"/>
      <c r="AR4" s="377"/>
      <c r="AS4" s="379"/>
      <c r="AT4" s="379"/>
      <c r="AU4" s="379"/>
      <c r="AV4" s="374"/>
      <c r="AW4" s="374"/>
      <c r="AX4" s="372"/>
      <c r="AY4" s="374"/>
      <c r="AZ4" s="374"/>
      <c r="BA4" s="382"/>
      <c r="BB4" s="377"/>
      <c r="BC4" s="379"/>
      <c r="BD4" s="379"/>
      <c r="BE4" s="379"/>
      <c r="BF4" s="374"/>
      <c r="BG4" s="374"/>
      <c r="BH4" s="372"/>
      <c r="BI4" s="381"/>
      <c r="BJ4" s="381"/>
      <c r="BK4" s="381"/>
      <c r="BL4" s="382"/>
      <c r="BM4" s="377"/>
      <c r="BN4" s="379"/>
      <c r="BO4" s="379"/>
      <c r="BP4" s="379"/>
      <c r="BQ4" s="374"/>
      <c r="BR4" s="374"/>
      <c r="BS4" s="372"/>
      <c r="BT4" s="381"/>
      <c r="BU4" s="381"/>
      <c r="BV4" s="382"/>
      <c r="BW4" s="377"/>
      <c r="BX4" s="379"/>
      <c r="BY4" s="379"/>
      <c r="BZ4" s="379"/>
      <c r="CA4" s="374"/>
      <c r="CB4" s="374"/>
      <c r="CC4" s="372"/>
      <c r="CD4" s="374"/>
      <c r="CE4" s="374"/>
    </row>
    <row r="5" spans="1:83" ht="15" customHeight="1" x14ac:dyDescent="0.25">
      <c r="A5" s="375">
        <v>1</v>
      </c>
      <c r="B5" s="302" t="s">
        <v>112</v>
      </c>
      <c r="C5" s="362"/>
      <c r="D5" s="275"/>
      <c r="E5" s="266"/>
      <c r="F5" s="266"/>
      <c r="G5" s="268"/>
      <c r="H5" s="268"/>
      <c r="I5" s="268"/>
      <c r="J5" s="268"/>
      <c r="K5" s="369"/>
      <c r="L5" s="370"/>
      <c r="M5" s="362"/>
      <c r="N5" s="368"/>
      <c r="O5" s="322"/>
      <c r="P5" s="322"/>
      <c r="Q5" s="316"/>
      <c r="R5" s="322"/>
      <c r="S5" s="322"/>
      <c r="T5" s="316"/>
      <c r="U5" s="364"/>
      <c r="V5" s="365"/>
      <c r="W5" s="366">
        <v>100103</v>
      </c>
      <c r="X5" s="367">
        <v>3</v>
      </c>
      <c r="Y5" s="278">
        <v>175</v>
      </c>
      <c r="Z5" s="278">
        <f>SUM(X5*Y5)/16</f>
        <v>32.8125</v>
      </c>
      <c r="AA5" s="271">
        <v>38.4</v>
      </c>
      <c r="AB5" s="278">
        <f>SUM(AA5/Y5)</f>
        <v>0.21942857142857142</v>
      </c>
      <c r="AC5" s="271">
        <f>SUM(AA5/Z5)</f>
        <v>1.1702857142857142</v>
      </c>
      <c r="AD5" s="271">
        <v>52.26</v>
      </c>
      <c r="AE5" s="271">
        <f>SUM(AD5/Y5)</f>
        <v>0.29862857142857141</v>
      </c>
      <c r="AF5" s="273">
        <f>SUM(AD5/Z5)</f>
        <v>1.5926857142857143</v>
      </c>
      <c r="AG5" s="362">
        <v>100103</v>
      </c>
      <c r="AH5" s="275">
        <v>3.05</v>
      </c>
      <c r="AI5" s="266">
        <v>156</v>
      </c>
      <c r="AJ5" s="275">
        <f>SUM(AH5*AI5)/16</f>
        <v>29.737499999999997</v>
      </c>
      <c r="AK5" s="268">
        <v>36.624000000000002</v>
      </c>
      <c r="AL5" s="266">
        <f>SUM(AK5/AI5)</f>
        <v>0.23476923076923079</v>
      </c>
      <c r="AM5" s="268">
        <f>SUM(AK5/AJ5)</f>
        <v>1.2315762925598994</v>
      </c>
      <c r="AN5" s="268">
        <v>58.76</v>
      </c>
      <c r="AO5" s="260">
        <f>SUM(AN5/AI5)</f>
        <v>0.37666666666666665</v>
      </c>
      <c r="AP5" s="270">
        <f>SUM(AN5/AJ5)</f>
        <v>1.9759562841530056</v>
      </c>
      <c r="AQ5" s="362" t="s">
        <v>327</v>
      </c>
      <c r="AR5" s="275">
        <v>3</v>
      </c>
      <c r="AS5" s="266">
        <v>107</v>
      </c>
      <c r="AT5" s="266">
        <f>SUM(AR5*AS5)/16</f>
        <v>20.0625</v>
      </c>
      <c r="AU5" s="268">
        <v>39.119999999999997</v>
      </c>
      <c r="AV5" s="266">
        <f>SUM(AU5/AS5)</f>
        <v>0.36560747663551402</v>
      </c>
      <c r="AW5" s="266">
        <f>SUM(AU5/AT5)</f>
        <v>1.9499065420560746</v>
      </c>
      <c r="AX5" s="268">
        <v>52.89</v>
      </c>
      <c r="AY5" s="268">
        <f>SUM(AX5/AS5)</f>
        <v>0.49429906542056073</v>
      </c>
      <c r="AZ5" s="260">
        <f>SUM(AX5/AT5)</f>
        <v>2.6362616822429907</v>
      </c>
      <c r="BA5" s="362"/>
      <c r="BB5" s="275"/>
      <c r="BC5" s="266"/>
      <c r="BD5" s="266"/>
      <c r="BE5" s="268"/>
      <c r="BF5" s="266"/>
      <c r="BG5" s="266"/>
      <c r="BH5" s="268"/>
      <c r="BI5" s="363"/>
      <c r="BJ5" s="363"/>
      <c r="BK5" s="363"/>
      <c r="BL5" s="362"/>
      <c r="BM5" s="275">
        <v>3</v>
      </c>
      <c r="BN5" s="266">
        <v>106</v>
      </c>
      <c r="BO5" s="266">
        <f>SUM(BM5*BN5)/16</f>
        <v>19.875</v>
      </c>
      <c r="BP5" s="268"/>
      <c r="BQ5" s="266">
        <f>SUM(BP5/BN5)</f>
        <v>0</v>
      </c>
      <c r="BR5" s="266">
        <f>SUM(BP5/BO5)</f>
        <v>0</v>
      </c>
      <c r="BS5" s="268">
        <v>30</v>
      </c>
      <c r="BT5" s="267">
        <f>SUM(BS5/BO5)</f>
        <v>1.5094339622641511</v>
      </c>
      <c r="BU5" s="363">
        <f>SUM(BS5/BN5)</f>
        <v>0.28301886792452829</v>
      </c>
      <c r="BV5" s="362"/>
      <c r="BW5" s="275"/>
      <c r="BX5" s="266"/>
      <c r="BY5" s="266"/>
      <c r="BZ5" s="268"/>
      <c r="CA5" s="266"/>
      <c r="CB5" s="266"/>
      <c r="CC5" s="268"/>
      <c r="CD5" s="260"/>
      <c r="CE5" s="260"/>
    </row>
    <row r="6" spans="1:83" ht="15.75" customHeight="1" thickBot="1" x14ac:dyDescent="0.3">
      <c r="A6" s="331"/>
      <c r="B6" s="303"/>
      <c r="C6" s="292"/>
      <c r="D6" s="265"/>
      <c r="E6" s="258"/>
      <c r="F6" s="258"/>
      <c r="G6" s="259"/>
      <c r="H6" s="269"/>
      <c r="I6" s="269"/>
      <c r="J6" s="259"/>
      <c r="K6" s="297"/>
      <c r="L6" s="299"/>
      <c r="M6" s="292"/>
      <c r="N6" s="294"/>
      <c r="O6" s="281"/>
      <c r="P6" s="295"/>
      <c r="Q6" s="282"/>
      <c r="R6" s="281"/>
      <c r="S6" s="281"/>
      <c r="T6" s="282"/>
      <c r="U6" s="284"/>
      <c r="V6" s="286"/>
      <c r="W6" s="288"/>
      <c r="X6" s="290"/>
      <c r="Y6" s="277"/>
      <c r="Z6" s="277"/>
      <c r="AA6" s="272"/>
      <c r="AB6" s="277"/>
      <c r="AC6" s="277"/>
      <c r="AD6" s="272"/>
      <c r="AE6" s="272"/>
      <c r="AF6" s="274"/>
      <c r="AG6" s="292"/>
      <c r="AH6" s="265"/>
      <c r="AI6" s="258"/>
      <c r="AJ6" s="258"/>
      <c r="AK6" s="259"/>
      <c r="AL6" s="269"/>
      <c r="AM6" s="269"/>
      <c r="AN6" s="259"/>
      <c r="AO6" s="261"/>
      <c r="AP6" s="261"/>
      <c r="AQ6" s="292"/>
      <c r="AR6" s="265"/>
      <c r="AS6" s="258"/>
      <c r="AT6" s="258"/>
      <c r="AU6" s="259"/>
      <c r="AV6" s="269"/>
      <c r="AW6" s="269"/>
      <c r="AX6" s="259"/>
      <c r="AY6" s="269"/>
      <c r="AZ6" s="261"/>
      <c r="BA6" s="292"/>
      <c r="BB6" s="265"/>
      <c r="BC6" s="258"/>
      <c r="BD6" s="258"/>
      <c r="BE6" s="259"/>
      <c r="BF6" s="269"/>
      <c r="BG6" s="269"/>
      <c r="BH6" s="259"/>
      <c r="BI6" s="263"/>
      <c r="BJ6" s="263"/>
      <c r="BK6" s="263"/>
      <c r="BL6" s="292"/>
      <c r="BM6" s="265"/>
      <c r="BN6" s="258"/>
      <c r="BO6" s="258"/>
      <c r="BP6" s="259"/>
      <c r="BQ6" s="269"/>
      <c r="BR6" s="269"/>
      <c r="BS6" s="259"/>
      <c r="BT6" s="263"/>
      <c r="BU6" s="263"/>
      <c r="BV6" s="292"/>
      <c r="BW6" s="265"/>
      <c r="BX6" s="258"/>
      <c r="BY6" s="258"/>
      <c r="BZ6" s="259"/>
      <c r="CA6" s="269"/>
      <c r="CB6" s="269"/>
      <c r="CC6" s="259"/>
      <c r="CD6" s="261"/>
      <c r="CE6" s="261"/>
    </row>
    <row r="7" spans="1:83" x14ac:dyDescent="0.25">
      <c r="A7" s="329">
        <v>2</v>
      </c>
      <c r="B7" s="325" t="s">
        <v>113</v>
      </c>
      <c r="C7" s="264"/>
      <c r="D7" s="265"/>
      <c r="E7" s="258"/>
      <c r="F7" s="258"/>
      <c r="G7" s="259"/>
      <c r="H7" s="258"/>
      <c r="I7" s="258"/>
      <c r="J7" s="259"/>
      <c r="K7" s="296"/>
      <c r="L7" s="361"/>
      <c r="M7" s="291"/>
      <c r="N7" s="293"/>
      <c r="O7" s="280"/>
      <c r="P7" s="280"/>
      <c r="Q7" s="269"/>
      <c r="R7" s="280"/>
      <c r="S7" s="280"/>
      <c r="T7" s="269"/>
      <c r="U7" s="283"/>
      <c r="V7" s="360"/>
      <c r="W7" s="287">
        <v>100103</v>
      </c>
      <c r="X7" s="289">
        <v>3.53</v>
      </c>
      <c r="Y7" s="276">
        <v>148</v>
      </c>
      <c r="Z7" s="278">
        <f t="shared" ref="Z7" si="0">SUM(X7*Y7)/16</f>
        <v>32.652499999999996</v>
      </c>
      <c r="AA7" s="279">
        <v>38.4</v>
      </c>
      <c r="AB7" s="276">
        <f t="shared" ref="AB7" si="1">SUM(AA7/Y7)</f>
        <v>0.25945945945945947</v>
      </c>
      <c r="AC7" s="276">
        <f t="shared" ref="AC7" si="2">SUM(AA7/Z7)</f>
        <v>1.1760202128474084</v>
      </c>
      <c r="AD7" s="279">
        <v>52.91</v>
      </c>
      <c r="AE7" s="271">
        <f t="shared" ref="AE7" si="3">SUM(AD7/Y7)</f>
        <v>0.35749999999999998</v>
      </c>
      <c r="AF7" s="273">
        <f t="shared" ref="AF7" si="4">SUM(AD7/Z7)</f>
        <v>1.6203966005665724</v>
      </c>
      <c r="AG7" s="345">
        <v>100103</v>
      </c>
      <c r="AH7" s="346">
        <v>3.05</v>
      </c>
      <c r="AI7" s="347">
        <v>156</v>
      </c>
      <c r="AJ7" s="348">
        <f t="shared" ref="AJ7" si="5">SUM(AH7*AI7)/16</f>
        <v>29.737499999999997</v>
      </c>
      <c r="AK7" s="338">
        <v>39</v>
      </c>
      <c r="AL7" s="339">
        <f t="shared" ref="AL7" si="6">SUM(AK7/AI7)</f>
        <v>0.25</v>
      </c>
      <c r="AM7" s="341">
        <f t="shared" ref="AM7" si="7">SUM(AK7/AJ7)</f>
        <v>1.3114754098360657</v>
      </c>
      <c r="AN7" s="338">
        <v>58.14</v>
      </c>
      <c r="AO7" s="342">
        <f t="shared" ref="AO7" si="8">SUM(AN7/AI7)</f>
        <v>0.37269230769230771</v>
      </c>
      <c r="AP7" s="344">
        <f t="shared" ref="AP7" si="9">SUM(AN7/AJ7)</f>
        <v>1.9551071878940733</v>
      </c>
      <c r="AQ7" s="264" t="s">
        <v>328</v>
      </c>
      <c r="AR7" s="265">
        <v>3</v>
      </c>
      <c r="AS7" s="258">
        <v>107</v>
      </c>
      <c r="AT7" s="266">
        <f t="shared" ref="AT7" si="10">SUM(AR7*AS7)/16</f>
        <v>20.0625</v>
      </c>
      <c r="AU7" s="259">
        <v>39.119999999999997</v>
      </c>
      <c r="AV7" s="258">
        <f t="shared" ref="AV7" si="11">SUM(AU7/AS7)</f>
        <v>0.36560747663551402</v>
      </c>
      <c r="AW7" s="258">
        <f t="shared" ref="AW7" si="12">SUM(AU7/AT7)</f>
        <v>1.9499065420560746</v>
      </c>
      <c r="AX7" s="259">
        <v>52.89</v>
      </c>
      <c r="AY7" s="268">
        <f t="shared" ref="AY7" si="13">SUM(AX7/AS7)</f>
        <v>0.49429906542056073</v>
      </c>
      <c r="AZ7" s="260">
        <f t="shared" ref="AZ7" si="14">SUM(AX7/AT7)</f>
        <v>2.6362616822429907</v>
      </c>
      <c r="BA7" s="264"/>
      <c r="BB7" s="265"/>
      <c r="BC7" s="258"/>
      <c r="BD7" s="258"/>
      <c r="BE7" s="259"/>
      <c r="BF7" s="258"/>
      <c r="BG7" s="258"/>
      <c r="BH7" s="259"/>
      <c r="BI7" s="262"/>
      <c r="BJ7" s="262"/>
      <c r="BK7" s="262"/>
      <c r="BL7" s="264"/>
      <c r="BM7" s="265">
        <v>3</v>
      </c>
      <c r="BN7" s="258">
        <v>106</v>
      </c>
      <c r="BO7" s="266">
        <f t="shared" ref="BO7" si="15">SUM(BM7*BN7)/16</f>
        <v>19.875</v>
      </c>
      <c r="BP7" s="259"/>
      <c r="BQ7" s="258">
        <f t="shared" ref="BQ7" si="16">SUM(BP7/BN7)</f>
        <v>0</v>
      </c>
      <c r="BR7" s="258">
        <f t="shared" ref="BR7" si="17">SUM(BP7/BO7)</f>
        <v>0</v>
      </c>
      <c r="BS7" s="259">
        <v>30</v>
      </c>
      <c r="BT7" s="267">
        <f t="shared" ref="BT7" si="18">SUM(BS7/BO7)</f>
        <v>1.5094339622641511</v>
      </c>
      <c r="BU7" s="262">
        <f t="shared" ref="BU7" si="19">SUM(BS7/BN7)</f>
        <v>0.28301886792452829</v>
      </c>
      <c r="BV7" s="264"/>
      <c r="BW7" s="265"/>
      <c r="BX7" s="258"/>
      <c r="BY7" s="258"/>
      <c r="BZ7" s="259"/>
      <c r="CA7" s="258"/>
      <c r="CB7" s="258"/>
      <c r="CC7" s="259"/>
      <c r="CD7" s="260"/>
      <c r="CE7" s="260"/>
    </row>
    <row r="8" spans="1:83" ht="15.75" thickBot="1" x14ac:dyDescent="0.3">
      <c r="A8" s="330"/>
      <c r="B8" s="307"/>
      <c r="C8" s="264"/>
      <c r="D8" s="265"/>
      <c r="E8" s="258"/>
      <c r="F8" s="258"/>
      <c r="G8" s="259"/>
      <c r="H8" s="259"/>
      <c r="I8" s="259"/>
      <c r="J8" s="259"/>
      <c r="K8" s="297"/>
      <c r="L8" s="299"/>
      <c r="M8" s="292"/>
      <c r="N8" s="294"/>
      <c r="O8" s="281"/>
      <c r="P8" s="295"/>
      <c r="Q8" s="282"/>
      <c r="R8" s="281"/>
      <c r="S8" s="281"/>
      <c r="T8" s="282"/>
      <c r="U8" s="284"/>
      <c r="V8" s="286"/>
      <c r="W8" s="288"/>
      <c r="X8" s="290"/>
      <c r="Y8" s="277"/>
      <c r="Z8" s="277"/>
      <c r="AA8" s="272"/>
      <c r="AB8" s="277"/>
      <c r="AC8" s="277"/>
      <c r="AD8" s="272"/>
      <c r="AE8" s="272"/>
      <c r="AF8" s="274"/>
      <c r="AG8" s="345"/>
      <c r="AH8" s="346"/>
      <c r="AI8" s="347"/>
      <c r="AJ8" s="347"/>
      <c r="AK8" s="338"/>
      <c r="AL8" s="340"/>
      <c r="AM8" s="340"/>
      <c r="AN8" s="338"/>
      <c r="AO8" s="343"/>
      <c r="AP8" s="343"/>
      <c r="AQ8" s="264"/>
      <c r="AR8" s="265"/>
      <c r="AS8" s="258"/>
      <c r="AT8" s="258"/>
      <c r="AU8" s="259"/>
      <c r="AV8" s="259"/>
      <c r="AW8" s="259"/>
      <c r="AX8" s="259"/>
      <c r="AY8" s="269"/>
      <c r="AZ8" s="261"/>
      <c r="BA8" s="264"/>
      <c r="BB8" s="265"/>
      <c r="BC8" s="258"/>
      <c r="BD8" s="258"/>
      <c r="BE8" s="259"/>
      <c r="BF8" s="259"/>
      <c r="BG8" s="259"/>
      <c r="BH8" s="259"/>
      <c r="BI8" s="263"/>
      <c r="BJ8" s="263"/>
      <c r="BK8" s="263"/>
      <c r="BL8" s="264"/>
      <c r="BM8" s="265"/>
      <c r="BN8" s="258"/>
      <c r="BO8" s="258"/>
      <c r="BP8" s="259"/>
      <c r="BQ8" s="259"/>
      <c r="BR8" s="259"/>
      <c r="BS8" s="259"/>
      <c r="BT8" s="263"/>
      <c r="BU8" s="263"/>
      <c r="BV8" s="264"/>
      <c r="BW8" s="265"/>
      <c r="BX8" s="258"/>
      <c r="BY8" s="258"/>
      <c r="BZ8" s="259"/>
      <c r="CA8" s="259"/>
      <c r="CB8" s="259"/>
      <c r="CC8" s="259"/>
      <c r="CD8" s="261"/>
      <c r="CE8" s="261"/>
    </row>
    <row r="9" spans="1:83" x14ac:dyDescent="0.25">
      <c r="A9" s="328">
        <v>3</v>
      </c>
      <c r="B9" s="302" t="s">
        <v>114</v>
      </c>
      <c r="C9" s="264"/>
      <c r="D9" s="265"/>
      <c r="E9" s="258"/>
      <c r="F9" s="258"/>
      <c r="G9" s="259"/>
      <c r="H9" s="258"/>
      <c r="I9" s="258"/>
      <c r="J9" s="259"/>
      <c r="K9" s="296"/>
      <c r="L9" s="361"/>
      <c r="M9" s="291"/>
      <c r="N9" s="293"/>
      <c r="O9" s="280"/>
      <c r="P9" s="280"/>
      <c r="Q9" s="269"/>
      <c r="R9" s="280"/>
      <c r="S9" s="280"/>
      <c r="T9" s="269"/>
      <c r="U9" s="283"/>
      <c r="V9" s="360"/>
      <c r="W9" s="287">
        <v>100103</v>
      </c>
      <c r="X9" s="289">
        <v>3.39</v>
      </c>
      <c r="Y9" s="276">
        <v>150</v>
      </c>
      <c r="Z9" s="278">
        <f t="shared" ref="Z9" si="20">SUM(X9*Y9)/16</f>
        <v>31.78125</v>
      </c>
      <c r="AA9" s="279">
        <v>35.049999999999997</v>
      </c>
      <c r="AB9" s="276">
        <f t="shared" ref="AB9" si="21">SUM(AA9/Y9)</f>
        <v>0.23366666666666666</v>
      </c>
      <c r="AC9" s="276">
        <f t="shared" ref="AC9" si="22">SUM(AA9/Z9)</f>
        <v>1.1028515240904619</v>
      </c>
      <c r="AD9" s="279">
        <v>49.15</v>
      </c>
      <c r="AE9" s="271">
        <f t="shared" ref="AE9" si="23">SUM(AD9/Y9)</f>
        <v>0.32766666666666666</v>
      </c>
      <c r="AF9" s="273">
        <f t="shared" ref="AF9" si="24">SUM(AD9/Z9)</f>
        <v>1.5465093411996067</v>
      </c>
      <c r="AG9" s="264">
        <v>100103</v>
      </c>
      <c r="AH9" s="265">
        <v>3.06</v>
      </c>
      <c r="AI9" s="258">
        <v>156</v>
      </c>
      <c r="AJ9" s="275">
        <f t="shared" ref="AJ9:AJ49" si="25">SUM(AH9*AI9)/16</f>
        <v>29.835000000000001</v>
      </c>
      <c r="AK9" s="259">
        <v>38.22</v>
      </c>
      <c r="AL9" s="266">
        <f t="shared" ref="AL9" si="26">SUM(AK9/AI9)</f>
        <v>0.245</v>
      </c>
      <c r="AM9" s="268">
        <f t="shared" ref="AM9" si="27">SUM(AK9/AJ9)</f>
        <v>1.2810457516339868</v>
      </c>
      <c r="AN9" s="259">
        <v>57.36</v>
      </c>
      <c r="AO9" s="260">
        <f t="shared" ref="AO9" si="28">SUM(AN9/AI9)</f>
        <v>0.36769230769230771</v>
      </c>
      <c r="AP9" s="270">
        <f t="shared" ref="AP9" si="29">SUM(AN9/AJ9)</f>
        <v>1.9225741578682753</v>
      </c>
      <c r="AQ9" s="264" t="s">
        <v>328</v>
      </c>
      <c r="AR9" s="265">
        <v>3</v>
      </c>
      <c r="AS9" s="258">
        <v>107</v>
      </c>
      <c r="AT9" s="266">
        <f t="shared" ref="AT9" si="30">SUM(AR9*AS9)/16</f>
        <v>20.0625</v>
      </c>
      <c r="AU9" s="259">
        <v>39.119999999999997</v>
      </c>
      <c r="AV9" s="258">
        <f t="shared" ref="AV9" si="31">SUM(AU9/AS9)</f>
        <v>0.36560747663551402</v>
      </c>
      <c r="AW9" s="258">
        <f t="shared" ref="AW9" si="32">SUM(AU9/AT9)</f>
        <v>1.9499065420560746</v>
      </c>
      <c r="AX9" s="259">
        <v>52.89</v>
      </c>
      <c r="AY9" s="268">
        <f t="shared" ref="AY9:AY47" si="33">SUM(AX9/AS9)</f>
        <v>0.49429906542056073</v>
      </c>
      <c r="AZ9" s="260">
        <f t="shared" ref="AZ9" si="34">SUM(AX9/AT9)</f>
        <v>2.6362616822429907</v>
      </c>
      <c r="BA9" s="264"/>
      <c r="BB9" s="265"/>
      <c r="BC9" s="258"/>
      <c r="BD9" s="258"/>
      <c r="BE9" s="259"/>
      <c r="BF9" s="258"/>
      <c r="BG9" s="258"/>
      <c r="BH9" s="259"/>
      <c r="BI9" s="262"/>
      <c r="BJ9" s="262"/>
      <c r="BK9" s="262"/>
      <c r="BL9" s="264"/>
      <c r="BM9" s="265">
        <v>3</v>
      </c>
      <c r="BN9" s="258">
        <v>106</v>
      </c>
      <c r="BO9" s="266">
        <f t="shared" ref="BO9" si="35">SUM(BM9*BN9)/16</f>
        <v>19.875</v>
      </c>
      <c r="BP9" s="259"/>
      <c r="BQ9" s="258">
        <f t="shared" ref="BQ9" si="36">SUM(BP9/BN9)</f>
        <v>0</v>
      </c>
      <c r="BR9" s="258">
        <f t="shared" ref="BR9" si="37">SUM(BP9/BO9)</f>
        <v>0</v>
      </c>
      <c r="BS9" s="259">
        <v>34</v>
      </c>
      <c r="BT9" s="267">
        <f t="shared" ref="BT9" si="38">SUM(BS9/BO9)</f>
        <v>1.7106918238993711</v>
      </c>
      <c r="BU9" s="262">
        <f t="shared" ref="BU9" si="39">SUM(BS9/BN9)</f>
        <v>0.32075471698113206</v>
      </c>
      <c r="BV9" s="264"/>
      <c r="BW9" s="265"/>
      <c r="BX9" s="258"/>
      <c r="BY9" s="258"/>
      <c r="BZ9" s="259"/>
      <c r="CA9" s="258"/>
      <c r="CB9" s="258"/>
      <c r="CC9" s="259"/>
      <c r="CD9" s="260"/>
      <c r="CE9" s="260"/>
    </row>
    <row r="10" spans="1:83" ht="15.75" thickBot="1" x14ac:dyDescent="0.3">
      <c r="A10" s="331"/>
      <c r="B10" s="303"/>
      <c r="C10" s="264"/>
      <c r="D10" s="265"/>
      <c r="E10" s="258"/>
      <c r="F10" s="258"/>
      <c r="G10" s="259"/>
      <c r="H10" s="259"/>
      <c r="I10" s="259"/>
      <c r="J10" s="259"/>
      <c r="K10" s="297"/>
      <c r="L10" s="299"/>
      <c r="M10" s="292"/>
      <c r="N10" s="294"/>
      <c r="O10" s="281"/>
      <c r="P10" s="295"/>
      <c r="Q10" s="282"/>
      <c r="R10" s="281"/>
      <c r="S10" s="281"/>
      <c r="T10" s="282"/>
      <c r="U10" s="284"/>
      <c r="V10" s="286"/>
      <c r="W10" s="288"/>
      <c r="X10" s="290"/>
      <c r="Y10" s="277"/>
      <c r="Z10" s="277"/>
      <c r="AA10" s="272"/>
      <c r="AB10" s="277"/>
      <c r="AC10" s="277"/>
      <c r="AD10" s="272"/>
      <c r="AE10" s="272"/>
      <c r="AF10" s="274"/>
      <c r="AG10" s="264"/>
      <c r="AH10" s="265"/>
      <c r="AI10" s="258"/>
      <c r="AJ10" s="258"/>
      <c r="AK10" s="259"/>
      <c r="AL10" s="269"/>
      <c r="AM10" s="269"/>
      <c r="AN10" s="259"/>
      <c r="AO10" s="261"/>
      <c r="AP10" s="261"/>
      <c r="AQ10" s="264"/>
      <c r="AR10" s="265"/>
      <c r="AS10" s="258"/>
      <c r="AT10" s="258"/>
      <c r="AU10" s="259"/>
      <c r="AV10" s="259"/>
      <c r="AW10" s="259"/>
      <c r="AX10" s="259"/>
      <c r="AY10" s="269"/>
      <c r="AZ10" s="261"/>
      <c r="BA10" s="264"/>
      <c r="BB10" s="265"/>
      <c r="BC10" s="258"/>
      <c r="BD10" s="258"/>
      <c r="BE10" s="259"/>
      <c r="BF10" s="259"/>
      <c r="BG10" s="259"/>
      <c r="BH10" s="259"/>
      <c r="BI10" s="263"/>
      <c r="BJ10" s="263"/>
      <c r="BK10" s="263"/>
      <c r="BL10" s="264"/>
      <c r="BM10" s="265"/>
      <c r="BN10" s="258"/>
      <c r="BO10" s="258"/>
      <c r="BP10" s="259"/>
      <c r="BQ10" s="259"/>
      <c r="BR10" s="259"/>
      <c r="BS10" s="259"/>
      <c r="BT10" s="263"/>
      <c r="BU10" s="263"/>
      <c r="BV10" s="264"/>
      <c r="BW10" s="265"/>
      <c r="BX10" s="258"/>
      <c r="BY10" s="258"/>
      <c r="BZ10" s="259"/>
      <c r="CA10" s="259"/>
      <c r="CB10" s="259"/>
      <c r="CC10" s="259"/>
      <c r="CD10" s="261"/>
      <c r="CE10" s="261"/>
    </row>
    <row r="11" spans="1:83" x14ac:dyDescent="0.25">
      <c r="A11" s="328">
        <v>4</v>
      </c>
      <c r="B11" s="302" t="s">
        <v>115</v>
      </c>
      <c r="C11" s="264">
        <v>100113</v>
      </c>
      <c r="D11" s="265">
        <v>2.73</v>
      </c>
      <c r="E11" s="258">
        <v>234</v>
      </c>
      <c r="F11" s="258">
        <f>SUM(D11*E11)/16</f>
        <v>39.926250000000003</v>
      </c>
      <c r="G11" s="259">
        <v>80</v>
      </c>
      <c r="H11" s="258">
        <f>SUM(G11/E11)</f>
        <v>0.34188034188034189</v>
      </c>
      <c r="I11" s="258">
        <f>SUM(G11/F11)</f>
        <v>2.003694311386619</v>
      </c>
      <c r="J11" s="259">
        <v>103.13</v>
      </c>
      <c r="K11" s="296">
        <f>SUM(J11/E11)</f>
        <v>0.44072649572649569</v>
      </c>
      <c r="L11" s="298">
        <f>SUM(J11/F11)</f>
        <v>2.583012429166275</v>
      </c>
      <c r="M11" s="291"/>
      <c r="N11" s="293"/>
      <c r="O11" s="280"/>
      <c r="P11" s="280"/>
      <c r="Q11" s="269"/>
      <c r="R11" s="280"/>
      <c r="S11" s="280"/>
      <c r="T11" s="269"/>
      <c r="U11" s="283"/>
      <c r="V11" s="285"/>
      <c r="W11" s="291">
        <v>100103</v>
      </c>
      <c r="X11" s="293">
        <v>3.36</v>
      </c>
      <c r="Y11" s="280">
        <v>155</v>
      </c>
      <c r="Z11" s="322">
        <f t="shared" ref="Z11" si="40">SUM(X11*Y11)/16</f>
        <v>32.549999999999997</v>
      </c>
      <c r="AA11" s="269">
        <v>39.35</v>
      </c>
      <c r="AB11" s="280">
        <f t="shared" ref="AB11" si="41">SUM(AA11/Y11)</f>
        <v>0.25387096774193552</v>
      </c>
      <c r="AC11" s="280">
        <f t="shared" ref="AC11" si="42">SUM(AA11/Z11)</f>
        <v>1.2089093701996929</v>
      </c>
      <c r="AD11" s="269">
        <v>53.85</v>
      </c>
      <c r="AE11" s="316">
        <f t="shared" ref="AE11" si="43">SUM(AD11/Y11)</f>
        <v>0.34741935483870967</v>
      </c>
      <c r="AF11" s="317">
        <f t="shared" ref="AF11" si="44">SUM(AD11/Z11)</f>
        <v>1.6543778801843321</v>
      </c>
      <c r="AG11" s="318">
        <v>100103</v>
      </c>
      <c r="AH11" s="319">
        <v>3.08</v>
      </c>
      <c r="AI11" s="320">
        <v>103</v>
      </c>
      <c r="AJ11" s="321">
        <f t="shared" si="25"/>
        <v>19.827500000000001</v>
      </c>
      <c r="AK11" s="310">
        <v>24.72</v>
      </c>
      <c r="AL11" s="311">
        <f t="shared" ref="AL11" si="45">SUM(AK11/AI11)</f>
        <v>0.24</v>
      </c>
      <c r="AM11" s="312">
        <f t="shared" ref="AM11" si="46">SUM(AK11/AJ11)</f>
        <v>1.2467532467532467</v>
      </c>
      <c r="AN11" s="310">
        <v>36.36</v>
      </c>
      <c r="AO11" s="313">
        <f t="shared" ref="AO11" si="47">SUM(AN11/AI11)</f>
        <v>0.35300970873786408</v>
      </c>
      <c r="AP11" s="315">
        <f t="shared" ref="AP11" si="48">SUM(AN11/AJ11)</f>
        <v>1.833816668768125</v>
      </c>
      <c r="AQ11" s="264" t="s">
        <v>328</v>
      </c>
      <c r="AR11" s="265">
        <v>3</v>
      </c>
      <c r="AS11" s="258">
        <v>107</v>
      </c>
      <c r="AT11" s="266">
        <f t="shared" ref="AT11" si="49">SUM(AR11*AS11)/16</f>
        <v>20.0625</v>
      </c>
      <c r="AU11" s="259">
        <v>39.119999999999997</v>
      </c>
      <c r="AV11" s="258">
        <f t="shared" ref="AV11" si="50">SUM(AU11/AS11)</f>
        <v>0.36560747663551402</v>
      </c>
      <c r="AW11" s="258">
        <f t="shared" ref="AW11" si="51">SUM(AU11/AT11)</f>
        <v>1.9499065420560746</v>
      </c>
      <c r="AX11" s="259">
        <v>52.89</v>
      </c>
      <c r="AY11" s="268">
        <f t="shared" si="33"/>
        <v>0.49429906542056073</v>
      </c>
      <c r="AZ11" s="260">
        <f t="shared" ref="AZ11" si="52">SUM(AX11/AT11)</f>
        <v>2.6362616822429907</v>
      </c>
      <c r="BA11" s="264"/>
      <c r="BB11" s="265"/>
      <c r="BC11" s="258"/>
      <c r="BD11" s="258"/>
      <c r="BE11" s="259"/>
      <c r="BF11" s="258"/>
      <c r="BG11" s="258"/>
      <c r="BH11" s="259"/>
      <c r="BI11" s="262"/>
      <c r="BJ11" s="262"/>
      <c r="BK11" s="262"/>
      <c r="BL11" s="264"/>
      <c r="BM11" s="265">
        <v>3</v>
      </c>
      <c r="BN11" s="258">
        <v>106</v>
      </c>
      <c r="BO11" s="266">
        <f t="shared" ref="BO11" si="53">SUM(BM11*BN11)/16</f>
        <v>19.875</v>
      </c>
      <c r="BP11" s="259"/>
      <c r="BQ11" s="258">
        <f t="shared" ref="BQ11" si="54">SUM(BP11/BN11)</f>
        <v>0</v>
      </c>
      <c r="BR11" s="258">
        <f t="shared" ref="BR11" si="55">SUM(BP11/BO11)</f>
        <v>0</v>
      </c>
      <c r="BS11" s="259">
        <v>34</v>
      </c>
      <c r="BT11" s="267">
        <f t="shared" ref="BT11" si="56">SUM(BS11/BO11)</f>
        <v>1.7106918238993711</v>
      </c>
      <c r="BU11" s="262">
        <f t="shared" ref="BU11" si="57">SUM(BS11/BN11)</f>
        <v>0.32075471698113206</v>
      </c>
      <c r="BV11" s="264"/>
      <c r="BW11" s="265"/>
      <c r="BX11" s="258"/>
      <c r="BY11" s="258"/>
      <c r="BZ11" s="259"/>
      <c r="CA11" s="258"/>
      <c r="CB11" s="258"/>
      <c r="CC11" s="259"/>
      <c r="CD11" s="260"/>
      <c r="CE11" s="260"/>
    </row>
    <row r="12" spans="1:83" ht="15.75" thickBot="1" x14ac:dyDescent="0.3">
      <c r="A12" s="331"/>
      <c r="B12" s="303"/>
      <c r="C12" s="264"/>
      <c r="D12" s="265"/>
      <c r="E12" s="258"/>
      <c r="F12" s="258"/>
      <c r="G12" s="259"/>
      <c r="H12" s="259"/>
      <c r="I12" s="259"/>
      <c r="J12" s="259"/>
      <c r="K12" s="297"/>
      <c r="L12" s="299"/>
      <c r="M12" s="292"/>
      <c r="N12" s="294"/>
      <c r="O12" s="281"/>
      <c r="P12" s="281"/>
      <c r="Q12" s="282"/>
      <c r="R12" s="281"/>
      <c r="S12" s="281"/>
      <c r="T12" s="282"/>
      <c r="U12" s="284"/>
      <c r="V12" s="286"/>
      <c r="W12" s="292"/>
      <c r="X12" s="294"/>
      <c r="Y12" s="281"/>
      <c r="Z12" s="281"/>
      <c r="AA12" s="282"/>
      <c r="AB12" s="281"/>
      <c r="AC12" s="281"/>
      <c r="AD12" s="282"/>
      <c r="AE12" s="282"/>
      <c r="AF12" s="263"/>
      <c r="AG12" s="318"/>
      <c r="AH12" s="319"/>
      <c r="AI12" s="320"/>
      <c r="AJ12" s="320"/>
      <c r="AK12" s="310"/>
      <c r="AL12" s="279"/>
      <c r="AM12" s="279"/>
      <c r="AN12" s="310"/>
      <c r="AO12" s="314"/>
      <c r="AP12" s="314"/>
      <c r="AQ12" s="264"/>
      <c r="AR12" s="265"/>
      <c r="AS12" s="258"/>
      <c r="AT12" s="258"/>
      <c r="AU12" s="259"/>
      <c r="AV12" s="259"/>
      <c r="AW12" s="259"/>
      <c r="AX12" s="259"/>
      <c r="AY12" s="269"/>
      <c r="AZ12" s="261"/>
      <c r="BA12" s="264"/>
      <c r="BB12" s="265"/>
      <c r="BC12" s="258"/>
      <c r="BD12" s="258"/>
      <c r="BE12" s="259"/>
      <c r="BF12" s="259"/>
      <c r="BG12" s="259"/>
      <c r="BH12" s="259"/>
      <c r="BI12" s="263"/>
      <c r="BJ12" s="263"/>
      <c r="BK12" s="263"/>
      <c r="BL12" s="264"/>
      <c r="BM12" s="265"/>
      <c r="BN12" s="258"/>
      <c r="BO12" s="258"/>
      <c r="BP12" s="259"/>
      <c r="BQ12" s="259"/>
      <c r="BR12" s="259"/>
      <c r="BS12" s="259"/>
      <c r="BT12" s="263"/>
      <c r="BU12" s="263"/>
      <c r="BV12" s="264"/>
      <c r="BW12" s="265"/>
      <c r="BX12" s="258"/>
      <c r="BY12" s="258"/>
      <c r="BZ12" s="259"/>
      <c r="CA12" s="259"/>
      <c r="CB12" s="259"/>
      <c r="CC12" s="259"/>
      <c r="CD12" s="261"/>
      <c r="CE12" s="261"/>
    </row>
    <row r="13" spans="1:83" x14ac:dyDescent="0.25">
      <c r="A13" s="329">
        <v>5</v>
      </c>
      <c r="B13" s="325" t="s">
        <v>116</v>
      </c>
      <c r="C13" s="264"/>
      <c r="D13" s="265"/>
      <c r="E13" s="258"/>
      <c r="F13" s="258"/>
      <c r="G13" s="259"/>
      <c r="H13" s="258"/>
      <c r="I13" s="258"/>
      <c r="J13" s="259"/>
      <c r="K13" s="296"/>
      <c r="L13" s="298"/>
      <c r="M13" s="291"/>
      <c r="N13" s="293"/>
      <c r="O13" s="280"/>
      <c r="P13" s="295"/>
      <c r="Q13" s="269"/>
      <c r="R13" s="280"/>
      <c r="S13" s="280"/>
      <c r="T13" s="269"/>
      <c r="U13" s="283"/>
      <c r="V13" s="285"/>
      <c r="W13" s="358">
        <v>100103</v>
      </c>
      <c r="X13" s="353">
        <v>1.6</v>
      </c>
      <c r="Y13" s="355">
        <v>200</v>
      </c>
      <c r="Z13" s="357">
        <f t="shared" ref="Z13" si="58">SUM(X13*Y13)/16</f>
        <v>20</v>
      </c>
      <c r="AA13" s="340">
        <v>24</v>
      </c>
      <c r="AB13" s="355">
        <f t="shared" ref="AB13" si="59">SUM(AA13/Y13)</f>
        <v>0.12</v>
      </c>
      <c r="AC13" s="355">
        <f t="shared" ref="AC13" si="60">SUM(AA13/Z13)</f>
        <v>1.2</v>
      </c>
      <c r="AD13" s="340">
        <v>36.51</v>
      </c>
      <c r="AE13" s="350">
        <f t="shared" ref="AE13" si="61">SUM(AD13/Y13)</f>
        <v>0.18254999999999999</v>
      </c>
      <c r="AF13" s="351">
        <f t="shared" ref="AF13" si="62">SUM(AD13/Z13)</f>
        <v>1.8254999999999999</v>
      </c>
      <c r="AG13" s="318">
        <v>100103</v>
      </c>
      <c r="AH13" s="319">
        <v>1.63</v>
      </c>
      <c r="AI13" s="320">
        <v>294</v>
      </c>
      <c r="AJ13" s="321">
        <f t="shared" si="25"/>
        <v>29.951249999999998</v>
      </c>
      <c r="AK13" s="310">
        <v>35.28</v>
      </c>
      <c r="AL13" s="311">
        <f t="shared" ref="AL13" si="63">SUM(AK13/AI13)</f>
        <v>0.12000000000000001</v>
      </c>
      <c r="AM13" s="312">
        <f t="shared" ref="AM13" si="64">SUM(AK13/AJ13)</f>
        <v>1.1779141104294479</v>
      </c>
      <c r="AN13" s="310">
        <v>54.42</v>
      </c>
      <c r="AO13" s="313">
        <f t="shared" ref="AO13" si="65">SUM(AN13/AI13)</f>
        <v>0.18510204081632653</v>
      </c>
      <c r="AP13" s="315">
        <f t="shared" ref="AP13" si="66">SUM(AN13/AJ13)</f>
        <v>1.8169525478903219</v>
      </c>
      <c r="AQ13" s="264" t="s">
        <v>328</v>
      </c>
      <c r="AR13" s="265">
        <v>1.5</v>
      </c>
      <c r="AS13" s="258">
        <v>214</v>
      </c>
      <c r="AT13" s="266">
        <f t="shared" ref="AT13" si="67">SUM(AR13*AS13)/16</f>
        <v>20.0625</v>
      </c>
      <c r="AU13" s="259">
        <v>39.119999999999997</v>
      </c>
      <c r="AV13" s="258">
        <f t="shared" ref="AV13" si="68">SUM(AU13/AS13)</f>
        <v>0.18280373831775701</v>
      </c>
      <c r="AW13" s="258">
        <f t="shared" ref="AW13" si="69">SUM(AU13/AT13)</f>
        <v>1.9499065420560746</v>
      </c>
      <c r="AX13" s="259">
        <v>52.89</v>
      </c>
      <c r="AY13" s="268">
        <f t="shared" si="33"/>
        <v>0.24714953271028037</v>
      </c>
      <c r="AZ13" s="260">
        <f t="shared" ref="AZ13:AZ47" si="70">SUM(AX13/AT13)</f>
        <v>2.6362616822429907</v>
      </c>
      <c r="BA13" s="264"/>
      <c r="BB13" s="265"/>
      <c r="BC13" s="258"/>
      <c r="BD13" s="258"/>
      <c r="BE13" s="259"/>
      <c r="BF13" s="258"/>
      <c r="BG13" s="258"/>
      <c r="BH13" s="259"/>
      <c r="BI13" s="262"/>
      <c r="BJ13" s="262"/>
      <c r="BK13" s="262"/>
      <c r="BL13" s="264"/>
      <c r="BM13" s="265">
        <v>1.6</v>
      </c>
      <c r="BN13" s="258">
        <v>200</v>
      </c>
      <c r="BO13" s="266">
        <f t="shared" ref="BO13" si="71">SUM(BM13*BN13)/16</f>
        <v>20</v>
      </c>
      <c r="BP13" s="259"/>
      <c r="BQ13" s="258">
        <f t="shared" ref="BQ13" si="72">SUM(BP13/BN13)</f>
        <v>0</v>
      </c>
      <c r="BR13" s="258">
        <f t="shared" ref="BR13" si="73">SUM(BP13/BO13)</f>
        <v>0</v>
      </c>
      <c r="BS13" s="259">
        <v>33</v>
      </c>
      <c r="BT13" s="267">
        <f t="shared" ref="BT13:BT47" si="74">SUM(BS13/BO13)</f>
        <v>1.65</v>
      </c>
      <c r="BU13" s="262">
        <f t="shared" ref="BU13:BU47" si="75">SUM(BS13/BN13)</f>
        <v>0.16500000000000001</v>
      </c>
      <c r="BV13" s="264"/>
      <c r="BW13" s="265"/>
      <c r="BX13" s="258"/>
      <c r="BY13" s="258"/>
      <c r="BZ13" s="259"/>
      <c r="CA13" s="258"/>
      <c r="CB13" s="258"/>
      <c r="CC13" s="259"/>
      <c r="CD13" s="260"/>
      <c r="CE13" s="260"/>
    </row>
    <row r="14" spans="1:83" ht="15.75" thickBot="1" x14ac:dyDescent="0.3">
      <c r="A14" s="330"/>
      <c r="B14" s="307"/>
      <c r="C14" s="264"/>
      <c r="D14" s="265"/>
      <c r="E14" s="258"/>
      <c r="F14" s="258"/>
      <c r="G14" s="259"/>
      <c r="H14" s="259"/>
      <c r="I14" s="259"/>
      <c r="J14" s="259"/>
      <c r="K14" s="297"/>
      <c r="L14" s="299"/>
      <c r="M14" s="292"/>
      <c r="N14" s="294"/>
      <c r="O14" s="281"/>
      <c r="P14" s="295"/>
      <c r="Q14" s="282"/>
      <c r="R14" s="281"/>
      <c r="S14" s="281"/>
      <c r="T14" s="282"/>
      <c r="U14" s="284"/>
      <c r="V14" s="286"/>
      <c r="W14" s="359"/>
      <c r="X14" s="354"/>
      <c r="Y14" s="356"/>
      <c r="Z14" s="356"/>
      <c r="AA14" s="349"/>
      <c r="AB14" s="356"/>
      <c r="AC14" s="356"/>
      <c r="AD14" s="349"/>
      <c r="AE14" s="349"/>
      <c r="AF14" s="352"/>
      <c r="AG14" s="318"/>
      <c r="AH14" s="319"/>
      <c r="AI14" s="320"/>
      <c r="AJ14" s="320"/>
      <c r="AK14" s="310"/>
      <c r="AL14" s="279"/>
      <c r="AM14" s="279"/>
      <c r="AN14" s="310"/>
      <c r="AO14" s="314"/>
      <c r="AP14" s="314"/>
      <c r="AQ14" s="264"/>
      <c r="AR14" s="265"/>
      <c r="AS14" s="258"/>
      <c r="AT14" s="258"/>
      <c r="AU14" s="259"/>
      <c r="AV14" s="259"/>
      <c r="AW14" s="259"/>
      <c r="AX14" s="259"/>
      <c r="AY14" s="269"/>
      <c r="AZ14" s="261"/>
      <c r="BA14" s="264"/>
      <c r="BB14" s="265"/>
      <c r="BC14" s="258"/>
      <c r="BD14" s="258"/>
      <c r="BE14" s="259"/>
      <c r="BF14" s="259"/>
      <c r="BG14" s="259"/>
      <c r="BH14" s="259"/>
      <c r="BI14" s="263"/>
      <c r="BJ14" s="263"/>
      <c r="BK14" s="263"/>
      <c r="BL14" s="264"/>
      <c r="BM14" s="265"/>
      <c r="BN14" s="258"/>
      <c r="BO14" s="258"/>
      <c r="BP14" s="259"/>
      <c r="BQ14" s="259"/>
      <c r="BR14" s="259"/>
      <c r="BS14" s="259"/>
      <c r="BT14" s="263"/>
      <c r="BU14" s="263"/>
      <c r="BV14" s="264"/>
      <c r="BW14" s="265"/>
      <c r="BX14" s="258"/>
      <c r="BY14" s="258"/>
      <c r="BZ14" s="259"/>
      <c r="CA14" s="259"/>
      <c r="CB14" s="259"/>
      <c r="CC14" s="259"/>
      <c r="CD14" s="261"/>
      <c r="CE14" s="261"/>
    </row>
    <row r="15" spans="1:83" x14ac:dyDescent="0.25">
      <c r="A15" s="328">
        <v>6</v>
      </c>
      <c r="B15" s="302" t="s">
        <v>117</v>
      </c>
      <c r="C15" s="264"/>
      <c r="D15" s="265"/>
      <c r="E15" s="258"/>
      <c r="F15" s="258"/>
      <c r="G15" s="259"/>
      <c r="H15" s="258"/>
      <c r="I15" s="258"/>
      <c r="J15" s="259"/>
      <c r="K15" s="296"/>
      <c r="L15" s="298"/>
      <c r="M15" s="291"/>
      <c r="N15" s="293"/>
      <c r="O15" s="280"/>
      <c r="P15" s="280"/>
      <c r="Q15" s="269"/>
      <c r="R15" s="280"/>
      <c r="S15" s="280"/>
      <c r="T15" s="269"/>
      <c r="U15" s="283"/>
      <c r="V15" s="285"/>
      <c r="W15" s="291">
        <v>100103</v>
      </c>
      <c r="X15" s="293">
        <v>2.4700000000000002</v>
      </c>
      <c r="Y15" s="280">
        <v>192</v>
      </c>
      <c r="Z15" s="322">
        <f t="shared" ref="Z15" si="76">SUM(X15*Y15)/16</f>
        <v>29.64</v>
      </c>
      <c r="AA15" s="269">
        <v>58.5</v>
      </c>
      <c r="AB15" s="280">
        <f t="shared" ref="AB15" si="77">SUM(AA15/Y15)</f>
        <v>0.3046875</v>
      </c>
      <c r="AC15" s="280">
        <f t="shared" ref="AC15" si="78">SUM(AA15/Z15)</f>
        <v>1.9736842105263157</v>
      </c>
      <c r="AD15" s="269">
        <v>95.58</v>
      </c>
      <c r="AE15" s="316">
        <f t="shared" ref="AE15" si="79">SUM(AD15/Y15)</f>
        <v>0.49781249999999999</v>
      </c>
      <c r="AF15" s="317">
        <f t="shared" ref="AF15" si="80">SUM(AD15/Z15)</f>
        <v>3.2246963562753037</v>
      </c>
      <c r="AG15" s="318">
        <v>10103</v>
      </c>
      <c r="AH15" s="319">
        <v>2.5</v>
      </c>
      <c r="AI15" s="320">
        <v>192</v>
      </c>
      <c r="AJ15" s="321">
        <f t="shared" si="25"/>
        <v>30</v>
      </c>
      <c r="AK15" s="310">
        <v>52.417000000000002</v>
      </c>
      <c r="AL15" s="311">
        <f t="shared" ref="AL15:AL29" si="81">SUM(AK15/AI15)</f>
        <v>0.27300520833333336</v>
      </c>
      <c r="AM15" s="312">
        <f t="shared" ref="AM15:AM29" si="82">SUM(AK15/AJ15)</f>
        <v>1.7472333333333334</v>
      </c>
      <c r="AN15" s="310">
        <v>86.376999999999995</v>
      </c>
      <c r="AO15" s="313">
        <f t="shared" ref="AO15:AO29" si="83">SUM(AN15/AI15)</f>
        <v>0.44988020833333331</v>
      </c>
      <c r="AP15" s="315">
        <f t="shared" ref="AP15:AP29" si="84">SUM(AN15/AJ15)</f>
        <v>2.8792333333333331</v>
      </c>
      <c r="AQ15" s="264"/>
      <c r="AR15" s="265"/>
      <c r="AS15" s="258"/>
      <c r="AT15" s="266"/>
      <c r="AU15" s="259"/>
      <c r="AV15" s="258"/>
      <c r="AW15" s="258"/>
      <c r="AX15" s="259"/>
      <c r="AY15" s="268"/>
      <c r="AZ15" s="260"/>
      <c r="BA15" s="264"/>
      <c r="BB15" s="265"/>
      <c r="BC15" s="258"/>
      <c r="BD15" s="258"/>
      <c r="BE15" s="259"/>
      <c r="BF15" s="258"/>
      <c r="BG15" s="258"/>
      <c r="BH15" s="259"/>
      <c r="BI15" s="262"/>
      <c r="BJ15" s="262"/>
      <c r="BK15" s="262"/>
      <c r="BL15" s="264"/>
      <c r="BM15" s="265">
        <v>3</v>
      </c>
      <c r="BN15" s="258">
        <v>53</v>
      </c>
      <c r="BO15" s="266">
        <f t="shared" ref="BO15" si="85">SUM(BM15*BN15)/16</f>
        <v>9.9375</v>
      </c>
      <c r="BP15" s="259"/>
      <c r="BQ15" s="258">
        <f t="shared" ref="BQ15" si="86">SUM(BP15/BN15)</f>
        <v>0</v>
      </c>
      <c r="BR15" s="258">
        <f t="shared" ref="BR15" si="87">SUM(BP15/BO15)</f>
        <v>0</v>
      </c>
      <c r="BS15" s="259">
        <v>34</v>
      </c>
      <c r="BT15" s="267">
        <f t="shared" si="74"/>
        <v>3.4213836477987423</v>
      </c>
      <c r="BU15" s="262">
        <f t="shared" si="75"/>
        <v>0.64150943396226412</v>
      </c>
      <c r="BV15" s="264"/>
      <c r="BW15" s="265"/>
      <c r="BX15" s="258"/>
      <c r="BY15" s="258"/>
      <c r="BZ15" s="259"/>
      <c r="CA15" s="258"/>
      <c r="CB15" s="258"/>
      <c r="CC15" s="259"/>
      <c r="CD15" s="260"/>
      <c r="CE15" s="260"/>
    </row>
    <row r="16" spans="1:83" ht="15.75" thickBot="1" x14ac:dyDescent="0.3">
      <c r="A16" s="331"/>
      <c r="B16" s="303"/>
      <c r="C16" s="264"/>
      <c r="D16" s="265"/>
      <c r="E16" s="258"/>
      <c r="F16" s="258"/>
      <c r="G16" s="259"/>
      <c r="H16" s="259"/>
      <c r="I16" s="259"/>
      <c r="J16" s="259"/>
      <c r="K16" s="297"/>
      <c r="L16" s="299"/>
      <c r="M16" s="292"/>
      <c r="N16" s="294"/>
      <c r="O16" s="281"/>
      <c r="P16" s="281"/>
      <c r="Q16" s="282"/>
      <c r="R16" s="281"/>
      <c r="S16" s="281"/>
      <c r="T16" s="282"/>
      <c r="U16" s="284"/>
      <c r="V16" s="286"/>
      <c r="W16" s="292"/>
      <c r="X16" s="294"/>
      <c r="Y16" s="281"/>
      <c r="Z16" s="281"/>
      <c r="AA16" s="282"/>
      <c r="AB16" s="281"/>
      <c r="AC16" s="281"/>
      <c r="AD16" s="282"/>
      <c r="AE16" s="282"/>
      <c r="AF16" s="263"/>
      <c r="AG16" s="318"/>
      <c r="AH16" s="319"/>
      <c r="AI16" s="320"/>
      <c r="AJ16" s="320"/>
      <c r="AK16" s="310"/>
      <c r="AL16" s="279"/>
      <c r="AM16" s="279"/>
      <c r="AN16" s="310"/>
      <c r="AO16" s="314"/>
      <c r="AP16" s="314"/>
      <c r="AQ16" s="264"/>
      <c r="AR16" s="265"/>
      <c r="AS16" s="258"/>
      <c r="AT16" s="258"/>
      <c r="AU16" s="259"/>
      <c r="AV16" s="259"/>
      <c r="AW16" s="259"/>
      <c r="AX16" s="259"/>
      <c r="AY16" s="269"/>
      <c r="AZ16" s="261"/>
      <c r="BA16" s="264"/>
      <c r="BB16" s="265"/>
      <c r="BC16" s="258"/>
      <c r="BD16" s="258"/>
      <c r="BE16" s="259"/>
      <c r="BF16" s="259"/>
      <c r="BG16" s="259"/>
      <c r="BH16" s="259"/>
      <c r="BI16" s="263"/>
      <c r="BJ16" s="263"/>
      <c r="BK16" s="263"/>
      <c r="BL16" s="264"/>
      <c r="BM16" s="265"/>
      <c r="BN16" s="258"/>
      <c r="BO16" s="258"/>
      <c r="BP16" s="259"/>
      <c r="BQ16" s="259"/>
      <c r="BR16" s="259"/>
      <c r="BS16" s="259"/>
      <c r="BT16" s="263"/>
      <c r="BU16" s="263"/>
      <c r="BV16" s="264"/>
      <c r="BW16" s="265"/>
      <c r="BX16" s="258"/>
      <c r="BY16" s="258"/>
      <c r="BZ16" s="259"/>
      <c r="CA16" s="259"/>
      <c r="CB16" s="259"/>
      <c r="CC16" s="259"/>
      <c r="CD16" s="261"/>
      <c r="CE16" s="261"/>
    </row>
    <row r="17" spans="1:83" x14ac:dyDescent="0.25">
      <c r="A17" s="329">
        <v>7</v>
      </c>
      <c r="B17" s="325" t="s">
        <v>118</v>
      </c>
      <c r="C17" s="264">
        <v>100103</v>
      </c>
      <c r="D17" s="265">
        <v>2.02</v>
      </c>
      <c r="E17" s="258">
        <v>293</v>
      </c>
      <c r="F17" s="258">
        <f>SUM(D17*E17)/16</f>
        <v>36.991250000000001</v>
      </c>
      <c r="G17" s="259">
        <v>96</v>
      </c>
      <c r="H17" s="258">
        <f>SUM(G17/E17)</f>
        <v>0.32764505119453924</v>
      </c>
      <c r="I17" s="258">
        <f>SUM(G17/F17)</f>
        <v>2.5952083262933803</v>
      </c>
      <c r="J17" s="259">
        <v>145.58000000000001</v>
      </c>
      <c r="K17" s="296">
        <f>SUM(J17/E17)</f>
        <v>0.49686006825938572</v>
      </c>
      <c r="L17" s="298">
        <f>SUM(J17/F17)</f>
        <v>3.9355252931436491</v>
      </c>
      <c r="M17" s="291"/>
      <c r="N17" s="293"/>
      <c r="O17" s="280"/>
      <c r="P17" s="295"/>
      <c r="Q17" s="269"/>
      <c r="R17" s="280"/>
      <c r="S17" s="280"/>
      <c r="T17" s="269"/>
      <c r="U17" s="283"/>
      <c r="V17" s="285"/>
      <c r="W17" s="287">
        <v>100103</v>
      </c>
      <c r="X17" s="289">
        <v>2.2000000000000002</v>
      </c>
      <c r="Y17" s="276">
        <v>73</v>
      </c>
      <c r="Z17" s="278">
        <f t="shared" ref="Z17" si="88">SUM(X17*Y17)/16</f>
        <v>10.037500000000001</v>
      </c>
      <c r="AA17" s="279">
        <v>17.100000000000001</v>
      </c>
      <c r="AB17" s="276">
        <f t="shared" ref="AB17" si="89">SUM(AA17/Y17)</f>
        <v>0.23424657534246576</v>
      </c>
      <c r="AC17" s="276">
        <f t="shared" ref="AC17" si="90">SUM(AA17/Z17)</f>
        <v>1.7036114570361145</v>
      </c>
      <c r="AD17" s="279">
        <v>30.51</v>
      </c>
      <c r="AE17" s="271">
        <f t="shared" ref="AE17" si="91">SUM(AD17/Y17)</f>
        <v>0.41794520547945208</v>
      </c>
      <c r="AF17" s="273">
        <f t="shared" ref="AF17" si="92">SUM(AD17/Z17)</f>
        <v>3.0396014943960146</v>
      </c>
      <c r="AG17" s="264"/>
      <c r="AH17" s="265"/>
      <c r="AI17" s="258"/>
      <c r="AJ17" s="275"/>
      <c r="AK17" s="259"/>
      <c r="AL17" s="266"/>
      <c r="AM17" s="268"/>
      <c r="AN17" s="259"/>
      <c r="AO17" s="260"/>
      <c r="AP17" s="270"/>
      <c r="AQ17" s="264"/>
      <c r="AR17" s="265"/>
      <c r="AS17" s="258"/>
      <c r="AT17" s="266"/>
      <c r="AU17" s="259"/>
      <c r="AV17" s="258"/>
      <c r="AW17" s="258"/>
      <c r="AX17" s="259"/>
      <c r="AY17" s="268"/>
      <c r="AZ17" s="260"/>
      <c r="BA17" s="264"/>
      <c r="BB17" s="265"/>
      <c r="BC17" s="258"/>
      <c r="BD17" s="258"/>
      <c r="BE17" s="259"/>
      <c r="BF17" s="258"/>
      <c r="BG17" s="258"/>
      <c r="BH17" s="259"/>
      <c r="BI17" s="262"/>
      <c r="BJ17" s="262"/>
      <c r="BK17" s="262"/>
      <c r="BL17" s="264"/>
      <c r="BM17" s="265">
        <v>2.9</v>
      </c>
      <c r="BN17" s="258">
        <v>55</v>
      </c>
      <c r="BO17" s="266">
        <f t="shared" ref="BO17" si="93">SUM(BM17*BN17)/16</f>
        <v>9.96875</v>
      </c>
      <c r="BP17" s="259"/>
      <c r="BQ17" s="258">
        <f t="shared" ref="BQ17" si="94">SUM(BP17/BN17)</f>
        <v>0</v>
      </c>
      <c r="BR17" s="258">
        <f t="shared" ref="BR17" si="95">SUM(BP17/BO17)</f>
        <v>0</v>
      </c>
      <c r="BS17" s="259">
        <v>30.1</v>
      </c>
      <c r="BT17" s="267">
        <f t="shared" si="74"/>
        <v>3.0194357366771163</v>
      </c>
      <c r="BU17" s="262">
        <f t="shared" si="75"/>
        <v>0.54727272727272724</v>
      </c>
      <c r="BV17" s="264"/>
      <c r="BW17" s="265"/>
      <c r="BX17" s="258"/>
      <c r="BY17" s="258"/>
      <c r="BZ17" s="259"/>
      <c r="CA17" s="258"/>
      <c r="CB17" s="258"/>
      <c r="CC17" s="259"/>
      <c r="CD17" s="260"/>
      <c r="CE17" s="260"/>
    </row>
    <row r="18" spans="1:83" ht="15.75" thickBot="1" x14ac:dyDescent="0.3">
      <c r="A18" s="330"/>
      <c r="B18" s="307"/>
      <c r="C18" s="264"/>
      <c r="D18" s="265"/>
      <c r="E18" s="258"/>
      <c r="F18" s="258"/>
      <c r="G18" s="259"/>
      <c r="H18" s="259"/>
      <c r="I18" s="259"/>
      <c r="J18" s="259"/>
      <c r="K18" s="297"/>
      <c r="L18" s="299"/>
      <c r="M18" s="292"/>
      <c r="N18" s="294"/>
      <c r="O18" s="281"/>
      <c r="P18" s="295"/>
      <c r="Q18" s="282"/>
      <c r="R18" s="281"/>
      <c r="S18" s="281"/>
      <c r="T18" s="282"/>
      <c r="U18" s="284"/>
      <c r="V18" s="286"/>
      <c r="W18" s="288"/>
      <c r="X18" s="290"/>
      <c r="Y18" s="277"/>
      <c r="Z18" s="277"/>
      <c r="AA18" s="272"/>
      <c r="AB18" s="277"/>
      <c r="AC18" s="277"/>
      <c r="AD18" s="272"/>
      <c r="AE18" s="272"/>
      <c r="AF18" s="274"/>
      <c r="AG18" s="264"/>
      <c r="AH18" s="265"/>
      <c r="AI18" s="258"/>
      <c r="AJ18" s="258"/>
      <c r="AK18" s="259"/>
      <c r="AL18" s="269"/>
      <c r="AM18" s="269"/>
      <c r="AN18" s="259"/>
      <c r="AO18" s="261"/>
      <c r="AP18" s="261"/>
      <c r="AQ18" s="264"/>
      <c r="AR18" s="265"/>
      <c r="AS18" s="258"/>
      <c r="AT18" s="258"/>
      <c r="AU18" s="259"/>
      <c r="AV18" s="259"/>
      <c r="AW18" s="259"/>
      <c r="AX18" s="259"/>
      <c r="AY18" s="269"/>
      <c r="AZ18" s="261"/>
      <c r="BA18" s="264"/>
      <c r="BB18" s="265"/>
      <c r="BC18" s="258"/>
      <c r="BD18" s="258"/>
      <c r="BE18" s="259"/>
      <c r="BF18" s="259"/>
      <c r="BG18" s="259"/>
      <c r="BH18" s="259"/>
      <c r="BI18" s="263"/>
      <c r="BJ18" s="263"/>
      <c r="BK18" s="263"/>
      <c r="BL18" s="264"/>
      <c r="BM18" s="265"/>
      <c r="BN18" s="258"/>
      <c r="BO18" s="258"/>
      <c r="BP18" s="259"/>
      <c r="BQ18" s="259"/>
      <c r="BR18" s="259"/>
      <c r="BS18" s="259"/>
      <c r="BT18" s="263"/>
      <c r="BU18" s="263"/>
      <c r="BV18" s="264"/>
      <c r="BW18" s="265"/>
      <c r="BX18" s="258"/>
      <c r="BY18" s="258"/>
      <c r="BZ18" s="259"/>
      <c r="CA18" s="259"/>
      <c r="CB18" s="259"/>
      <c r="CC18" s="259"/>
      <c r="CD18" s="261"/>
      <c r="CE18" s="261"/>
    </row>
    <row r="19" spans="1:83" x14ac:dyDescent="0.25">
      <c r="A19" s="328">
        <v>8</v>
      </c>
      <c r="B19" s="302" t="s">
        <v>119</v>
      </c>
      <c r="C19" s="264"/>
      <c r="D19" s="265"/>
      <c r="E19" s="258"/>
      <c r="F19" s="258"/>
      <c r="G19" s="269"/>
      <c r="H19" s="258"/>
      <c r="I19" s="258"/>
      <c r="J19" s="259"/>
      <c r="K19" s="296"/>
      <c r="L19" s="298"/>
      <c r="M19" s="291"/>
      <c r="N19" s="293"/>
      <c r="O19" s="280"/>
      <c r="P19" s="280"/>
      <c r="Q19" s="269"/>
      <c r="R19" s="280"/>
      <c r="S19" s="280"/>
      <c r="T19" s="269"/>
      <c r="U19" s="283"/>
      <c r="V19" s="285"/>
      <c r="W19" s="291" t="s">
        <v>329</v>
      </c>
      <c r="X19" s="293">
        <v>5.16</v>
      </c>
      <c r="Y19" s="280">
        <v>88</v>
      </c>
      <c r="Z19" s="322">
        <f t="shared" ref="Z19" si="96">SUM(X19*Y19)/16</f>
        <v>28.380000000000003</v>
      </c>
      <c r="AA19" s="269">
        <v>56.43</v>
      </c>
      <c r="AB19" s="280">
        <f t="shared" ref="AB19" si="97">SUM(AA19/Y19)</f>
        <v>0.64124999999999999</v>
      </c>
      <c r="AC19" s="280">
        <f t="shared" ref="AC19" si="98">SUM(AA19/Z19)</f>
        <v>1.9883720930232556</v>
      </c>
      <c r="AD19" s="269">
        <v>77.81</v>
      </c>
      <c r="AE19" s="316">
        <f t="shared" ref="AE19" si="99">SUM(AD19/Y19)</f>
        <v>0.88420454545454552</v>
      </c>
      <c r="AF19" s="317">
        <f t="shared" ref="AF19" si="100">SUM(AD19/Z19)</f>
        <v>2.7417195207892879</v>
      </c>
      <c r="AG19" s="264"/>
      <c r="AH19" s="265"/>
      <c r="AI19" s="258"/>
      <c r="AJ19" s="275"/>
      <c r="AK19" s="259"/>
      <c r="AL19" s="266"/>
      <c r="AM19" s="268"/>
      <c r="AN19" s="259"/>
      <c r="AO19" s="260"/>
      <c r="AP19" s="270"/>
      <c r="AQ19" s="264"/>
      <c r="AR19" s="265"/>
      <c r="AS19" s="258"/>
      <c r="AT19" s="266"/>
      <c r="AU19" s="259"/>
      <c r="AV19" s="258"/>
      <c r="AW19" s="258"/>
      <c r="AX19" s="259"/>
      <c r="AY19" s="268"/>
      <c r="AZ19" s="260"/>
      <c r="BA19" s="264"/>
      <c r="BB19" s="265"/>
      <c r="BC19" s="258"/>
      <c r="BD19" s="258"/>
      <c r="BE19" s="259"/>
      <c r="BF19" s="258"/>
      <c r="BG19" s="258"/>
      <c r="BH19" s="259"/>
      <c r="BI19" s="262"/>
      <c r="BJ19" s="262"/>
      <c r="BK19" s="262"/>
      <c r="BL19" s="318"/>
      <c r="BM19" s="319">
        <v>4</v>
      </c>
      <c r="BN19" s="320">
        <v>80</v>
      </c>
      <c r="BO19" s="311">
        <f t="shared" ref="BO19" si="101">SUM(BM19*BN19)/16</f>
        <v>20</v>
      </c>
      <c r="BP19" s="310"/>
      <c r="BQ19" s="320">
        <f t="shared" ref="BQ19" si="102">SUM(BP19/BN19)</f>
        <v>0</v>
      </c>
      <c r="BR19" s="320">
        <f t="shared" ref="BR19" si="103">SUM(BP19/BO19)</f>
        <v>0</v>
      </c>
      <c r="BS19" s="310">
        <v>50</v>
      </c>
      <c r="BT19" s="337">
        <f t="shared" si="74"/>
        <v>2.5</v>
      </c>
      <c r="BU19" s="336">
        <f t="shared" si="75"/>
        <v>0.625</v>
      </c>
      <c r="BV19" s="264"/>
      <c r="BW19" s="265"/>
      <c r="BX19" s="258"/>
      <c r="BY19" s="258"/>
      <c r="BZ19" s="259"/>
      <c r="CA19" s="258"/>
      <c r="CB19" s="258"/>
      <c r="CC19" s="259"/>
      <c r="CD19" s="260"/>
      <c r="CE19" s="260"/>
    </row>
    <row r="20" spans="1:83" ht="15.75" thickBot="1" x14ac:dyDescent="0.3">
      <c r="A20" s="331"/>
      <c r="B20" s="303"/>
      <c r="C20" s="264"/>
      <c r="D20" s="265"/>
      <c r="E20" s="258"/>
      <c r="F20" s="258"/>
      <c r="G20" s="282"/>
      <c r="H20" s="259"/>
      <c r="I20" s="259"/>
      <c r="J20" s="259"/>
      <c r="K20" s="297"/>
      <c r="L20" s="299"/>
      <c r="M20" s="292"/>
      <c r="N20" s="294"/>
      <c r="O20" s="281"/>
      <c r="P20" s="281"/>
      <c r="Q20" s="282"/>
      <c r="R20" s="281"/>
      <c r="S20" s="281"/>
      <c r="T20" s="282"/>
      <c r="U20" s="284"/>
      <c r="V20" s="286"/>
      <c r="W20" s="292"/>
      <c r="X20" s="294"/>
      <c r="Y20" s="281"/>
      <c r="Z20" s="281"/>
      <c r="AA20" s="282"/>
      <c r="AB20" s="281"/>
      <c r="AC20" s="281"/>
      <c r="AD20" s="282"/>
      <c r="AE20" s="282"/>
      <c r="AF20" s="263"/>
      <c r="AG20" s="264"/>
      <c r="AH20" s="265"/>
      <c r="AI20" s="258"/>
      <c r="AJ20" s="258"/>
      <c r="AK20" s="259"/>
      <c r="AL20" s="269"/>
      <c r="AM20" s="269"/>
      <c r="AN20" s="259"/>
      <c r="AO20" s="261"/>
      <c r="AP20" s="261"/>
      <c r="AQ20" s="264"/>
      <c r="AR20" s="265"/>
      <c r="AS20" s="258"/>
      <c r="AT20" s="258"/>
      <c r="AU20" s="259"/>
      <c r="AV20" s="259"/>
      <c r="AW20" s="259"/>
      <c r="AX20" s="259"/>
      <c r="AY20" s="269"/>
      <c r="AZ20" s="261"/>
      <c r="BA20" s="264"/>
      <c r="BB20" s="265"/>
      <c r="BC20" s="258"/>
      <c r="BD20" s="258"/>
      <c r="BE20" s="259"/>
      <c r="BF20" s="259"/>
      <c r="BG20" s="259"/>
      <c r="BH20" s="259"/>
      <c r="BI20" s="263"/>
      <c r="BJ20" s="263"/>
      <c r="BK20" s="263"/>
      <c r="BL20" s="318"/>
      <c r="BM20" s="319"/>
      <c r="BN20" s="320"/>
      <c r="BO20" s="320"/>
      <c r="BP20" s="310"/>
      <c r="BQ20" s="310"/>
      <c r="BR20" s="310"/>
      <c r="BS20" s="310"/>
      <c r="BT20" s="274"/>
      <c r="BU20" s="274"/>
      <c r="BV20" s="264"/>
      <c r="BW20" s="265"/>
      <c r="BX20" s="258"/>
      <c r="BY20" s="258"/>
      <c r="BZ20" s="259"/>
      <c r="CA20" s="259"/>
      <c r="CB20" s="259"/>
      <c r="CC20" s="259"/>
      <c r="CD20" s="261"/>
      <c r="CE20" s="261"/>
    </row>
    <row r="21" spans="1:83" x14ac:dyDescent="0.25">
      <c r="A21" s="329">
        <v>9</v>
      </c>
      <c r="B21" s="325" t="s">
        <v>120</v>
      </c>
      <c r="C21" s="264"/>
      <c r="D21" s="265"/>
      <c r="E21" s="258"/>
      <c r="F21" s="258"/>
      <c r="G21" s="269"/>
      <c r="H21" s="258"/>
      <c r="I21" s="258"/>
      <c r="J21" s="259"/>
      <c r="K21" s="296"/>
      <c r="L21" s="298"/>
      <c r="M21" s="291"/>
      <c r="N21" s="293"/>
      <c r="O21" s="280"/>
      <c r="P21" s="295"/>
      <c r="Q21" s="269"/>
      <c r="R21" s="280"/>
      <c r="S21" s="280"/>
      <c r="T21" s="269"/>
      <c r="U21" s="283"/>
      <c r="V21" s="285"/>
      <c r="W21" s="291" t="s">
        <v>329</v>
      </c>
      <c r="X21" s="293">
        <v>4.5</v>
      </c>
      <c r="Y21" s="280">
        <v>110</v>
      </c>
      <c r="Z21" s="322">
        <f t="shared" ref="Z21" si="104">SUM(X21*Y21)/16</f>
        <v>30.9375</v>
      </c>
      <c r="AA21" s="269">
        <v>68.180000000000007</v>
      </c>
      <c r="AB21" s="280">
        <f t="shared" ref="AB21" si="105">SUM(AA21/Y21)</f>
        <v>0.61981818181818193</v>
      </c>
      <c r="AC21" s="280">
        <f t="shared" ref="AC21" si="106">SUM(AA21/Z21)</f>
        <v>2.2037979797979799</v>
      </c>
      <c r="AD21" s="269">
        <v>100.01</v>
      </c>
      <c r="AE21" s="316">
        <f t="shared" ref="AE21" si="107">SUM(AD21/Y21)</f>
        <v>0.9091818181818182</v>
      </c>
      <c r="AF21" s="317">
        <f t="shared" ref="AF21" si="108">SUM(AD21/Z21)</f>
        <v>3.2326464646464648</v>
      </c>
      <c r="AG21" s="264">
        <v>100103</v>
      </c>
      <c r="AH21" s="265">
        <v>1.05</v>
      </c>
      <c r="AI21" s="258">
        <v>110</v>
      </c>
      <c r="AJ21" s="275">
        <f t="shared" si="25"/>
        <v>7.21875</v>
      </c>
      <c r="AK21" s="259">
        <v>59.29</v>
      </c>
      <c r="AL21" s="266">
        <f t="shared" si="81"/>
        <v>0.53900000000000003</v>
      </c>
      <c r="AM21" s="268">
        <f t="shared" si="82"/>
        <v>8.2133333333333329</v>
      </c>
      <c r="AN21" s="259">
        <v>83.86</v>
      </c>
      <c r="AO21" s="260">
        <f t="shared" si="83"/>
        <v>0.76236363636363635</v>
      </c>
      <c r="AP21" s="270">
        <f t="shared" si="84"/>
        <v>11.616969696969697</v>
      </c>
      <c r="AQ21" s="318" t="s">
        <v>328</v>
      </c>
      <c r="AR21" s="319">
        <v>4.2300000000000004</v>
      </c>
      <c r="AS21" s="320">
        <v>76</v>
      </c>
      <c r="AT21" s="311">
        <f t="shared" ref="AT21:AT47" si="109">SUM(AR21*AS21)/16</f>
        <v>20.092500000000001</v>
      </c>
      <c r="AU21" s="310">
        <v>39.119999999999997</v>
      </c>
      <c r="AV21" s="320">
        <f t="shared" ref="AV21" si="110">SUM(AU21/AS21)</f>
        <v>0.51473684210526316</v>
      </c>
      <c r="AW21" s="320">
        <f t="shared" ref="AW21" si="111">SUM(AU21/AT21)</f>
        <v>1.9469951474430756</v>
      </c>
      <c r="AX21" s="310">
        <v>59.2</v>
      </c>
      <c r="AY21" s="312">
        <f t="shared" si="33"/>
        <v>0.77894736842105272</v>
      </c>
      <c r="AZ21" s="313">
        <f t="shared" si="70"/>
        <v>2.9463730247604829</v>
      </c>
      <c r="BA21" s="264"/>
      <c r="BB21" s="265"/>
      <c r="BC21" s="258"/>
      <c r="BD21" s="258"/>
      <c r="BE21" s="259"/>
      <c r="BF21" s="258"/>
      <c r="BG21" s="258"/>
      <c r="BH21" s="259"/>
      <c r="BI21" s="262"/>
      <c r="BJ21" s="262"/>
      <c r="BK21" s="262"/>
      <c r="BL21" s="264"/>
      <c r="BM21" s="265">
        <v>4</v>
      </c>
      <c r="BN21" s="258">
        <v>80</v>
      </c>
      <c r="BO21" s="266">
        <f t="shared" ref="BO21" si="112">SUM(BM21*BN21)/16</f>
        <v>20</v>
      </c>
      <c r="BP21" s="259"/>
      <c r="BQ21" s="258">
        <f t="shared" ref="BQ21" si="113">SUM(BP21/BN21)</f>
        <v>0</v>
      </c>
      <c r="BR21" s="258">
        <f t="shared" ref="BR21" si="114">SUM(BP21/BO21)</f>
        <v>0</v>
      </c>
      <c r="BS21" s="259">
        <v>43.2</v>
      </c>
      <c r="BT21" s="267">
        <f t="shared" si="74"/>
        <v>2.16</v>
      </c>
      <c r="BU21" s="262">
        <f t="shared" si="75"/>
        <v>0.54</v>
      </c>
      <c r="BV21" s="264"/>
      <c r="BW21" s="265"/>
      <c r="BX21" s="258"/>
      <c r="BY21" s="258"/>
      <c r="BZ21" s="259"/>
      <c r="CA21" s="258"/>
      <c r="CB21" s="258"/>
      <c r="CC21" s="259"/>
      <c r="CD21" s="260"/>
      <c r="CE21" s="260"/>
    </row>
    <row r="22" spans="1:83" ht="15.75" thickBot="1" x14ac:dyDescent="0.3">
      <c r="A22" s="330"/>
      <c r="B22" s="307"/>
      <c r="C22" s="264"/>
      <c r="D22" s="265"/>
      <c r="E22" s="258"/>
      <c r="F22" s="258"/>
      <c r="G22" s="282"/>
      <c r="H22" s="259"/>
      <c r="I22" s="259"/>
      <c r="J22" s="259"/>
      <c r="K22" s="297"/>
      <c r="L22" s="299"/>
      <c r="M22" s="292"/>
      <c r="N22" s="294"/>
      <c r="O22" s="281"/>
      <c r="P22" s="295"/>
      <c r="Q22" s="282"/>
      <c r="R22" s="281"/>
      <c r="S22" s="281"/>
      <c r="T22" s="282"/>
      <c r="U22" s="284"/>
      <c r="V22" s="286"/>
      <c r="W22" s="292"/>
      <c r="X22" s="294"/>
      <c r="Y22" s="281"/>
      <c r="Z22" s="281"/>
      <c r="AA22" s="282"/>
      <c r="AB22" s="281"/>
      <c r="AC22" s="281"/>
      <c r="AD22" s="282"/>
      <c r="AE22" s="282"/>
      <c r="AF22" s="263"/>
      <c r="AG22" s="264"/>
      <c r="AH22" s="265"/>
      <c r="AI22" s="258"/>
      <c r="AJ22" s="258"/>
      <c r="AK22" s="259"/>
      <c r="AL22" s="269"/>
      <c r="AM22" s="269"/>
      <c r="AN22" s="259"/>
      <c r="AO22" s="261"/>
      <c r="AP22" s="261"/>
      <c r="AQ22" s="318"/>
      <c r="AR22" s="319"/>
      <c r="AS22" s="320"/>
      <c r="AT22" s="320"/>
      <c r="AU22" s="310"/>
      <c r="AV22" s="310"/>
      <c r="AW22" s="310"/>
      <c r="AX22" s="310"/>
      <c r="AY22" s="279"/>
      <c r="AZ22" s="314"/>
      <c r="BA22" s="264"/>
      <c r="BB22" s="265"/>
      <c r="BC22" s="258"/>
      <c r="BD22" s="258"/>
      <c r="BE22" s="259"/>
      <c r="BF22" s="259"/>
      <c r="BG22" s="259"/>
      <c r="BH22" s="259"/>
      <c r="BI22" s="263"/>
      <c r="BJ22" s="263"/>
      <c r="BK22" s="263"/>
      <c r="BL22" s="264"/>
      <c r="BM22" s="265"/>
      <c r="BN22" s="258"/>
      <c r="BO22" s="258"/>
      <c r="BP22" s="259"/>
      <c r="BQ22" s="259"/>
      <c r="BR22" s="259"/>
      <c r="BS22" s="259"/>
      <c r="BT22" s="263"/>
      <c r="BU22" s="263"/>
      <c r="BV22" s="264"/>
      <c r="BW22" s="265"/>
      <c r="BX22" s="258"/>
      <c r="BY22" s="258"/>
      <c r="BZ22" s="259"/>
      <c r="CA22" s="259"/>
      <c r="CB22" s="259"/>
      <c r="CC22" s="259"/>
      <c r="CD22" s="261"/>
      <c r="CE22" s="261"/>
    </row>
    <row r="23" spans="1:83" x14ac:dyDescent="0.25">
      <c r="A23" s="328">
        <v>10</v>
      </c>
      <c r="B23" s="302" t="s">
        <v>121</v>
      </c>
      <c r="C23" s="264"/>
      <c r="D23" s="265"/>
      <c r="E23" s="258"/>
      <c r="F23" s="258"/>
      <c r="G23" s="269"/>
      <c r="H23" s="258"/>
      <c r="I23" s="258"/>
      <c r="J23" s="259"/>
      <c r="K23" s="296"/>
      <c r="L23" s="298"/>
      <c r="M23" s="291"/>
      <c r="N23" s="293"/>
      <c r="O23" s="280"/>
      <c r="P23" s="280"/>
      <c r="Q23" s="269"/>
      <c r="R23" s="280"/>
      <c r="S23" s="280"/>
      <c r="T23" s="269"/>
      <c r="U23" s="283"/>
      <c r="V23" s="285"/>
      <c r="W23" s="291" t="s">
        <v>329</v>
      </c>
      <c r="X23" s="293">
        <v>4</v>
      </c>
      <c r="Y23" s="280">
        <v>115</v>
      </c>
      <c r="Z23" s="322">
        <f t="shared" ref="Z23" si="115">SUM(X23*Y23)/16</f>
        <v>28.75</v>
      </c>
      <c r="AA23" s="269">
        <v>72</v>
      </c>
      <c r="AB23" s="280">
        <f t="shared" ref="AB23" si="116">SUM(AA23/Y23)</f>
        <v>0.62608695652173918</v>
      </c>
      <c r="AC23" s="280">
        <f t="shared" ref="AC23" si="117">SUM(AA23/Z23)</f>
        <v>2.5043478260869567</v>
      </c>
      <c r="AD23" s="269">
        <v>101.2</v>
      </c>
      <c r="AE23" s="316">
        <f t="shared" ref="AE23" si="118">SUM(AD23/Y23)</f>
        <v>0.88</v>
      </c>
      <c r="AF23" s="317">
        <f t="shared" ref="AF23" si="119">SUM(AD23/Z23)</f>
        <v>3.52</v>
      </c>
      <c r="AG23" s="345">
        <v>100103</v>
      </c>
      <c r="AH23" s="346">
        <v>4</v>
      </c>
      <c r="AI23" s="347">
        <v>120</v>
      </c>
      <c r="AJ23" s="348">
        <f t="shared" si="25"/>
        <v>30</v>
      </c>
      <c r="AK23" s="338">
        <v>68.28</v>
      </c>
      <c r="AL23" s="339">
        <f t="shared" si="81"/>
        <v>0.56900000000000006</v>
      </c>
      <c r="AM23" s="341">
        <f t="shared" si="82"/>
        <v>2.2760000000000002</v>
      </c>
      <c r="AN23" s="338">
        <v>91.638999999999996</v>
      </c>
      <c r="AO23" s="342">
        <f t="shared" si="83"/>
        <v>0.76365833333333333</v>
      </c>
      <c r="AP23" s="344">
        <f t="shared" si="84"/>
        <v>3.0546333333333333</v>
      </c>
      <c r="AQ23" s="264" t="s">
        <v>329</v>
      </c>
      <c r="AR23" s="265">
        <v>4.13</v>
      </c>
      <c r="AS23" s="258">
        <v>78</v>
      </c>
      <c r="AT23" s="266">
        <f t="shared" si="109"/>
        <v>20.133749999999999</v>
      </c>
      <c r="AU23" s="259">
        <v>46.56</v>
      </c>
      <c r="AV23" s="258">
        <f t="shared" ref="AV23" si="120">SUM(AU23/AS23)</f>
        <v>0.596923076923077</v>
      </c>
      <c r="AW23" s="258">
        <f t="shared" ref="AW23" si="121">SUM(AU23/AT23)</f>
        <v>2.3125349227044145</v>
      </c>
      <c r="AX23" s="259">
        <v>66.64</v>
      </c>
      <c r="AY23" s="268">
        <f t="shared" si="33"/>
        <v>0.85435897435897434</v>
      </c>
      <c r="AZ23" s="260">
        <f t="shared" si="70"/>
        <v>3.3098652759669709</v>
      </c>
      <c r="BA23" s="264"/>
      <c r="BB23" s="265"/>
      <c r="BC23" s="258"/>
      <c r="BD23" s="258"/>
      <c r="BE23" s="259"/>
      <c r="BF23" s="258"/>
      <c r="BG23" s="258"/>
      <c r="BH23" s="259"/>
      <c r="BI23" s="262"/>
      <c r="BJ23" s="262"/>
      <c r="BK23" s="262"/>
      <c r="BL23" s="318"/>
      <c r="BM23" s="319">
        <v>4</v>
      </c>
      <c r="BN23" s="320">
        <v>80</v>
      </c>
      <c r="BO23" s="311">
        <f t="shared" ref="BO23" si="122">SUM(BM23*BN23)/16</f>
        <v>20</v>
      </c>
      <c r="BP23" s="310"/>
      <c r="BQ23" s="320">
        <f t="shared" ref="BQ23" si="123">SUM(BP23/BN23)</f>
        <v>0</v>
      </c>
      <c r="BR23" s="320">
        <f t="shared" ref="BR23" si="124">SUM(BP23/BO23)</f>
        <v>0</v>
      </c>
      <c r="BS23" s="310">
        <v>42</v>
      </c>
      <c r="BT23" s="337">
        <f t="shared" si="74"/>
        <v>2.1</v>
      </c>
      <c r="BU23" s="336">
        <f t="shared" si="75"/>
        <v>0.52500000000000002</v>
      </c>
      <c r="BV23" s="264"/>
      <c r="BW23" s="265"/>
      <c r="BX23" s="258"/>
      <c r="BY23" s="258"/>
      <c r="BZ23" s="259"/>
      <c r="CA23" s="258"/>
      <c r="CB23" s="258"/>
      <c r="CC23" s="259"/>
      <c r="CD23" s="260"/>
      <c r="CE23" s="260"/>
    </row>
    <row r="24" spans="1:83" ht="15.75" thickBot="1" x14ac:dyDescent="0.3">
      <c r="A24" s="331"/>
      <c r="B24" s="303"/>
      <c r="C24" s="264"/>
      <c r="D24" s="265"/>
      <c r="E24" s="258"/>
      <c r="F24" s="258"/>
      <c r="G24" s="282"/>
      <c r="H24" s="259"/>
      <c r="I24" s="259"/>
      <c r="J24" s="259"/>
      <c r="K24" s="297"/>
      <c r="L24" s="299"/>
      <c r="M24" s="292"/>
      <c r="N24" s="294"/>
      <c r="O24" s="281"/>
      <c r="P24" s="281"/>
      <c r="Q24" s="282"/>
      <c r="R24" s="281"/>
      <c r="S24" s="281"/>
      <c r="T24" s="282"/>
      <c r="U24" s="284"/>
      <c r="V24" s="286"/>
      <c r="W24" s="292"/>
      <c r="X24" s="294"/>
      <c r="Y24" s="281"/>
      <c r="Z24" s="281"/>
      <c r="AA24" s="282"/>
      <c r="AB24" s="281"/>
      <c r="AC24" s="281"/>
      <c r="AD24" s="282"/>
      <c r="AE24" s="282"/>
      <c r="AF24" s="263"/>
      <c r="AG24" s="345"/>
      <c r="AH24" s="346"/>
      <c r="AI24" s="347"/>
      <c r="AJ24" s="347"/>
      <c r="AK24" s="338"/>
      <c r="AL24" s="340"/>
      <c r="AM24" s="340"/>
      <c r="AN24" s="338"/>
      <c r="AO24" s="343"/>
      <c r="AP24" s="343"/>
      <c r="AQ24" s="264"/>
      <c r="AR24" s="265"/>
      <c r="AS24" s="258"/>
      <c r="AT24" s="258"/>
      <c r="AU24" s="259"/>
      <c r="AV24" s="259"/>
      <c r="AW24" s="259"/>
      <c r="AX24" s="259"/>
      <c r="AY24" s="269"/>
      <c r="AZ24" s="261"/>
      <c r="BA24" s="264"/>
      <c r="BB24" s="265"/>
      <c r="BC24" s="258"/>
      <c r="BD24" s="258"/>
      <c r="BE24" s="259"/>
      <c r="BF24" s="259"/>
      <c r="BG24" s="259"/>
      <c r="BH24" s="259"/>
      <c r="BI24" s="263"/>
      <c r="BJ24" s="263"/>
      <c r="BK24" s="263"/>
      <c r="BL24" s="318"/>
      <c r="BM24" s="319"/>
      <c r="BN24" s="320"/>
      <c r="BO24" s="320"/>
      <c r="BP24" s="310"/>
      <c r="BQ24" s="310"/>
      <c r="BR24" s="310"/>
      <c r="BS24" s="310"/>
      <c r="BT24" s="274"/>
      <c r="BU24" s="274"/>
      <c r="BV24" s="264"/>
      <c r="BW24" s="265"/>
      <c r="BX24" s="258"/>
      <c r="BY24" s="258"/>
      <c r="BZ24" s="259"/>
      <c r="CA24" s="259"/>
      <c r="CB24" s="259"/>
      <c r="CC24" s="259"/>
      <c r="CD24" s="261"/>
      <c r="CE24" s="261"/>
    </row>
    <row r="25" spans="1:83" ht="15" customHeight="1" x14ac:dyDescent="0.25">
      <c r="A25" s="329">
        <v>11</v>
      </c>
      <c r="B25" s="334" t="s">
        <v>122</v>
      </c>
      <c r="C25" s="264"/>
      <c r="D25" s="265"/>
      <c r="E25" s="258"/>
      <c r="F25" s="258"/>
      <c r="G25" s="269"/>
      <c r="H25" s="258"/>
      <c r="I25" s="258"/>
      <c r="J25" s="259"/>
      <c r="K25" s="296"/>
      <c r="L25" s="298"/>
      <c r="M25" s="291"/>
      <c r="N25" s="293"/>
      <c r="O25" s="280"/>
      <c r="P25" s="295"/>
      <c r="Q25" s="269"/>
      <c r="R25" s="280"/>
      <c r="S25" s="280"/>
      <c r="T25" s="269"/>
      <c r="U25" s="283"/>
      <c r="V25" s="285"/>
      <c r="W25" s="291" t="s">
        <v>329</v>
      </c>
      <c r="X25" s="293">
        <v>3.75</v>
      </c>
      <c r="Y25" s="280">
        <v>132</v>
      </c>
      <c r="Z25" s="322">
        <f t="shared" ref="Z25" si="125">SUM(X25*Y25)/16</f>
        <v>30.9375</v>
      </c>
      <c r="AA25" s="269">
        <v>61.8</v>
      </c>
      <c r="AB25" s="280">
        <f t="shared" ref="AB25" si="126">SUM(AA25/Y25)</f>
        <v>0.46818181818181814</v>
      </c>
      <c r="AC25" s="280">
        <f t="shared" ref="AC25" si="127">SUM(AA25/Z25)</f>
        <v>1.9975757575757576</v>
      </c>
      <c r="AD25" s="269">
        <v>93.63</v>
      </c>
      <c r="AE25" s="316">
        <f t="shared" ref="AE25" si="128">SUM(AD25/Y25)</f>
        <v>0.70931818181818174</v>
      </c>
      <c r="AF25" s="317">
        <f t="shared" ref="AF25" si="129">SUM(AD25/Z25)</f>
        <v>3.0264242424242425</v>
      </c>
      <c r="AG25" s="264">
        <v>100103</v>
      </c>
      <c r="AH25" s="265">
        <v>4</v>
      </c>
      <c r="AI25" s="258">
        <v>120</v>
      </c>
      <c r="AJ25" s="275">
        <f t="shared" si="25"/>
        <v>30</v>
      </c>
      <c r="AK25" s="259">
        <v>70.08</v>
      </c>
      <c r="AL25" s="266">
        <f t="shared" si="81"/>
        <v>0.58399999999999996</v>
      </c>
      <c r="AM25" s="268">
        <f t="shared" si="82"/>
        <v>2.3359999999999999</v>
      </c>
      <c r="AN25" s="259">
        <v>93.438999999999993</v>
      </c>
      <c r="AO25" s="260">
        <f t="shared" si="83"/>
        <v>0.77865833333333323</v>
      </c>
      <c r="AP25" s="270">
        <f t="shared" si="84"/>
        <v>3.1146333333333329</v>
      </c>
      <c r="AQ25" s="264" t="s">
        <v>329</v>
      </c>
      <c r="AR25" s="265">
        <v>4.18</v>
      </c>
      <c r="AS25" s="258">
        <v>78</v>
      </c>
      <c r="AT25" s="266">
        <f t="shared" si="109"/>
        <v>20.377499999999998</v>
      </c>
      <c r="AU25" s="259">
        <v>39.119999999999997</v>
      </c>
      <c r="AV25" s="258">
        <f t="shared" ref="AV25" si="130">SUM(AU25/AS25)</f>
        <v>0.50153846153846149</v>
      </c>
      <c r="AW25" s="258">
        <f t="shared" ref="AW25" si="131">SUM(AU25/AT25)</f>
        <v>1.9197644460802357</v>
      </c>
      <c r="AX25" s="259">
        <v>59.2</v>
      </c>
      <c r="AY25" s="268">
        <f t="shared" si="33"/>
        <v>0.75897435897435905</v>
      </c>
      <c r="AZ25" s="260">
        <f t="shared" si="70"/>
        <v>2.9051650104281688</v>
      </c>
      <c r="BA25" s="264"/>
      <c r="BB25" s="265"/>
      <c r="BC25" s="258"/>
      <c r="BD25" s="258"/>
      <c r="BE25" s="259"/>
      <c r="BF25" s="258"/>
      <c r="BG25" s="258"/>
      <c r="BH25" s="259"/>
      <c r="BI25" s="262"/>
      <c r="BJ25" s="262"/>
      <c r="BK25" s="262"/>
      <c r="BL25" s="264"/>
      <c r="BM25" s="265">
        <v>4</v>
      </c>
      <c r="BN25" s="258">
        <v>80</v>
      </c>
      <c r="BO25" s="266">
        <f t="shared" ref="BO25" si="132">SUM(BM25*BN25)/16</f>
        <v>20</v>
      </c>
      <c r="BP25" s="259"/>
      <c r="BQ25" s="258">
        <f t="shared" ref="BQ25" si="133">SUM(BP25/BN25)</f>
        <v>0</v>
      </c>
      <c r="BR25" s="258">
        <f t="shared" ref="BR25" si="134">SUM(BP25/BO25)</f>
        <v>0</v>
      </c>
      <c r="BS25" s="259">
        <v>42</v>
      </c>
      <c r="BT25" s="267">
        <f t="shared" si="74"/>
        <v>2.1</v>
      </c>
      <c r="BU25" s="262">
        <f t="shared" si="75"/>
        <v>0.52500000000000002</v>
      </c>
      <c r="BV25" s="264"/>
      <c r="BW25" s="265"/>
      <c r="BX25" s="258"/>
      <c r="BY25" s="258"/>
      <c r="BZ25" s="259"/>
      <c r="CA25" s="258"/>
      <c r="CB25" s="258"/>
      <c r="CC25" s="259"/>
      <c r="CD25" s="260"/>
      <c r="CE25" s="260"/>
    </row>
    <row r="26" spans="1:83" ht="15.75" thickBot="1" x14ac:dyDescent="0.3">
      <c r="A26" s="330"/>
      <c r="B26" s="335"/>
      <c r="C26" s="264"/>
      <c r="D26" s="265"/>
      <c r="E26" s="258"/>
      <c r="F26" s="258"/>
      <c r="G26" s="282"/>
      <c r="H26" s="259"/>
      <c r="I26" s="259"/>
      <c r="J26" s="259"/>
      <c r="K26" s="297"/>
      <c r="L26" s="299"/>
      <c r="M26" s="292"/>
      <c r="N26" s="294"/>
      <c r="O26" s="281"/>
      <c r="P26" s="295"/>
      <c r="Q26" s="282"/>
      <c r="R26" s="281"/>
      <c r="S26" s="281"/>
      <c r="T26" s="282"/>
      <c r="U26" s="284"/>
      <c r="V26" s="286"/>
      <c r="W26" s="292"/>
      <c r="X26" s="294"/>
      <c r="Y26" s="281"/>
      <c r="Z26" s="281"/>
      <c r="AA26" s="282"/>
      <c r="AB26" s="281"/>
      <c r="AC26" s="281"/>
      <c r="AD26" s="282"/>
      <c r="AE26" s="282"/>
      <c r="AF26" s="263"/>
      <c r="AG26" s="264"/>
      <c r="AH26" s="265"/>
      <c r="AI26" s="258"/>
      <c r="AJ26" s="258"/>
      <c r="AK26" s="259"/>
      <c r="AL26" s="269"/>
      <c r="AM26" s="269"/>
      <c r="AN26" s="259"/>
      <c r="AO26" s="261"/>
      <c r="AP26" s="261"/>
      <c r="AQ26" s="264"/>
      <c r="AR26" s="265"/>
      <c r="AS26" s="258"/>
      <c r="AT26" s="258"/>
      <c r="AU26" s="259"/>
      <c r="AV26" s="259"/>
      <c r="AW26" s="259"/>
      <c r="AX26" s="259"/>
      <c r="AY26" s="269"/>
      <c r="AZ26" s="261"/>
      <c r="BA26" s="264"/>
      <c r="BB26" s="265"/>
      <c r="BC26" s="258"/>
      <c r="BD26" s="258"/>
      <c r="BE26" s="259"/>
      <c r="BF26" s="259"/>
      <c r="BG26" s="259"/>
      <c r="BH26" s="259"/>
      <c r="BI26" s="263"/>
      <c r="BJ26" s="263"/>
      <c r="BK26" s="263"/>
      <c r="BL26" s="264"/>
      <c r="BM26" s="265"/>
      <c r="BN26" s="258"/>
      <c r="BO26" s="258"/>
      <c r="BP26" s="259"/>
      <c r="BQ26" s="259"/>
      <c r="BR26" s="259"/>
      <c r="BS26" s="259"/>
      <c r="BT26" s="263"/>
      <c r="BU26" s="263"/>
      <c r="BV26" s="264"/>
      <c r="BW26" s="265"/>
      <c r="BX26" s="258"/>
      <c r="BY26" s="258"/>
      <c r="BZ26" s="259"/>
      <c r="CA26" s="259"/>
      <c r="CB26" s="259"/>
      <c r="CC26" s="259"/>
      <c r="CD26" s="261"/>
      <c r="CE26" s="261"/>
    </row>
    <row r="27" spans="1:83" x14ac:dyDescent="0.25">
      <c r="A27" s="328">
        <v>12</v>
      </c>
      <c r="B27" s="332" t="s">
        <v>123</v>
      </c>
      <c r="C27" s="264"/>
      <c r="D27" s="265"/>
      <c r="E27" s="258"/>
      <c r="F27" s="258"/>
      <c r="G27" s="269"/>
      <c r="H27" s="258"/>
      <c r="I27" s="258"/>
      <c r="J27" s="259"/>
      <c r="K27" s="296"/>
      <c r="L27" s="298"/>
      <c r="M27" s="291"/>
      <c r="N27" s="293"/>
      <c r="O27" s="280"/>
      <c r="P27" s="280"/>
      <c r="Q27" s="269"/>
      <c r="R27" s="280"/>
      <c r="S27" s="280"/>
      <c r="T27" s="269"/>
      <c r="U27" s="283"/>
      <c r="V27" s="285"/>
      <c r="W27" s="291" t="s">
        <v>329</v>
      </c>
      <c r="X27" s="293">
        <v>2.75</v>
      </c>
      <c r="Y27" s="280">
        <v>176</v>
      </c>
      <c r="Z27" s="322">
        <f t="shared" ref="Z27" si="135">SUM(X27*Y27)/16</f>
        <v>30.25</v>
      </c>
      <c r="AA27" s="269">
        <v>57.7</v>
      </c>
      <c r="AB27" s="280">
        <f t="shared" ref="AB27" si="136">SUM(AA27/Y27)</f>
        <v>0.32784090909090913</v>
      </c>
      <c r="AC27" s="280">
        <f t="shared" ref="AC27" si="137">SUM(AA27/Z27)</f>
        <v>1.9074380165289258</v>
      </c>
      <c r="AD27" s="269">
        <v>97.25</v>
      </c>
      <c r="AE27" s="316">
        <f t="shared" ref="AE27" si="138">SUM(AD27/Y27)</f>
        <v>0.55255681818181823</v>
      </c>
      <c r="AF27" s="317">
        <f t="shared" ref="AF27" si="139">SUM(AD27/Z27)</f>
        <v>3.2148760330578514</v>
      </c>
      <c r="AG27" s="264"/>
      <c r="AH27" s="265"/>
      <c r="AI27" s="258"/>
      <c r="AJ27" s="275"/>
      <c r="AK27" s="259"/>
      <c r="AL27" s="266"/>
      <c r="AM27" s="268"/>
      <c r="AN27" s="259"/>
      <c r="AO27" s="260"/>
      <c r="AP27" s="270"/>
      <c r="AQ27" s="264"/>
      <c r="AR27" s="265"/>
      <c r="AS27" s="258"/>
      <c r="AT27" s="266"/>
      <c r="AU27" s="259"/>
      <c r="AV27" s="258"/>
      <c r="AW27" s="258"/>
      <c r="AX27" s="259"/>
      <c r="AY27" s="268"/>
      <c r="AZ27" s="260"/>
      <c r="BA27" s="264"/>
      <c r="BB27" s="265"/>
      <c r="BC27" s="258"/>
      <c r="BD27" s="258"/>
      <c r="BE27" s="259"/>
      <c r="BF27" s="258"/>
      <c r="BG27" s="258"/>
      <c r="BH27" s="259"/>
      <c r="BI27" s="262"/>
      <c r="BJ27" s="262"/>
      <c r="BK27" s="262"/>
      <c r="BL27" s="264"/>
      <c r="BM27" s="265"/>
      <c r="BN27" s="258"/>
      <c r="BO27" s="266"/>
      <c r="BP27" s="259"/>
      <c r="BQ27" s="258"/>
      <c r="BR27" s="258"/>
      <c r="BS27" s="259"/>
      <c r="BT27" s="267"/>
      <c r="BU27" s="262"/>
      <c r="BV27" s="264"/>
      <c r="BW27" s="265"/>
      <c r="BX27" s="258"/>
      <c r="BY27" s="258"/>
      <c r="BZ27" s="259"/>
      <c r="CA27" s="258"/>
      <c r="CB27" s="258"/>
      <c r="CC27" s="259"/>
      <c r="CD27" s="260"/>
      <c r="CE27" s="260"/>
    </row>
    <row r="28" spans="1:83" ht="15.75" thickBot="1" x14ac:dyDescent="0.3">
      <c r="A28" s="331"/>
      <c r="B28" s="333"/>
      <c r="C28" s="264"/>
      <c r="D28" s="265"/>
      <c r="E28" s="258"/>
      <c r="F28" s="258"/>
      <c r="G28" s="282"/>
      <c r="H28" s="259"/>
      <c r="I28" s="259"/>
      <c r="J28" s="259"/>
      <c r="K28" s="297"/>
      <c r="L28" s="299"/>
      <c r="M28" s="292"/>
      <c r="N28" s="294"/>
      <c r="O28" s="281"/>
      <c r="P28" s="281"/>
      <c r="Q28" s="282"/>
      <c r="R28" s="281"/>
      <c r="S28" s="281"/>
      <c r="T28" s="282"/>
      <c r="U28" s="284"/>
      <c r="V28" s="286"/>
      <c r="W28" s="292"/>
      <c r="X28" s="294"/>
      <c r="Y28" s="281"/>
      <c r="Z28" s="281"/>
      <c r="AA28" s="282"/>
      <c r="AB28" s="281"/>
      <c r="AC28" s="281"/>
      <c r="AD28" s="282"/>
      <c r="AE28" s="282"/>
      <c r="AF28" s="263"/>
      <c r="AG28" s="264"/>
      <c r="AH28" s="265"/>
      <c r="AI28" s="258"/>
      <c r="AJ28" s="258"/>
      <c r="AK28" s="259"/>
      <c r="AL28" s="269"/>
      <c r="AM28" s="269"/>
      <c r="AN28" s="259"/>
      <c r="AO28" s="261"/>
      <c r="AP28" s="261"/>
      <c r="AQ28" s="264"/>
      <c r="AR28" s="265"/>
      <c r="AS28" s="258"/>
      <c r="AT28" s="258"/>
      <c r="AU28" s="259"/>
      <c r="AV28" s="259"/>
      <c r="AW28" s="259"/>
      <c r="AX28" s="259"/>
      <c r="AY28" s="269"/>
      <c r="AZ28" s="261"/>
      <c r="BA28" s="264"/>
      <c r="BB28" s="265"/>
      <c r="BC28" s="258"/>
      <c r="BD28" s="258"/>
      <c r="BE28" s="259"/>
      <c r="BF28" s="259"/>
      <c r="BG28" s="259"/>
      <c r="BH28" s="259"/>
      <c r="BI28" s="263"/>
      <c r="BJ28" s="263"/>
      <c r="BK28" s="263"/>
      <c r="BL28" s="264"/>
      <c r="BM28" s="265"/>
      <c r="BN28" s="258"/>
      <c r="BO28" s="258"/>
      <c r="BP28" s="259"/>
      <c r="BQ28" s="259"/>
      <c r="BR28" s="259"/>
      <c r="BS28" s="259"/>
      <c r="BT28" s="263"/>
      <c r="BU28" s="263"/>
      <c r="BV28" s="264"/>
      <c r="BW28" s="265"/>
      <c r="BX28" s="258"/>
      <c r="BY28" s="258"/>
      <c r="BZ28" s="259"/>
      <c r="CA28" s="259"/>
      <c r="CB28" s="259"/>
      <c r="CC28" s="259"/>
      <c r="CD28" s="261"/>
      <c r="CE28" s="261"/>
    </row>
    <row r="29" spans="1:83" x14ac:dyDescent="0.25">
      <c r="A29" s="329">
        <v>13</v>
      </c>
      <c r="B29" s="325" t="s">
        <v>124</v>
      </c>
      <c r="C29" s="264"/>
      <c r="D29" s="265">
        <v>3</v>
      </c>
      <c r="E29" s="258">
        <v>160</v>
      </c>
      <c r="F29" s="258">
        <f>SUM(D29*E29)/16</f>
        <v>30</v>
      </c>
      <c r="G29" s="269"/>
      <c r="H29" s="258">
        <f>SUM(G29/E29)</f>
        <v>0</v>
      </c>
      <c r="I29" s="258">
        <f>SUM(G29/F29)</f>
        <v>0</v>
      </c>
      <c r="J29" s="259">
        <v>89.5</v>
      </c>
      <c r="K29" s="296">
        <f>SUM(J29/E29)</f>
        <v>0.55937499999999996</v>
      </c>
      <c r="L29" s="298">
        <f>SUM(J29/F29)</f>
        <v>2.9833333333333334</v>
      </c>
      <c r="M29" s="291"/>
      <c r="N29" s="293"/>
      <c r="O29" s="280"/>
      <c r="P29" s="295"/>
      <c r="Q29" s="269"/>
      <c r="R29" s="280"/>
      <c r="S29" s="280"/>
      <c r="T29" s="269"/>
      <c r="U29" s="283"/>
      <c r="V29" s="285"/>
      <c r="W29" s="287" t="s">
        <v>330</v>
      </c>
      <c r="X29" s="289">
        <v>3</v>
      </c>
      <c r="Y29" s="276">
        <v>160</v>
      </c>
      <c r="Z29" s="278">
        <f t="shared" ref="Z29" si="140">SUM(X29*Y29)/16</f>
        <v>30</v>
      </c>
      <c r="AA29" s="279">
        <v>49.2</v>
      </c>
      <c r="AB29" s="276">
        <f t="shared" ref="AB29" si="141">SUM(AA29/Y29)</f>
        <v>0.3075</v>
      </c>
      <c r="AC29" s="276">
        <f t="shared" ref="AC29" si="142">SUM(AA29/Z29)</f>
        <v>1.6400000000000001</v>
      </c>
      <c r="AD29" s="279">
        <v>92.45</v>
      </c>
      <c r="AE29" s="271">
        <f t="shared" ref="AE29" si="143">SUM(AD29/Y29)</f>
        <v>0.57781250000000006</v>
      </c>
      <c r="AF29" s="273">
        <f t="shared" ref="AF29" si="144">SUM(AD29/Z29)</f>
        <v>3.0816666666666666</v>
      </c>
      <c r="AG29" s="264">
        <v>100103</v>
      </c>
      <c r="AH29" s="265">
        <v>2.4700000000000002</v>
      </c>
      <c r="AI29" s="258">
        <v>195</v>
      </c>
      <c r="AJ29" s="275">
        <f t="shared" si="25"/>
        <v>30.103125000000002</v>
      </c>
      <c r="AK29" s="259">
        <v>60.45</v>
      </c>
      <c r="AL29" s="266">
        <f t="shared" si="81"/>
        <v>0.31</v>
      </c>
      <c r="AM29" s="268">
        <f t="shared" si="82"/>
        <v>2.0080971659919027</v>
      </c>
      <c r="AN29" s="259">
        <v>94.41</v>
      </c>
      <c r="AO29" s="260">
        <f t="shared" si="83"/>
        <v>0.48415384615384616</v>
      </c>
      <c r="AP29" s="270">
        <f t="shared" si="84"/>
        <v>3.1362192463407035</v>
      </c>
      <c r="AQ29" s="264"/>
      <c r="AR29" s="265"/>
      <c r="AS29" s="258"/>
      <c r="AT29" s="266"/>
      <c r="AU29" s="259"/>
      <c r="AV29" s="258"/>
      <c r="AW29" s="258"/>
      <c r="AX29" s="259"/>
      <c r="AY29" s="268"/>
      <c r="AZ29" s="260"/>
      <c r="BA29" s="264"/>
      <c r="BB29" s="265"/>
      <c r="BC29" s="258"/>
      <c r="BD29" s="258"/>
      <c r="BE29" s="259"/>
      <c r="BF29" s="258"/>
      <c r="BG29" s="258"/>
      <c r="BH29" s="259"/>
      <c r="BI29" s="262"/>
      <c r="BJ29" s="262"/>
      <c r="BK29" s="262"/>
      <c r="BL29" s="264"/>
      <c r="BM29" s="265">
        <v>2.9</v>
      </c>
      <c r="BN29" s="258">
        <v>55</v>
      </c>
      <c r="BO29" s="266">
        <f t="shared" ref="BO29:BO47" si="145">SUM(BM29*BN29)/16</f>
        <v>9.96875</v>
      </c>
      <c r="BP29" s="259"/>
      <c r="BQ29" s="258">
        <f t="shared" ref="BQ29" si="146">SUM(BP29/BN29)</f>
        <v>0</v>
      </c>
      <c r="BR29" s="258">
        <f t="shared" ref="BR29" si="147">SUM(BP29/BO29)</f>
        <v>0</v>
      </c>
      <c r="BS29" s="259">
        <v>30.1</v>
      </c>
      <c r="BT29" s="267">
        <f t="shared" si="74"/>
        <v>3.0194357366771163</v>
      </c>
      <c r="BU29" s="262">
        <f t="shared" si="75"/>
        <v>0.54727272727272724</v>
      </c>
      <c r="BV29" s="264"/>
      <c r="BW29" s="265"/>
      <c r="BX29" s="258"/>
      <c r="BY29" s="258"/>
      <c r="BZ29" s="259"/>
      <c r="CA29" s="258"/>
      <c r="CB29" s="258"/>
      <c r="CC29" s="259"/>
      <c r="CD29" s="260"/>
      <c r="CE29" s="260"/>
    </row>
    <row r="30" spans="1:83" ht="15.75" thickBot="1" x14ac:dyDescent="0.3">
      <c r="A30" s="330"/>
      <c r="B30" s="307"/>
      <c r="C30" s="264"/>
      <c r="D30" s="265"/>
      <c r="E30" s="258"/>
      <c r="F30" s="258"/>
      <c r="G30" s="282"/>
      <c r="H30" s="259"/>
      <c r="I30" s="259"/>
      <c r="J30" s="259"/>
      <c r="K30" s="297"/>
      <c r="L30" s="299"/>
      <c r="M30" s="292"/>
      <c r="N30" s="294"/>
      <c r="O30" s="281"/>
      <c r="P30" s="281"/>
      <c r="Q30" s="282"/>
      <c r="R30" s="281"/>
      <c r="S30" s="281"/>
      <c r="T30" s="282"/>
      <c r="U30" s="284"/>
      <c r="V30" s="286"/>
      <c r="W30" s="288"/>
      <c r="X30" s="290"/>
      <c r="Y30" s="277"/>
      <c r="Z30" s="277"/>
      <c r="AA30" s="272"/>
      <c r="AB30" s="277"/>
      <c r="AC30" s="277"/>
      <c r="AD30" s="272"/>
      <c r="AE30" s="272"/>
      <c r="AF30" s="274"/>
      <c r="AG30" s="264"/>
      <c r="AH30" s="265"/>
      <c r="AI30" s="258"/>
      <c r="AJ30" s="258"/>
      <c r="AK30" s="259"/>
      <c r="AL30" s="269"/>
      <c r="AM30" s="269"/>
      <c r="AN30" s="259"/>
      <c r="AO30" s="261"/>
      <c r="AP30" s="261"/>
      <c r="AQ30" s="264"/>
      <c r="AR30" s="265"/>
      <c r="AS30" s="258"/>
      <c r="AT30" s="258"/>
      <c r="AU30" s="259"/>
      <c r="AV30" s="259"/>
      <c r="AW30" s="259"/>
      <c r="AX30" s="259"/>
      <c r="AY30" s="269"/>
      <c r="AZ30" s="261"/>
      <c r="BA30" s="264"/>
      <c r="BB30" s="265"/>
      <c r="BC30" s="258"/>
      <c r="BD30" s="258"/>
      <c r="BE30" s="259"/>
      <c r="BF30" s="259"/>
      <c r="BG30" s="259"/>
      <c r="BH30" s="259"/>
      <c r="BI30" s="263"/>
      <c r="BJ30" s="263"/>
      <c r="BK30" s="263"/>
      <c r="BL30" s="264"/>
      <c r="BM30" s="265"/>
      <c r="BN30" s="258"/>
      <c r="BO30" s="258"/>
      <c r="BP30" s="259"/>
      <c r="BQ30" s="259"/>
      <c r="BR30" s="259"/>
      <c r="BS30" s="259"/>
      <c r="BT30" s="263"/>
      <c r="BU30" s="263"/>
      <c r="BV30" s="264"/>
      <c r="BW30" s="265"/>
      <c r="BX30" s="258"/>
      <c r="BY30" s="258"/>
      <c r="BZ30" s="259"/>
      <c r="CA30" s="259"/>
      <c r="CB30" s="259"/>
      <c r="CC30" s="259"/>
      <c r="CD30" s="261"/>
      <c r="CE30" s="261"/>
    </row>
    <row r="31" spans="1:83" x14ac:dyDescent="0.25">
      <c r="A31" s="328">
        <v>14</v>
      </c>
      <c r="B31" s="302" t="s">
        <v>125</v>
      </c>
      <c r="C31" s="264"/>
      <c r="D31" s="265"/>
      <c r="E31" s="258"/>
      <c r="F31" s="258"/>
      <c r="G31" s="269"/>
      <c r="H31" s="258"/>
      <c r="I31" s="258"/>
      <c r="J31" s="259"/>
      <c r="K31" s="296"/>
      <c r="L31" s="298"/>
      <c r="M31" s="291"/>
      <c r="N31" s="293"/>
      <c r="O31" s="280"/>
      <c r="P31" s="295"/>
      <c r="Q31" s="269"/>
      <c r="R31" s="280"/>
      <c r="S31" s="280"/>
      <c r="T31" s="269"/>
      <c r="U31" s="283"/>
      <c r="V31" s="285"/>
      <c r="W31" s="287" t="s">
        <v>330</v>
      </c>
      <c r="X31" s="289">
        <v>4</v>
      </c>
      <c r="Y31" s="276">
        <v>120</v>
      </c>
      <c r="Z31" s="278">
        <f t="shared" ref="Z31" si="148">SUM(X31*Y31)/16</f>
        <v>30</v>
      </c>
      <c r="AA31" s="279">
        <v>47.08</v>
      </c>
      <c r="AB31" s="276">
        <f t="shared" ref="AB31" si="149">SUM(AA31/Y31)</f>
        <v>0.39233333333333331</v>
      </c>
      <c r="AC31" s="276">
        <f t="shared" ref="AC31" si="150">SUM(AA31/Z31)</f>
        <v>1.5693333333333332</v>
      </c>
      <c r="AD31" s="279">
        <v>65.14</v>
      </c>
      <c r="AE31" s="271">
        <f t="shared" ref="AE31" si="151">SUM(AD31/Y31)</f>
        <v>0.54283333333333339</v>
      </c>
      <c r="AF31" s="273">
        <f t="shared" ref="AF31" si="152">SUM(AD31/Z31)</f>
        <v>2.1713333333333336</v>
      </c>
      <c r="AG31" s="264"/>
      <c r="AH31" s="265"/>
      <c r="AI31" s="258"/>
      <c r="AJ31" s="275"/>
      <c r="AK31" s="259"/>
      <c r="AL31" s="266"/>
      <c r="AM31" s="268"/>
      <c r="AN31" s="259"/>
      <c r="AO31" s="260"/>
      <c r="AP31" s="270"/>
      <c r="AQ31" s="264"/>
      <c r="AR31" s="265"/>
      <c r="AS31" s="258"/>
      <c r="AT31" s="266"/>
      <c r="AU31" s="259"/>
      <c r="AV31" s="258"/>
      <c r="AW31" s="258"/>
      <c r="AX31" s="259"/>
      <c r="AY31" s="268"/>
      <c r="AZ31" s="260"/>
      <c r="BA31" s="264"/>
      <c r="BB31" s="265"/>
      <c r="BC31" s="258"/>
      <c r="BD31" s="258"/>
      <c r="BE31" s="259"/>
      <c r="BF31" s="258"/>
      <c r="BG31" s="258"/>
      <c r="BH31" s="259"/>
      <c r="BI31" s="262"/>
      <c r="BJ31" s="262"/>
      <c r="BK31" s="262"/>
      <c r="BL31" s="264"/>
      <c r="BM31" s="265"/>
      <c r="BN31" s="258"/>
      <c r="BO31" s="266"/>
      <c r="BP31" s="259"/>
      <c r="BQ31" s="258"/>
      <c r="BR31" s="258"/>
      <c r="BS31" s="259"/>
      <c r="BT31" s="267"/>
      <c r="BU31" s="262"/>
      <c r="BV31" s="264"/>
      <c r="BW31" s="265"/>
      <c r="BX31" s="258"/>
      <c r="BY31" s="258"/>
      <c r="BZ31" s="259"/>
      <c r="CA31" s="258"/>
      <c r="CB31" s="258"/>
      <c r="CC31" s="259"/>
      <c r="CD31" s="260"/>
      <c r="CE31" s="260"/>
    </row>
    <row r="32" spans="1:83" ht="15.75" thickBot="1" x14ac:dyDescent="0.3">
      <c r="A32" s="331"/>
      <c r="B32" s="303"/>
      <c r="C32" s="264"/>
      <c r="D32" s="265"/>
      <c r="E32" s="258"/>
      <c r="F32" s="258"/>
      <c r="G32" s="282"/>
      <c r="H32" s="259"/>
      <c r="I32" s="259"/>
      <c r="J32" s="259"/>
      <c r="K32" s="297"/>
      <c r="L32" s="299"/>
      <c r="M32" s="292"/>
      <c r="N32" s="294"/>
      <c r="O32" s="281"/>
      <c r="P32" s="295"/>
      <c r="Q32" s="282"/>
      <c r="R32" s="281"/>
      <c r="S32" s="281"/>
      <c r="T32" s="282"/>
      <c r="U32" s="284"/>
      <c r="V32" s="286"/>
      <c r="W32" s="288"/>
      <c r="X32" s="290"/>
      <c r="Y32" s="277"/>
      <c r="Z32" s="277"/>
      <c r="AA32" s="272"/>
      <c r="AB32" s="277"/>
      <c r="AC32" s="277"/>
      <c r="AD32" s="272"/>
      <c r="AE32" s="272"/>
      <c r="AF32" s="274"/>
      <c r="AG32" s="264"/>
      <c r="AH32" s="265"/>
      <c r="AI32" s="258"/>
      <c r="AJ32" s="258"/>
      <c r="AK32" s="259"/>
      <c r="AL32" s="269"/>
      <c r="AM32" s="269"/>
      <c r="AN32" s="259"/>
      <c r="AO32" s="261"/>
      <c r="AP32" s="261"/>
      <c r="AQ32" s="264"/>
      <c r="AR32" s="265"/>
      <c r="AS32" s="258"/>
      <c r="AT32" s="258"/>
      <c r="AU32" s="259"/>
      <c r="AV32" s="259"/>
      <c r="AW32" s="259"/>
      <c r="AX32" s="259"/>
      <c r="AY32" s="269"/>
      <c r="AZ32" s="261"/>
      <c r="BA32" s="264"/>
      <c r="BB32" s="265"/>
      <c r="BC32" s="258"/>
      <c r="BD32" s="258"/>
      <c r="BE32" s="259"/>
      <c r="BF32" s="259"/>
      <c r="BG32" s="259"/>
      <c r="BH32" s="259"/>
      <c r="BI32" s="263"/>
      <c r="BJ32" s="263"/>
      <c r="BK32" s="263"/>
      <c r="BL32" s="264"/>
      <c r="BM32" s="265"/>
      <c r="BN32" s="258"/>
      <c r="BO32" s="258"/>
      <c r="BP32" s="259"/>
      <c r="BQ32" s="259"/>
      <c r="BR32" s="259"/>
      <c r="BS32" s="259"/>
      <c r="BT32" s="263"/>
      <c r="BU32" s="263"/>
      <c r="BV32" s="264"/>
      <c r="BW32" s="265"/>
      <c r="BX32" s="258"/>
      <c r="BY32" s="258"/>
      <c r="BZ32" s="259"/>
      <c r="CA32" s="259"/>
      <c r="CB32" s="259"/>
      <c r="CC32" s="259"/>
      <c r="CD32" s="261"/>
      <c r="CE32" s="261"/>
    </row>
    <row r="33" spans="1:83" x14ac:dyDescent="0.25">
      <c r="A33" s="329">
        <v>15</v>
      </c>
      <c r="B33" s="325" t="s">
        <v>126</v>
      </c>
      <c r="C33" s="264"/>
      <c r="D33" s="265"/>
      <c r="E33" s="258"/>
      <c r="F33" s="258"/>
      <c r="G33" s="269"/>
      <c r="H33" s="258"/>
      <c r="I33" s="258"/>
      <c r="J33" s="259"/>
      <c r="K33" s="296"/>
      <c r="L33" s="298"/>
      <c r="M33" s="291"/>
      <c r="N33" s="293"/>
      <c r="O33" s="280"/>
      <c r="P33" s="280"/>
      <c r="Q33" s="269"/>
      <c r="R33" s="280"/>
      <c r="S33" s="280"/>
      <c r="T33" s="269"/>
      <c r="U33" s="283"/>
      <c r="V33" s="285"/>
      <c r="W33" s="291" t="s">
        <v>329</v>
      </c>
      <c r="X33" s="293">
        <v>4.6500000000000004</v>
      </c>
      <c r="Y33" s="280">
        <v>109</v>
      </c>
      <c r="Z33" s="322">
        <f t="shared" ref="Z33" si="153">SUM(X33*Y33)/16</f>
        <v>31.678125000000001</v>
      </c>
      <c r="AA33" s="269">
        <v>72.52</v>
      </c>
      <c r="AB33" s="280">
        <f t="shared" ref="AB33" si="154">SUM(AA33/Y33)</f>
        <v>0.66532110091743113</v>
      </c>
      <c r="AC33" s="280">
        <f t="shared" ref="AC33" si="155">SUM(AA33/Z33)</f>
        <v>2.2892769063825589</v>
      </c>
      <c r="AD33" s="269">
        <v>97.66</v>
      </c>
      <c r="AE33" s="316">
        <f t="shared" ref="AE33" si="156">SUM(AD33/Y33)</f>
        <v>0.89596330275229352</v>
      </c>
      <c r="AF33" s="317">
        <f t="shared" ref="AF33" si="157">SUM(AD33/Z33)</f>
        <v>3.0828844825885366</v>
      </c>
      <c r="AG33" s="264"/>
      <c r="AH33" s="265"/>
      <c r="AI33" s="258"/>
      <c r="AJ33" s="275"/>
      <c r="AK33" s="259"/>
      <c r="AL33" s="266"/>
      <c r="AM33" s="268"/>
      <c r="AN33" s="259"/>
      <c r="AO33" s="260"/>
      <c r="AP33" s="270"/>
      <c r="AQ33" s="318" t="s">
        <v>329</v>
      </c>
      <c r="AR33" s="319">
        <v>4.2300000000000004</v>
      </c>
      <c r="AS33" s="320">
        <v>77</v>
      </c>
      <c r="AT33" s="311">
        <f t="shared" si="109"/>
        <v>20.356875000000002</v>
      </c>
      <c r="AU33" s="310">
        <v>39.119999999999997</v>
      </c>
      <c r="AV33" s="320">
        <f t="shared" ref="AV33" si="158">SUM(AU33/AS33)</f>
        <v>0.50805194805194798</v>
      </c>
      <c r="AW33" s="320">
        <f t="shared" ref="AW33" si="159">SUM(AU33/AT33)</f>
        <v>1.9217094961775809</v>
      </c>
      <c r="AX33" s="310">
        <v>59.2</v>
      </c>
      <c r="AY33" s="312">
        <f t="shared" si="33"/>
        <v>0.76883116883116887</v>
      </c>
      <c r="AZ33" s="313">
        <f t="shared" si="70"/>
        <v>2.9081084400233332</v>
      </c>
      <c r="BA33" s="264"/>
      <c r="BB33" s="265"/>
      <c r="BC33" s="258"/>
      <c r="BD33" s="258"/>
      <c r="BE33" s="259"/>
      <c r="BF33" s="258"/>
      <c r="BG33" s="258"/>
      <c r="BH33" s="259"/>
      <c r="BI33" s="262"/>
      <c r="BJ33" s="262"/>
      <c r="BK33" s="262"/>
      <c r="BL33" s="264"/>
      <c r="BM33" s="265"/>
      <c r="BN33" s="258"/>
      <c r="BO33" s="266"/>
      <c r="BP33" s="259"/>
      <c r="BQ33" s="258"/>
      <c r="BR33" s="258"/>
      <c r="BS33" s="259"/>
      <c r="BT33" s="267"/>
      <c r="BU33" s="262"/>
      <c r="BV33" s="264"/>
      <c r="BW33" s="265"/>
      <c r="BX33" s="258"/>
      <c r="BY33" s="258"/>
      <c r="BZ33" s="259"/>
      <c r="CA33" s="258"/>
      <c r="CB33" s="258"/>
      <c r="CC33" s="259"/>
      <c r="CD33" s="260"/>
      <c r="CE33" s="260"/>
    </row>
    <row r="34" spans="1:83" ht="15.75" thickBot="1" x14ac:dyDescent="0.3">
      <c r="A34" s="330"/>
      <c r="B34" s="307"/>
      <c r="C34" s="264"/>
      <c r="D34" s="265"/>
      <c r="E34" s="258"/>
      <c r="F34" s="258"/>
      <c r="G34" s="282"/>
      <c r="H34" s="259"/>
      <c r="I34" s="259"/>
      <c r="J34" s="259"/>
      <c r="K34" s="297"/>
      <c r="L34" s="299"/>
      <c r="M34" s="292"/>
      <c r="N34" s="294"/>
      <c r="O34" s="281"/>
      <c r="P34" s="281"/>
      <c r="Q34" s="282"/>
      <c r="R34" s="281"/>
      <c r="S34" s="281"/>
      <c r="T34" s="282"/>
      <c r="U34" s="284"/>
      <c r="V34" s="286"/>
      <c r="W34" s="292"/>
      <c r="X34" s="294"/>
      <c r="Y34" s="281"/>
      <c r="Z34" s="281"/>
      <c r="AA34" s="282"/>
      <c r="AB34" s="281"/>
      <c r="AC34" s="281"/>
      <c r="AD34" s="282"/>
      <c r="AE34" s="282"/>
      <c r="AF34" s="263"/>
      <c r="AG34" s="264"/>
      <c r="AH34" s="265"/>
      <c r="AI34" s="258"/>
      <c r="AJ34" s="258"/>
      <c r="AK34" s="259"/>
      <c r="AL34" s="269"/>
      <c r="AM34" s="269"/>
      <c r="AN34" s="259"/>
      <c r="AO34" s="261"/>
      <c r="AP34" s="261"/>
      <c r="AQ34" s="318"/>
      <c r="AR34" s="319"/>
      <c r="AS34" s="320"/>
      <c r="AT34" s="320"/>
      <c r="AU34" s="310"/>
      <c r="AV34" s="310"/>
      <c r="AW34" s="310"/>
      <c r="AX34" s="310"/>
      <c r="AY34" s="279"/>
      <c r="AZ34" s="314"/>
      <c r="BA34" s="264"/>
      <c r="BB34" s="265"/>
      <c r="BC34" s="258"/>
      <c r="BD34" s="258"/>
      <c r="BE34" s="259"/>
      <c r="BF34" s="259"/>
      <c r="BG34" s="259"/>
      <c r="BH34" s="259"/>
      <c r="BI34" s="263"/>
      <c r="BJ34" s="263"/>
      <c r="BK34" s="263"/>
      <c r="BL34" s="264"/>
      <c r="BM34" s="265"/>
      <c r="BN34" s="258"/>
      <c r="BO34" s="258"/>
      <c r="BP34" s="259"/>
      <c r="BQ34" s="259"/>
      <c r="BR34" s="259"/>
      <c r="BS34" s="259"/>
      <c r="BT34" s="263"/>
      <c r="BU34" s="263"/>
      <c r="BV34" s="264"/>
      <c r="BW34" s="265"/>
      <c r="BX34" s="258"/>
      <c r="BY34" s="258"/>
      <c r="BZ34" s="259"/>
      <c r="CA34" s="259"/>
      <c r="CB34" s="259"/>
      <c r="CC34" s="259"/>
      <c r="CD34" s="261"/>
      <c r="CE34" s="261"/>
    </row>
    <row r="35" spans="1:83" x14ac:dyDescent="0.25">
      <c r="A35" s="328">
        <v>16</v>
      </c>
      <c r="B35" s="302" t="s">
        <v>127</v>
      </c>
      <c r="C35" s="264"/>
      <c r="D35" s="265"/>
      <c r="E35" s="258"/>
      <c r="F35" s="258"/>
      <c r="G35" s="269"/>
      <c r="H35" s="258"/>
      <c r="I35" s="258"/>
      <c r="J35" s="259"/>
      <c r="K35" s="296"/>
      <c r="L35" s="298"/>
      <c r="M35" s="291"/>
      <c r="N35" s="293"/>
      <c r="O35" s="280"/>
      <c r="P35" s="295"/>
      <c r="Q35" s="269"/>
      <c r="R35" s="280"/>
      <c r="S35" s="280"/>
      <c r="T35" s="269"/>
      <c r="U35" s="283"/>
      <c r="V35" s="285"/>
      <c r="W35" s="287">
        <v>100103</v>
      </c>
      <c r="X35" s="289">
        <v>5.4</v>
      </c>
      <c r="Y35" s="276">
        <v>80</v>
      </c>
      <c r="Z35" s="278">
        <f t="shared" ref="Z35" si="160">SUM(X35*Y35)/16</f>
        <v>27</v>
      </c>
      <c r="AA35" s="279">
        <v>56.92</v>
      </c>
      <c r="AB35" s="276">
        <f t="shared" ref="AB35" si="161">SUM(AA35/Y35)</f>
        <v>0.71150000000000002</v>
      </c>
      <c r="AC35" s="276">
        <f t="shared" ref="AC35" si="162">SUM(AA35/Z35)</f>
        <v>2.1081481481481483</v>
      </c>
      <c r="AD35" s="279">
        <v>66.92</v>
      </c>
      <c r="AE35" s="271">
        <f t="shared" ref="AE35" si="163">SUM(AD35/Y35)</f>
        <v>0.83650000000000002</v>
      </c>
      <c r="AF35" s="273">
        <f t="shared" ref="AF35" si="164">SUM(AD35/Z35)</f>
        <v>2.4785185185185186</v>
      </c>
      <c r="AG35" s="264"/>
      <c r="AH35" s="265"/>
      <c r="AI35" s="258"/>
      <c r="AJ35" s="275"/>
      <c r="AK35" s="259"/>
      <c r="AL35" s="266"/>
      <c r="AM35" s="268"/>
      <c r="AN35" s="259"/>
      <c r="AO35" s="260"/>
      <c r="AP35" s="270"/>
      <c r="AQ35" s="264"/>
      <c r="AR35" s="265"/>
      <c r="AS35" s="258"/>
      <c r="AT35" s="266"/>
      <c r="AU35" s="259"/>
      <c r="AV35" s="258"/>
      <c r="AW35" s="258"/>
      <c r="AX35" s="259"/>
      <c r="AY35" s="268"/>
      <c r="AZ35" s="260"/>
      <c r="BA35" s="264"/>
      <c r="BB35" s="265"/>
      <c r="BC35" s="258"/>
      <c r="BD35" s="258"/>
      <c r="BE35" s="259"/>
      <c r="BF35" s="258"/>
      <c r="BG35" s="258"/>
      <c r="BH35" s="259"/>
      <c r="BI35" s="262"/>
      <c r="BJ35" s="262"/>
      <c r="BK35" s="262"/>
      <c r="BL35" s="264"/>
      <c r="BM35" s="265"/>
      <c r="BN35" s="258"/>
      <c r="BO35" s="266"/>
      <c r="BP35" s="259"/>
      <c r="BQ35" s="258"/>
      <c r="BR35" s="258"/>
      <c r="BS35" s="259"/>
      <c r="BT35" s="267"/>
      <c r="BU35" s="262"/>
      <c r="BV35" s="264"/>
      <c r="BW35" s="265"/>
      <c r="BX35" s="258"/>
      <c r="BY35" s="258"/>
      <c r="BZ35" s="259"/>
      <c r="CA35" s="258"/>
      <c r="CB35" s="258"/>
      <c r="CC35" s="259"/>
      <c r="CD35" s="260"/>
      <c r="CE35" s="260"/>
    </row>
    <row r="36" spans="1:83" ht="15.75" thickBot="1" x14ac:dyDescent="0.3">
      <c r="A36" s="327"/>
      <c r="B36" s="303"/>
      <c r="C36" s="264"/>
      <c r="D36" s="265"/>
      <c r="E36" s="258"/>
      <c r="F36" s="258"/>
      <c r="G36" s="282"/>
      <c r="H36" s="259"/>
      <c r="I36" s="259"/>
      <c r="J36" s="259"/>
      <c r="K36" s="297"/>
      <c r="L36" s="299"/>
      <c r="M36" s="292"/>
      <c r="N36" s="294"/>
      <c r="O36" s="281"/>
      <c r="P36" s="295"/>
      <c r="Q36" s="282"/>
      <c r="R36" s="281"/>
      <c r="S36" s="281"/>
      <c r="T36" s="282"/>
      <c r="U36" s="284"/>
      <c r="V36" s="286"/>
      <c r="W36" s="288"/>
      <c r="X36" s="290"/>
      <c r="Y36" s="277"/>
      <c r="Z36" s="277"/>
      <c r="AA36" s="272"/>
      <c r="AB36" s="277"/>
      <c r="AC36" s="277"/>
      <c r="AD36" s="272"/>
      <c r="AE36" s="272"/>
      <c r="AF36" s="274"/>
      <c r="AG36" s="264"/>
      <c r="AH36" s="265"/>
      <c r="AI36" s="258"/>
      <c r="AJ36" s="258"/>
      <c r="AK36" s="259"/>
      <c r="AL36" s="269"/>
      <c r="AM36" s="269"/>
      <c r="AN36" s="259"/>
      <c r="AO36" s="261"/>
      <c r="AP36" s="261"/>
      <c r="AQ36" s="264"/>
      <c r="AR36" s="265"/>
      <c r="AS36" s="258"/>
      <c r="AT36" s="258"/>
      <c r="AU36" s="259"/>
      <c r="AV36" s="259"/>
      <c r="AW36" s="259"/>
      <c r="AX36" s="259"/>
      <c r="AY36" s="269"/>
      <c r="AZ36" s="261"/>
      <c r="BA36" s="264"/>
      <c r="BB36" s="265"/>
      <c r="BC36" s="258"/>
      <c r="BD36" s="258"/>
      <c r="BE36" s="259"/>
      <c r="BF36" s="259"/>
      <c r="BG36" s="259"/>
      <c r="BH36" s="259"/>
      <c r="BI36" s="263"/>
      <c r="BJ36" s="263"/>
      <c r="BK36" s="263"/>
      <c r="BL36" s="264"/>
      <c r="BM36" s="265"/>
      <c r="BN36" s="258"/>
      <c r="BO36" s="258"/>
      <c r="BP36" s="259"/>
      <c r="BQ36" s="259"/>
      <c r="BR36" s="259"/>
      <c r="BS36" s="259"/>
      <c r="BT36" s="263"/>
      <c r="BU36" s="263"/>
      <c r="BV36" s="264"/>
      <c r="BW36" s="265"/>
      <c r="BX36" s="258"/>
      <c r="BY36" s="258"/>
      <c r="BZ36" s="259"/>
      <c r="CA36" s="259"/>
      <c r="CB36" s="259"/>
      <c r="CC36" s="259"/>
      <c r="CD36" s="261"/>
      <c r="CE36" s="261"/>
    </row>
    <row r="37" spans="1:83" x14ac:dyDescent="0.25">
      <c r="A37" s="326">
        <v>17</v>
      </c>
      <c r="B37" s="302" t="s">
        <v>128</v>
      </c>
      <c r="C37" s="264"/>
      <c r="D37" s="265"/>
      <c r="E37" s="258"/>
      <c r="F37" s="258"/>
      <c r="G37" s="269"/>
      <c r="H37" s="258"/>
      <c r="I37" s="258"/>
      <c r="J37" s="259"/>
      <c r="K37" s="296"/>
      <c r="L37" s="298"/>
      <c r="M37" s="291"/>
      <c r="N37" s="293"/>
      <c r="O37" s="280"/>
      <c r="P37" s="280"/>
      <c r="Q37" s="269"/>
      <c r="R37" s="280"/>
      <c r="S37" s="280"/>
      <c r="T37" s="269"/>
      <c r="U37" s="283"/>
      <c r="V37" s="285"/>
      <c r="W37" s="287">
        <v>100103</v>
      </c>
      <c r="X37" s="289">
        <v>4.78</v>
      </c>
      <c r="Y37" s="276">
        <v>80</v>
      </c>
      <c r="Z37" s="278">
        <f t="shared" ref="Z37" si="165">SUM(X37*Y37)/16</f>
        <v>23.900000000000002</v>
      </c>
      <c r="AA37" s="279">
        <v>53.17</v>
      </c>
      <c r="AB37" s="276">
        <f t="shared" ref="AB37" si="166">SUM(AA37/Y37)</f>
        <v>0.66462500000000002</v>
      </c>
      <c r="AC37" s="276">
        <f t="shared" ref="AC37" si="167">SUM(AA37/Z37)</f>
        <v>2.224686192468619</v>
      </c>
      <c r="AD37" s="279">
        <v>66.02</v>
      </c>
      <c r="AE37" s="271">
        <f t="shared" ref="AE37" si="168">SUM(AD37/Y37)</f>
        <v>0.82524999999999993</v>
      </c>
      <c r="AF37" s="273">
        <f t="shared" ref="AF37" si="169">SUM(AD37/Z37)</f>
        <v>2.7623430962343094</v>
      </c>
      <c r="AG37" s="264"/>
      <c r="AH37" s="265"/>
      <c r="AI37" s="258"/>
      <c r="AJ37" s="275"/>
      <c r="AK37" s="259"/>
      <c r="AL37" s="266"/>
      <c r="AM37" s="268"/>
      <c r="AN37" s="259"/>
      <c r="AO37" s="260"/>
      <c r="AP37" s="270"/>
      <c r="AQ37" s="264"/>
      <c r="AR37" s="265"/>
      <c r="AS37" s="258"/>
      <c r="AT37" s="266"/>
      <c r="AU37" s="259"/>
      <c r="AV37" s="258"/>
      <c r="AW37" s="258"/>
      <c r="AX37" s="259"/>
      <c r="AY37" s="268"/>
      <c r="AZ37" s="260"/>
      <c r="BA37" s="264"/>
      <c r="BB37" s="265"/>
      <c r="BC37" s="258"/>
      <c r="BD37" s="258"/>
      <c r="BE37" s="259"/>
      <c r="BF37" s="258"/>
      <c r="BG37" s="258"/>
      <c r="BH37" s="259"/>
      <c r="BI37" s="262"/>
      <c r="BJ37" s="262"/>
      <c r="BK37" s="262"/>
      <c r="BL37" s="264"/>
      <c r="BM37" s="265"/>
      <c r="BN37" s="258"/>
      <c r="BO37" s="266"/>
      <c r="BP37" s="259"/>
      <c r="BQ37" s="258"/>
      <c r="BR37" s="258"/>
      <c r="BS37" s="259"/>
      <c r="BT37" s="267"/>
      <c r="BU37" s="262"/>
      <c r="BV37" s="264"/>
      <c r="BW37" s="265"/>
      <c r="BX37" s="258"/>
      <c r="BY37" s="258"/>
      <c r="BZ37" s="259"/>
      <c r="CA37" s="258"/>
      <c r="CB37" s="258"/>
      <c r="CC37" s="259"/>
      <c r="CD37" s="260"/>
      <c r="CE37" s="260"/>
    </row>
    <row r="38" spans="1:83" ht="15.75" thickBot="1" x14ac:dyDescent="0.3">
      <c r="A38" s="327"/>
      <c r="B38" s="303"/>
      <c r="C38" s="264"/>
      <c r="D38" s="265"/>
      <c r="E38" s="258"/>
      <c r="F38" s="258"/>
      <c r="G38" s="282"/>
      <c r="H38" s="259"/>
      <c r="I38" s="259"/>
      <c r="J38" s="259"/>
      <c r="K38" s="297"/>
      <c r="L38" s="299"/>
      <c r="M38" s="292"/>
      <c r="N38" s="294"/>
      <c r="O38" s="281"/>
      <c r="P38" s="281"/>
      <c r="Q38" s="282"/>
      <c r="R38" s="281"/>
      <c r="S38" s="281"/>
      <c r="T38" s="282"/>
      <c r="U38" s="284"/>
      <c r="V38" s="286"/>
      <c r="W38" s="288"/>
      <c r="X38" s="290"/>
      <c r="Y38" s="277"/>
      <c r="Z38" s="277"/>
      <c r="AA38" s="272"/>
      <c r="AB38" s="277"/>
      <c r="AC38" s="277"/>
      <c r="AD38" s="272"/>
      <c r="AE38" s="272"/>
      <c r="AF38" s="274"/>
      <c r="AG38" s="264"/>
      <c r="AH38" s="265"/>
      <c r="AI38" s="258"/>
      <c r="AJ38" s="258"/>
      <c r="AK38" s="259"/>
      <c r="AL38" s="269"/>
      <c r="AM38" s="269"/>
      <c r="AN38" s="259"/>
      <c r="AO38" s="261"/>
      <c r="AP38" s="261"/>
      <c r="AQ38" s="264"/>
      <c r="AR38" s="265"/>
      <c r="AS38" s="258"/>
      <c r="AT38" s="258"/>
      <c r="AU38" s="259"/>
      <c r="AV38" s="259"/>
      <c r="AW38" s="259"/>
      <c r="AX38" s="259"/>
      <c r="AY38" s="269"/>
      <c r="AZ38" s="261"/>
      <c r="BA38" s="264"/>
      <c r="BB38" s="265"/>
      <c r="BC38" s="258"/>
      <c r="BD38" s="258"/>
      <c r="BE38" s="259"/>
      <c r="BF38" s="259"/>
      <c r="BG38" s="259"/>
      <c r="BH38" s="259"/>
      <c r="BI38" s="263"/>
      <c r="BJ38" s="263"/>
      <c r="BK38" s="263"/>
      <c r="BL38" s="264"/>
      <c r="BM38" s="265"/>
      <c r="BN38" s="258"/>
      <c r="BO38" s="258"/>
      <c r="BP38" s="259"/>
      <c r="BQ38" s="259"/>
      <c r="BR38" s="259"/>
      <c r="BS38" s="259"/>
      <c r="BT38" s="263"/>
      <c r="BU38" s="263"/>
      <c r="BV38" s="264"/>
      <c r="BW38" s="265"/>
      <c r="BX38" s="258"/>
      <c r="BY38" s="258"/>
      <c r="BZ38" s="259"/>
      <c r="CA38" s="259"/>
      <c r="CB38" s="259"/>
      <c r="CC38" s="259"/>
      <c r="CD38" s="261"/>
      <c r="CE38" s="261"/>
    </row>
    <row r="39" spans="1:83" x14ac:dyDescent="0.25">
      <c r="A39" s="324">
        <v>18</v>
      </c>
      <c r="B39" s="325" t="s">
        <v>129</v>
      </c>
      <c r="C39" s="264"/>
      <c r="D39" s="265"/>
      <c r="E39" s="258"/>
      <c r="F39" s="258"/>
      <c r="G39" s="269"/>
      <c r="H39" s="258"/>
      <c r="I39" s="258"/>
      <c r="J39" s="259"/>
      <c r="K39" s="296"/>
      <c r="L39" s="298"/>
      <c r="M39" s="291"/>
      <c r="N39" s="293"/>
      <c r="O39" s="280"/>
      <c r="P39" s="295"/>
      <c r="Q39" s="269"/>
      <c r="R39" s="280"/>
      <c r="S39" s="280"/>
      <c r="T39" s="269"/>
      <c r="U39" s="283"/>
      <c r="V39" s="285"/>
      <c r="W39" s="287">
        <v>100103</v>
      </c>
      <c r="X39" s="289">
        <v>4.4000000000000004</v>
      </c>
      <c r="Y39" s="276">
        <v>80</v>
      </c>
      <c r="Z39" s="278">
        <f t="shared" ref="Z39" si="170">SUM(X39*Y39)/16</f>
        <v>22</v>
      </c>
      <c r="AA39" s="279">
        <v>61.89</v>
      </c>
      <c r="AB39" s="276">
        <f t="shared" ref="AB39" si="171">SUM(AA39/Y39)</f>
        <v>0.77362500000000001</v>
      </c>
      <c r="AC39" s="276">
        <f t="shared" ref="AC39" si="172">SUM(AA39/Z39)</f>
        <v>2.813181818181818</v>
      </c>
      <c r="AD39" s="279">
        <v>70.84</v>
      </c>
      <c r="AE39" s="271">
        <f t="shared" ref="AE39" si="173">SUM(AD39/Y39)</f>
        <v>0.88550000000000006</v>
      </c>
      <c r="AF39" s="273">
        <f t="shared" ref="AF39" si="174">SUM(AD39/Z39)</f>
        <v>3.22</v>
      </c>
      <c r="AG39" s="264"/>
      <c r="AH39" s="265"/>
      <c r="AI39" s="258"/>
      <c r="AJ39" s="275"/>
      <c r="AK39" s="259"/>
      <c r="AL39" s="266"/>
      <c r="AM39" s="268"/>
      <c r="AN39" s="259"/>
      <c r="AO39" s="260"/>
      <c r="AP39" s="270"/>
      <c r="AQ39" s="264"/>
      <c r="AR39" s="265"/>
      <c r="AS39" s="258"/>
      <c r="AT39" s="266"/>
      <c r="AU39" s="259"/>
      <c r="AV39" s="258"/>
      <c r="AW39" s="258"/>
      <c r="AX39" s="259"/>
      <c r="AY39" s="268"/>
      <c r="AZ39" s="260"/>
      <c r="BA39" s="264"/>
      <c r="BB39" s="265"/>
      <c r="BC39" s="258"/>
      <c r="BD39" s="258"/>
      <c r="BE39" s="259"/>
      <c r="BF39" s="258"/>
      <c r="BG39" s="258"/>
      <c r="BH39" s="259"/>
      <c r="BI39" s="262"/>
      <c r="BJ39" s="262"/>
      <c r="BK39" s="262"/>
      <c r="BL39" s="264"/>
      <c r="BM39" s="265"/>
      <c r="BN39" s="258"/>
      <c r="BO39" s="266"/>
      <c r="BP39" s="259"/>
      <c r="BQ39" s="258"/>
      <c r="BR39" s="258"/>
      <c r="BS39" s="259"/>
      <c r="BT39" s="267"/>
      <c r="BU39" s="262"/>
      <c r="BV39" s="264"/>
      <c r="BW39" s="265"/>
      <c r="BX39" s="258"/>
      <c r="BY39" s="258"/>
      <c r="BZ39" s="259"/>
      <c r="CA39" s="258"/>
      <c r="CB39" s="258"/>
      <c r="CC39" s="259"/>
      <c r="CD39" s="260"/>
      <c r="CE39" s="260"/>
    </row>
    <row r="40" spans="1:83" ht="15.75" thickBot="1" x14ac:dyDescent="0.3">
      <c r="A40" s="305"/>
      <c r="B40" s="323"/>
      <c r="C40" s="264"/>
      <c r="D40" s="265"/>
      <c r="E40" s="258"/>
      <c r="F40" s="258"/>
      <c r="G40" s="282"/>
      <c r="H40" s="259"/>
      <c r="I40" s="259"/>
      <c r="J40" s="259"/>
      <c r="K40" s="297"/>
      <c r="L40" s="299"/>
      <c r="M40" s="292"/>
      <c r="N40" s="294"/>
      <c r="O40" s="281"/>
      <c r="P40" s="295"/>
      <c r="Q40" s="282"/>
      <c r="R40" s="281"/>
      <c r="S40" s="281"/>
      <c r="T40" s="282"/>
      <c r="U40" s="284"/>
      <c r="V40" s="286"/>
      <c r="W40" s="288"/>
      <c r="X40" s="290"/>
      <c r="Y40" s="277"/>
      <c r="Z40" s="277"/>
      <c r="AA40" s="272"/>
      <c r="AB40" s="277"/>
      <c r="AC40" s="277"/>
      <c r="AD40" s="272"/>
      <c r="AE40" s="272"/>
      <c r="AF40" s="274"/>
      <c r="AG40" s="264"/>
      <c r="AH40" s="265"/>
      <c r="AI40" s="258"/>
      <c r="AJ40" s="258"/>
      <c r="AK40" s="259"/>
      <c r="AL40" s="269"/>
      <c r="AM40" s="269"/>
      <c r="AN40" s="259"/>
      <c r="AO40" s="261"/>
      <c r="AP40" s="261"/>
      <c r="AQ40" s="264"/>
      <c r="AR40" s="265"/>
      <c r="AS40" s="258"/>
      <c r="AT40" s="258"/>
      <c r="AU40" s="259"/>
      <c r="AV40" s="259"/>
      <c r="AW40" s="259"/>
      <c r="AX40" s="259"/>
      <c r="AY40" s="269"/>
      <c r="AZ40" s="261"/>
      <c r="BA40" s="264"/>
      <c r="BB40" s="265"/>
      <c r="BC40" s="258"/>
      <c r="BD40" s="258"/>
      <c r="BE40" s="259"/>
      <c r="BF40" s="259"/>
      <c r="BG40" s="259"/>
      <c r="BH40" s="259"/>
      <c r="BI40" s="263"/>
      <c r="BJ40" s="263"/>
      <c r="BK40" s="263"/>
      <c r="BL40" s="264"/>
      <c r="BM40" s="265"/>
      <c r="BN40" s="258"/>
      <c r="BO40" s="258"/>
      <c r="BP40" s="259"/>
      <c r="BQ40" s="259"/>
      <c r="BR40" s="259"/>
      <c r="BS40" s="259"/>
      <c r="BT40" s="263"/>
      <c r="BU40" s="263"/>
      <c r="BV40" s="264"/>
      <c r="BW40" s="265"/>
      <c r="BX40" s="258"/>
      <c r="BY40" s="258"/>
      <c r="BZ40" s="259"/>
      <c r="CA40" s="259"/>
      <c r="CB40" s="259"/>
      <c r="CC40" s="259"/>
      <c r="CD40" s="261"/>
      <c r="CE40" s="261"/>
    </row>
    <row r="41" spans="1:83" x14ac:dyDescent="0.25">
      <c r="A41" s="304">
        <v>19</v>
      </c>
      <c r="B41" s="306" t="s">
        <v>130</v>
      </c>
      <c r="C41" s="264"/>
      <c r="D41" s="265"/>
      <c r="E41" s="258"/>
      <c r="F41" s="258"/>
      <c r="G41" s="269"/>
      <c r="H41" s="258"/>
      <c r="I41" s="258"/>
      <c r="J41" s="259"/>
      <c r="K41" s="296"/>
      <c r="L41" s="298"/>
      <c r="M41" s="291"/>
      <c r="N41" s="293"/>
      <c r="O41" s="280"/>
      <c r="P41" s="280"/>
      <c r="Q41" s="269"/>
      <c r="R41" s="280"/>
      <c r="S41" s="280"/>
      <c r="T41" s="269"/>
      <c r="U41" s="283"/>
      <c r="V41" s="285"/>
      <c r="W41" s="287" t="s">
        <v>330</v>
      </c>
      <c r="X41" s="289">
        <v>2.9</v>
      </c>
      <c r="Y41" s="276">
        <v>163</v>
      </c>
      <c r="Z41" s="278">
        <f t="shared" ref="Z41" si="175">SUM(X41*Y41)/16</f>
        <v>29.543749999999999</v>
      </c>
      <c r="AA41" s="279">
        <v>43.34</v>
      </c>
      <c r="AB41" s="276">
        <f t="shared" ref="AB41" si="176">SUM(AA41/Y41)</f>
        <v>0.26588957055214724</v>
      </c>
      <c r="AC41" s="276">
        <f t="shared" ref="AC41" si="177">SUM(AA41/Z41)</f>
        <v>1.4669769409773643</v>
      </c>
      <c r="AD41" s="279">
        <v>64.989999999999995</v>
      </c>
      <c r="AE41" s="271">
        <f t="shared" ref="AE41" si="178">SUM(AD41/Y41)</f>
        <v>0.39871165644171774</v>
      </c>
      <c r="AF41" s="273">
        <f t="shared" ref="AF41" si="179">SUM(AD41/Z41)</f>
        <v>2.1997884493336151</v>
      </c>
      <c r="AG41" s="264"/>
      <c r="AH41" s="265"/>
      <c r="AI41" s="258"/>
      <c r="AJ41" s="275"/>
      <c r="AK41" s="259"/>
      <c r="AL41" s="266"/>
      <c r="AM41" s="268"/>
      <c r="AN41" s="259"/>
      <c r="AO41" s="260"/>
      <c r="AP41" s="270"/>
      <c r="AQ41" s="264"/>
      <c r="AR41" s="265"/>
      <c r="AS41" s="258"/>
      <c r="AT41" s="266"/>
      <c r="AU41" s="259"/>
      <c r="AV41" s="258"/>
      <c r="AW41" s="258"/>
      <c r="AX41" s="259"/>
      <c r="AY41" s="268"/>
      <c r="AZ41" s="260"/>
      <c r="BA41" s="264"/>
      <c r="BB41" s="265"/>
      <c r="BC41" s="258"/>
      <c r="BD41" s="258"/>
      <c r="BE41" s="259"/>
      <c r="BF41" s="258"/>
      <c r="BG41" s="258"/>
      <c r="BH41" s="259"/>
      <c r="BI41" s="262"/>
      <c r="BJ41" s="262"/>
      <c r="BK41" s="262"/>
      <c r="BL41" s="264"/>
      <c r="BM41" s="265"/>
      <c r="BN41" s="258"/>
      <c r="BO41" s="266"/>
      <c r="BP41" s="259"/>
      <c r="BQ41" s="258"/>
      <c r="BR41" s="258"/>
      <c r="BS41" s="259"/>
      <c r="BT41" s="267"/>
      <c r="BU41" s="262"/>
      <c r="BV41" s="264"/>
      <c r="BW41" s="265"/>
      <c r="BX41" s="258"/>
      <c r="BY41" s="258"/>
      <c r="BZ41" s="259"/>
      <c r="CA41" s="258"/>
      <c r="CB41" s="258"/>
      <c r="CC41" s="259"/>
      <c r="CD41" s="260"/>
      <c r="CE41" s="260"/>
    </row>
    <row r="42" spans="1:83" ht="15.75" thickBot="1" x14ac:dyDescent="0.3">
      <c r="A42" s="305"/>
      <c r="B42" s="323"/>
      <c r="C42" s="264"/>
      <c r="D42" s="265"/>
      <c r="E42" s="258"/>
      <c r="F42" s="258"/>
      <c r="G42" s="282"/>
      <c r="H42" s="259"/>
      <c r="I42" s="259"/>
      <c r="J42" s="259"/>
      <c r="K42" s="297"/>
      <c r="L42" s="299"/>
      <c r="M42" s="292"/>
      <c r="N42" s="294"/>
      <c r="O42" s="281"/>
      <c r="P42" s="281"/>
      <c r="Q42" s="282"/>
      <c r="R42" s="281"/>
      <c r="S42" s="281"/>
      <c r="T42" s="282"/>
      <c r="U42" s="284"/>
      <c r="V42" s="286"/>
      <c r="W42" s="288"/>
      <c r="X42" s="290"/>
      <c r="Y42" s="277"/>
      <c r="Z42" s="277"/>
      <c r="AA42" s="272"/>
      <c r="AB42" s="277"/>
      <c r="AC42" s="277"/>
      <c r="AD42" s="272"/>
      <c r="AE42" s="272"/>
      <c r="AF42" s="274"/>
      <c r="AG42" s="264"/>
      <c r="AH42" s="265"/>
      <c r="AI42" s="258"/>
      <c r="AJ42" s="258"/>
      <c r="AK42" s="259"/>
      <c r="AL42" s="269"/>
      <c r="AM42" s="269"/>
      <c r="AN42" s="259"/>
      <c r="AO42" s="261"/>
      <c r="AP42" s="261"/>
      <c r="AQ42" s="264"/>
      <c r="AR42" s="265"/>
      <c r="AS42" s="258"/>
      <c r="AT42" s="258"/>
      <c r="AU42" s="259"/>
      <c r="AV42" s="259"/>
      <c r="AW42" s="259"/>
      <c r="AX42" s="259"/>
      <c r="AY42" s="269"/>
      <c r="AZ42" s="261"/>
      <c r="BA42" s="264"/>
      <c r="BB42" s="265"/>
      <c r="BC42" s="258"/>
      <c r="BD42" s="258"/>
      <c r="BE42" s="259"/>
      <c r="BF42" s="259"/>
      <c r="BG42" s="259"/>
      <c r="BH42" s="259"/>
      <c r="BI42" s="263"/>
      <c r="BJ42" s="263"/>
      <c r="BK42" s="263"/>
      <c r="BL42" s="264"/>
      <c r="BM42" s="265"/>
      <c r="BN42" s="258"/>
      <c r="BO42" s="258"/>
      <c r="BP42" s="259"/>
      <c r="BQ42" s="259"/>
      <c r="BR42" s="259"/>
      <c r="BS42" s="259"/>
      <c r="BT42" s="263"/>
      <c r="BU42" s="263"/>
      <c r="BV42" s="264"/>
      <c r="BW42" s="265"/>
      <c r="BX42" s="258"/>
      <c r="BY42" s="258"/>
      <c r="BZ42" s="259"/>
      <c r="CA42" s="259"/>
      <c r="CB42" s="259"/>
      <c r="CC42" s="259"/>
      <c r="CD42" s="261"/>
      <c r="CE42" s="261"/>
    </row>
    <row r="43" spans="1:83" x14ac:dyDescent="0.25">
      <c r="A43" s="304">
        <v>20</v>
      </c>
      <c r="B43" s="306" t="s">
        <v>131</v>
      </c>
      <c r="C43" s="264"/>
      <c r="D43" s="265"/>
      <c r="E43" s="258"/>
      <c r="F43" s="258"/>
      <c r="G43" s="269"/>
      <c r="H43" s="258"/>
      <c r="I43" s="258"/>
      <c r="J43" s="259"/>
      <c r="K43" s="296"/>
      <c r="L43" s="298"/>
      <c r="M43" s="291"/>
      <c r="N43" s="293"/>
      <c r="O43" s="280"/>
      <c r="P43" s="295"/>
      <c r="Q43" s="269"/>
      <c r="R43" s="280"/>
      <c r="S43" s="280"/>
      <c r="T43" s="269"/>
      <c r="U43" s="283"/>
      <c r="V43" s="285"/>
      <c r="W43" s="287" t="s">
        <v>329</v>
      </c>
      <c r="X43" s="289">
        <v>3.24</v>
      </c>
      <c r="Y43" s="276">
        <v>149</v>
      </c>
      <c r="Z43" s="278">
        <f t="shared" ref="Z43" si="180">SUM(X43*Y43)/16</f>
        <v>30.172500000000003</v>
      </c>
      <c r="AA43" s="279">
        <v>76.56</v>
      </c>
      <c r="AB43" s="276">
        <f t="shared" ref="AB43" si="181">SUM(AA43/Y43)</f>
        <v>0.51382550335570476</v>
      </c>
      <c r="AC43" s="276">
        <f t="shared" ref="AC43" si="182">SUM(AA43/Z43)</f>
        <v>2.537409893114591</v>
      </c>
      <c r="AD43" s="279">
        <v>100.16</v>
      </c>
      <c r="AE43" s="271">
        <f t="shared" ref="AE43" si="183">SUM(AD43/Y43)</f>
        <v>0.67221476510067113</v>
      </c>
      <c r="AF43" s="273">
        <f t="shared" ref="AF43" si="184">SUM(AD43/Z43)</f>
        <v>3.3195790869168942</v>
      </c>
      <c r="AG43" s="264"/>
      <c r="AH43" s="265"/>
      <c r="AI43" s="258"/>
      <c r="AJ43" s="275"/>
      <c r="AK43" s="259"/>
      <c r="AL43" s="266"/>
      <c r="AM43" s="268"/>
      <c r="AN43" s="259"/>
      <c r="AO43" s="260"/>
      <c r="AP43" s="270"/>
      <c r="AQ43" s="264"/>
      <c r="AR43" s="265"/>
      <c r="AS43" s="258"/>
      <c r="AT43" s="266"/>
      <c r="AU43" s="259"/>
      <c r="AV43" s="258"/>
      <c r="AW43" s="258"/>
      <c r="AX43" s="259"/>
      <c r="AY43" s="268"/>
      <c r="AZ43" s="260"/>
      <c r="BA43" s="264"/>
      <c r="BB43" s="265"/>
      <c r="BC43" s="258"/>
      <c r="BD43" s="258"/>
      <c r="BE43" s="259"/>
      <c r="BF43" s="258"/>
      <c r="BG43" s="258"/>
      <c r="BH43" s="259"/>
      <c r="BI43" s="262"/>
      <c r="BJ43" s="262"/>
      <c r="BK43" s="262"/>
      <c r="BL43" s="264"/>
      <c r="BM43" s="265"/>
      <c r="BN43" s="258"/>
      <c r="BO43" s="266"/>
      <c r="BP43" s="259"/>
      <c r="BQ43" s="258"/>
      <c r="BR43" s="258"/>
      <c r="BS43" s="259"/>
      <c r="BT43" s="267"/>
      <c r="BU43" s="262"/>
      <c r="BV43" s="264"/>
      <c r="BW43" s="265"/>
      <c r="BX43" s="258"/>
      <c r="BY43" s="258"/>
      <c r="BZ43" s="259"/>
      <c r="CA43" s="258"/>
      <c r="CB43" s="258"/>
      <c r="CC43" s="259"/>
      <c r="CD43" s="260"/>
      <c r="CE43" s="260"/>
    </row>
    <row r="44" spans="1:83" ht="15.75" thickBot="1" x14ac:dyDescent="0.3">
      <c r="A44" s="305"/>
      <c r="B44" s="323"/>
      <c r="C44" s="264"/>
      <c r="D44" s="265"/>
      <c r="E44" s="258"/>
      <c r="F44" s="258"/>
      <c r="G44" s="282"/>
      <c r="H44" s="259"/>
      <c r="I44" s="259"/>
      <c r="J44" s="259"/>
      <c r="K44" s="297"/>
      <c r="L44" s="299"/>
      <c r="M44" s="292"/>
      <c r="N44" s="294"/>
      <c r="O44" s="281"/>
      <c r="P44" s="295"/>
      <c r="Q44" s="282"/>
      <c r="R44" s="281"/>
      <c r="S44" s="281"/>
      <c r="T44" s="282"/>
      <c r="U44" s="284"/>
      <c r="V44" s="286"/>
      <c r="W44" s="288"/>
      <c r="X44" s="290"/>
      <c r="Y44" s="277"/>
      <c r="Z44" s="277"/>
      <c r="AA44" s="272"/>
      <c r="AB44" s="277"/>
      <c r="AC44" s="277"/>
      <c r="AD44" s="272"/>
      <c r="AE44" s="272"/>
      <c r="AF44" s="274"/>
      <c r="AG44" s="264"/>
      <c r="AH44" s="265"/>
      <c r="AI44" s="258"/>
      <c r="AJ44" s="258"/>
      <c r="AK44" s="259"/>
      <c r="AL44" s="269"/>
      <c r="AM44" s="269"/>
      <c r="AN44" s="259"/>
      <c r="AO44" s="261"/>
      <c r="AP44" s="261"/>
      <c r="AQ44" s="264"/>
      <c r="AR44" s="265"/>
      <c r="AS44" s="258"/>
      <c r="AT44" s="258"/>
      <c r="AU44" s="259"/>
      <c r="AV44" s="259"/>
      <c r="AW44" s="259"/>
      <c r="AX44" s="259"/>
      <c r="AY44" s="269"/>
      <c r="AZ44" s="261"/>
      <c r="BA44" s="264"/>
      <c r="BB44" s="265"/>
      <c r="BC44" s="258"/>
      <c r="BD44" s="258"/>
      <c r="BE44" s="259"/>
      <c r="BF44" s="259"/>
      <c r="BG44" s="259"/>
      <c r="BH44" s="259"/>
      <c r="BI44" s="263"/>
      <c r="BJ44" s="263"/>
      <c r="BK44" s="263"/>
      <c r="BL44" s="264"/>
      <c r="BM44" s="265"/>
      <c r="BN44" s="258"/>
      <c r="BO44" s="258"/>
      <c r="BP44" s="259"/>
      <c r="BQ44" s="259"/>
      <c r="BR44" s="259"/>
      <c r="BS44" s="259"/>
      <c r="BT44" s="263"/>
      <c r="BU44" s="263"/>
      <c r="BV44" s="264"/>
      <c r="BW44" s="265"/>
      <c r="BX44" s="258"/>
      <c r="BY44" s="258"/>
      <c r="BZ44" s="259"/>
      <c r="CA44" s="259"/>
      <c r="CB44" s="259"/>
      <c r="CC44" s="259"/>
      <c r="CD44" s="261"/>
      <c r="CE44" s="261"/>
    </row>
    <row r="45" spans="1:83" x14ac:dyDescent="0.25">
      <c r="A45" s="304">
        <v>21</v>
      </c>
      <c r="B45" s="306" t="s">
        <v>132</v>
      </c>
      <c r="C45" s="264"/>
      <c r="D45" s="265"/>
      <c r="E45" s="258"/>
      <c r="F45" s="258"/>
      <c r="G45" s="269"/>
      <c r="H45" s="258"/>
      <c r="I45" s="258"/>
      <c r="J45" s="259"/>
      <c r="K45" s="296"/>
      <c r="L45" s="298"/>
      <c r="M45" s="291"/>
      <c r="N45" s="293"/>
      <c r="O45" s="280"/>
      <c r="P45" s="280"/>
      <c r="Q45" s="269"/>
      <c r="R45" s="280"/>
      <c r="S45" s="280"/>
      <c r="T45" s="269"/>
      <c r="U45" s="283"/>
      <c r="V45" s="285"/>
      <c r="W45" s="287">
        <v>100103</v>
      </c>
      <c r="X45" s="289">
        <v>3.5</v>
      </c>
      <c r="Y45" s="276">
        <v>100</v>
      </c>
      <c r="Z45" s="278">
        <f t="shared" ref="Z45" si="185">SUM(X45*Y45)/16</f>
        <v>21.875</v>
      </c>
      <c r="AA45" s="279">
        <v>43.35</v>
      </c>
      <c r="AB45" s="276">
        <f t="shared" ref="AB45" si="186">SUM(AA45/Y45)</f>
        <v>0.4335</v>
      </c>
      <c r="AC45" s="276">
        <f t="shared" ref="AC45" si="187">SUM(AA45/Z45)</f>
        <v>1.9817142857142858</v>
      </c>
      <c r="AD45" s="279">
        <v>49.6</v>
      </c>
      <c r="AE45" s="271">
        <f t="shared" ref="AE45" si="188">SUM(AD45/Y45)</f>
        <v>0.496</v>
      </c>
      <c r="AF45" s="273">
        <f t="shared" ref="AF45" si="189">SUM(AD45/Z45)</f>
        <v>2.2674285714285713</v>
      </c>
      <c r="AG45" s="264"/>
      <c r="AH45" s="265"/>
      <c r="AI45" s="258"/>
      <c r="AJ45" s="275"/>
      <c r="AK45" s="259"/>
      <c r="AL45" s="266"/>
      <c r="AM45" s="268"/>
      <c r="AN45" s="259"/>
      <c r="AO45" s="260"/>
      <c r="AP45" s="270"/>
      <c r="AQ45" s="264"/>
      <c r="AR45" s="265"/>
      <c r="AS45" s="258"/>
      <c r="AT45" s="266"/>
      <c r="AU45" s="259"/>
      <c r="AV45" s="258"/>
      <c r="AW45" s="258"/>
      <c r="AX45" s="259"/>
      <c r="AY45" s="268"/>
      <c r="AZ45" s="260"/>
      <c r="BA45" s="264"/>
      <c r="BB45" s="265"/>
      <c r="BC45" s="258"/>
      <c r="BD45" s="258"/>
      <c r="BE45" s="259"/>
      <c r="BF45" s="258"/>
      <c r="BG45" s="258"/>
      <c r="BH45" s="259"/>
      <c r="BI45" s="262"/>
      <c r="BJ45" s="262"/>
      <c r="BK45" s="262"/>
      <c r="BL45" s="264"/>
      <c r="BM45" s="265"/>
      <c r="BN45" s="258"/>
      <c r="BO45" s="266"/>
      <c r="BP45" s="259"/>
      <c r="BQ45" s="258"/>
      <c r="BR45" s="258"/>
      <c r="BS45" s="259"/>
      <c r="BT45" s="267"/>
      <c r="BU45" s="262"/>
      <c r="BV45" s="264"/>
      <c r="BW45" s="265"/>
      <c r="BX45" s="258"/>
      <c r="BY45" s="258"/>
      <c r="BZ45" s="259"/>
      <c r="CA45" s="258"/>
      <c r="CB45" s="258"/>
      <c r="CC45" s="259"/>
      <c r="CD45" s="260"/>
      <c r="CE45" s="260"/>
    </row>
    <row r="46" spans="1:83" ht="15.75" thickBot="1" x14ac:dyDescent="0.3">
      <c r="A46" s="305"/>
      <c r="B46" s="323"/>
      <c r="C46" s="264"/>
      <c r="D46" s="265"/>
      <c r="E46" s="258"/>
      <c r="F46" s="258"/>
      <c r="G46" s="282"/>
      <c r="H46" s="259"/>
      <c r="I46" s="259"/>
      <c r="J46" s="259"/>
      <c r="K46" s="297"/>
      <c r="L46" s="299"/>
      <c r="M46" s="292"/>
      <c r="N46" s="294"/>
      <c r="O46" s="281"/>
      <c r="P46" s="281"/>
      <c r="Q46" s="282"/>
      <c r="R46" s="281"/>
      <c r="S46" s="281"/>
      <c r="T46" s="282"/>
      <c r="U46" s="284"/>
      <c r="V46" s="286"/>
      <c r="W46" s="288"/>
      <c r="X46" s="290"/>
      <c r="Y46" s="277"/>
      <c r="Z46" s="277"/>
      <c r="AA46" s="272"/>
      <c r="AB46" s="277"/>
      <c r="AC46" s="277"/>
      <c r="AD46" s="272"/>
      <c r="AE46" s="272"/>
      <c r="AF46" s="274"/>
      <c r="AG46" s="264"/>
      <c r="AH46" s="265"/>
      <c r="AI46" s="258"/>
      <c r="AJ46" s="258"/>
      <c r="AK46" s="259"/>
      <c r="AL46" s="269"/>
      <c r="AM46" s="269"/>
      <c r="AN46" s="259"/>
      <c r="AO46" s="261"/>
      <c r="AP46" s="261"/>
      <c r="AQ46" s="264"/>
      <c r="AR46" s="265"/>
      <c r="AS46" s="258"/>
      <c r="AT46" s="258"/>
      <c r="AU46" s="259"/>
      <c r="AV46" s="259"/>
      <c r="AW46" s="259"/>
      <c r="AX46" s="259"/>
      <c r="AY46" s="269"/>
      <c r="AZ46" s="261"/>
      <c r="BA46" s="264"/>
      <c r="BB46" s="265"/>
      <c r="BC46" s="258"/>
      <c r="BD46" s="258"/>
      <c r="BE46" s="259"/>
      <c r="BF46" s="259"/>
      <c r="BG46" s="259"/>
      <c r="BH46" s="259"/>
      <c r="BI46" s="263"/>
      <c r="BJ46" s="263"/>
      <c r="BK46" s="263"/>
      <c r="BL46" s="264"/>
      <c r="BM46" s="265"/>
      <c r="BN46" s="258"/>
      <c r="BO46" s="258"/>
      <c r="BP46" s="259"/>
      <c r="BQ46" s="259"/>
      <c r="BR46" s="259"/>
      <c r="BS46" s="259"/>
      <c r="BT46" s="263"/>
      <c r="BU46" s="263"/>
      <c r="BV46" s="264"/>
      <c r="BW46" s="265"/>
      <c r="BX46" s="258"/>
      <c r="BY46" s="258"/>
      <c r="BZ46" s="259"/>
      <c r="CA46" s="259"/>
      <c r="CB46" s="259"/>
      <c r="CC46" s="259"/>
      <c r="CD46" s="261"/>
      <c r="CE46" s="261"/>
    </row>
    <row r="47" spans="1:83" x14ac:dyDescent="0.25">
      <c r="A47" s="304">
        <v>22</v>
      </c>
      <c r="B47" s="306" t="s">
        <v>133</v>
      </c>
      <c r="C47" s="264"/>
      <c r="D47" s="265"/>
      <c r="E47" s="258"/>
      <c r="F47" s="258"/>
      <c r="G47" s="269"/>
      <c r="H47" s="258"/>
      <c r="I47" s="258"/>
      <c r="J47" s="259"/>
      <c r="K47" s="296"/>
      <c r="L47" s="298"/>
      <c r="M47" s="291"/>
      <c r="N47" s="293"/>
      <c r="O47" s="280"/>
      <c r="P47" s="295"/>
      <c r="Q47" s="269"/>
      <c r="R47" s="280"/>
      <c r="S47" s="280"/>
      <c r="T47" s="269"/>
      <c r="U47" s="283"/>
      <c r="V47" s="285"/>
      <c r="W47" s="291" t="s">
        <v>331</v>
      </c>
      <c r="X47" s="293">
        <v>2.75</v>
      </c>
      <c r="Y47" s="280">
        <v>176</v>
      </c>
      <c r="Z47" s="322">
        <f t="shared" ref="Z47" si="190">SUM(X47*Y47)/16</f>
        <v>30.25</v>
      </c>
      <c r="AA47" s="269">
        <v>57.7</v>
      </c>
      <c r="AB47" s="280">
        <f t="shared" ref="AB47" si="191">SUM(AA47/Y47)</f>
        <v>0.32784090909090913</v>
      </c>
      <c r="AC47" s="280">
        <f t="shared" ref="AC47" si="192">SUM(AA47/Z47)</f>
        <v>1.9074380165289258</v>
      </c>
      <c r="AD47" s="269">
        <v>97.25</v>
      </c>
      <c r="AE47" s="316">
        <f t="shared" ref="AE47" si="193">SUM(AD47/Y47)</f>
        <v>0.55255681818181823</v>
      </c>
      <c r="AF47" s="317">
        <f t="shared" ref="AF47" si="194">SUM(AD47/Z47)</f>
        <v>3.2148760330578514</v>
      </c>
      <c r="AG47" s="318">
        <v>100103</v>
      </c>
      <c r="AH47" s="319">
        <v>3.04</v>
      </c>
      <c r="AI47" s="320">
        <v>158</v>
      </c>
      <c r="AJ47" s="321">
        <f t="shared" si="25"/>
        <v>30.02</v>
      </c>
      <c r="AK47" s="310">
        <v>42.66</v>
      </c>
      <c r="AL47" s="311">
        <f t="shared" ref="AL47" si="195">SUM(AK47/AI47)</f>
        <v>0.26999999999999996</v>
      </c>
      <c r="AM47" s="312">
        <f t="shared" ref="AM47" si="196">SUM(AK47/AJ47)</f>
        <v>1.4210526315789473</v>
      </c>
      <c r="AN47" s="310">
        <v>61.8</v>
      </c>
      <c r="AO47" s="313">
        <f t="shared" ref="AO47" si="197">SUM(AN47/AI47)</f>
        <v>0.39113924050632909</v>
      </c>
      <c r="AP47" s="315">
        <f t="shared" ref="AP47" si="198">SUM(AN47/AJ47)</f>
        <v>2.0586275816122583</v>
      </c>
      <c r="AQ47" s="264" t="s">
        <v>330</v>
      </c>
      <c r="AR47" s="265">
        <v>4.2</v>
      </c>
      <c r="AS47" s="258">
        <v>76</v>
      </c>
      <c r="AT47" s="266">
        <f t="shared" si="109"/>
        <v>19.95</v>
      </c>
      <c r="AU47" s="259">
        <v>39.119999999999997</v>
      </c>
      <c r="AV47" s="258">
        <f t="shared" ref="AV47" si="199">SUM(AU47/AS47)</f>
        <v>0.51473684210526316</v>
      </c>
      <c r="AW47" s="258">
        <f t="shared" ref="AW47" si="200">SUM(AU47/AT47)</f>
        <v>1.9609022556390976</v>
      </c>
      <c r="AX47" s="259">
        <v>71.12</v>
      </c>
      <c r="AY47" s="268">
        <f t="shared" si="33"/>
        <v>0.93578947368421062</v>
      </c>
      <c r="AZ47" s="260">
        <f t="shared" si="70"/>
        <v>3.5649122807017548</v>
      </c>
      <c r="BA47" s="264">
        <v>100113</v>
      </c>
      <c r="BB47" s="265">
        <v>2.5</v>
      </c>
      <c r="BC47" s="258">
        <v>224</v>
      </c>
      <c r="BD47" s="258">
        <f>SUM(BB47*BC47)/16</f>
        <v>35</v>
      </c>
      <c r="BE47" s="259">
        <v>110.09</v>
      </c>
      <c r="BF47" s="258">
        <f t="shared" ref="BF47" si="201">SUM(BE47/BC47)</f>
        <v>0.49147321428571428</v>
      </c>
      <c r="BG47" s="258">
        <f t="shared" ref="BG47" si="202">SUM(BE47/BD47)</f>
        <v>3.1454285714285715</v>
      </c>
      <c r="BH47" s="259">
        <v>132.34</v>
      </c>
      <c r="BI47" s="267">
        <f>SUM(BH47/BD47)</f>
        <v>3.7811428571428571</v>
      </c>
      <c r="BJ47" s="267">
        <f>SUM(BH47/BC47)</f>
        <v>0.59080357142857143</v>
      </c>
      <c r="BK47" s="262">
        <f>SUM(BH47/BC47)</f>
        <v>0.59080357142857143</v>
      </c>
      <c r="BL47" s="264"/>
      <c r="BM47" s="265">
        <v>3.5</v>
      </c>
      <c r="BN47" s="258">
        <v>91</v>
      </c>
      <c r="BO47" s="266">
        <f t="shared" si="145"/>
        <v>19.90625</v>
      </c>
      <c r="BP47" s="259"/>
      <c r="BQ47" s="258">
        <f t="shared" ref="BQ47" si="203">SUM(BP47/BN47)</f>
        <v>0</v>
      </c>
      <c r="BR47" s="258">
        <f t="shared" ref="BR47" si="204">SUM(BP47/BO47)</f>
        <v>0</v>
      </c>
      <c r="BS47" s="259">
        <v>58.2</v>
      </c>
      <c r="BT47" s="267">
        <f t="shared" si="74"/>
        <v>2.9237048665620096</v>
      </c>
      <c r="BU47" s="262">
        <f t="shared" si="75"/>
        <v>0.63956043956043962</v>
      </c>
      <c r="BV47" s="264"/>
      <c r="BW47" s="265"/>
      <c r="BX47" s="258"/>
      <c r="BY47" s="258"/>
      <c r="BZ47" s="259"/>
      <c r="CA47" s="258"/>
      <c r="CB47" s="258"/>
      <c r="CC47" s="259"/>
      <c r="CD47" s="260"/>
      <c r="CE47" s="260"/>
    </row>
    <row r="48" spans="1:83" ht="15.75" thickBot="1" x14ac:dyDescent="0.3">
      <c r="A48" s="305"/>
      <c r="B48" s="323"/>
      <c r="C48" s="264"/>
      <c r="D48" s="265"/>
      <c r="E48" s="258"/>
      <c r="F48" s="258"/>
      <c r="G48" s="282"/>
      <c r="H48" s="259"/>
      <c r="I48" s="259"/>
      <c r="J48" s="259"/>
      <c r="K48" s="297"/>
      <c r="L48" s="299"/>
      <c r="M48" s="292"/>
      <c r="N48" s="294"/>
      <c r="O48" s="281"/>
      <c r="P48" s="295"/>
      <c r="Q48" s="282"/>
      <c r="R48" s="281"/>
      <c r="S48" s="281"/>
      <c r="T48" s="282"/>
      <c r="U48" s="284"/>
      <c r="V48" s="286"/>
      <c r="W48" s="292"/>
      <c r="X48" s="294"/>
      <c r="Y48" s="281"/>
      <c r="Z48" s="281"/>
      <c r="AA48" s="282"/>
      <c r="AB48" s="281"/>
      <c r="AC48" s="281"/>
      <c r="AD48" s="282"/>
      <c r="AE48" s="282"/>
      <c r="AF48" s="263"/>
      <c r="AG48" s="318"/>
      <c r="AH48" s="319"/>
      <c r="AI48" s="320"/>
      <c r="AJ48" s="320"/>
      <c r="AK48" s="310"/>
      <c r="AL48" s="279"/>
      <c r="AM48" s="279"/>
      <c r="AN48" s="310"/>
      <c r="AO48" s="314"/>
      <c r="AP48" s="314"/>
      <c r="AQ48" s="264"/>
      <c r="AR48" s="265"/>
      <c r="AS48" s="258"/>
      <c r="AT48" s="258"/>
      <c r="AU48" s="259"/>
      <c r="AV48" s="259"/>
      <c r="AW48" s="259"/>
      <c r="AX48" s="259"/>
      <c r="AY48" s="269"/>
      <c r="AZ48" s="261"/>
      <c r="BA48" s="264"/>
      <c r="BB48" s="265"/>
      <c r="BC48" s="258"/>
      <c r="BD48" s="258"/>
      <c r="BE48" s="259"/>
      <c r="BF48" s="259"/>
      <c r="BG48" s="259"/>
      <c r="BH48" s="259"/>
      <c r="BI48" s="263"/>
      <c r="BJ48" s="263"/>
      <c r="BK48" s="263"/>
      <c r="BL48" s="264"/>
      <c r="BM48" s="265"/>
      <c r="BN48" s="258"/>
      <c r="BO48" s="258"/>
      <c r="BP48" s="259"/>
      <c r="BQ48" s="259"/>
      <c r="BR48" s="259"/>
      <c r="BS48" s="259"/>
      <c r="BT48" s="263"/>
      <c r="BU48" s="263"/>
      <c r="BV48" s="264"/>
      <c r="BW48" s="265"/>
      <c r="BX48" s="258"/>
      <c r="BY48" s="258"/>
      <c r="BZ48" s="259"/>
      <c r="CA48" s="259"/>
      <c r="CB48" s="259"/>
      <c r="CC48" s="259"/>
      <c r="CD48" s="261"/>
      <c r="CE48" s="261"/>
    </row>
    <row r="49" spans="1:83" x14ac:dyDescent="0.25">
      <c r="A49" s="304">
        <v>23</v>
      </c>
      <c r="B49" s="308" t="s">
        <v>134</v>
      </c>
      <c r="C49" s="264"/>
      <c r="D49" s="265"/>
      <c r="E49" s="258"/>
      <c r="F49" s="258"/>
      <c r="G49" s="269"/>
      <c r="H49" s="258"/>
      <c r="I49" s="258"/>
      <c r="J49" s="259"/>
      <c r="K49" s="296"/>
      <c r="L49" s="298"/>
      <c r="M49" s="291"/>
      <c r="N49" s="293"/>
      <c r="O49" s="280"/>
      <c r="P49" s="280"/>
      <c r="Q49" s="269"/>
      <c r="R49" s="280"/>
      <c r="S49" s="280"/>
      <c r="T49" s="269"/>
      <c r="U49" s="283"/>
      <c r="V49" s="285"/>
      <c r="W49" s="287" t="s">
        <v>330</v>
      </c>
      <c r="X49" s="289">
        <v>5.5</v>
      </c>
      <c r="Y49" s="276">
        <v>92</v>
      </c>
      <c r="Z49" s="278">
        <f t="shared" ref="Z49" si="205">SUM(X49*Y49)/16</f>
        <v>31.625</v>
      </c>
      <c r="AA49" s="279">
        <v>55.13</v>
      </c>
      <c r="AB49" s="276">
        <f t="shared" ref="AB49" si="206">SUM(AA49/Y49)</f>
        <v>0.59923913043478261</v>
      </c>
      <c r="AC49" s="276">
        <f t="shared" ref="AC49" si="207">SUM(AA49/Z49)</f>
        <v>1.7432411067193676</v>
      </c>
      <c r="AD49" s="279">
        <v>77.510000000000005</v>
      </c>
      <c r="AE49" s="271">
        <f t="shared" ref="AE49" si="208">SUM(AD49/Y49)</f>
        <v>0.84250000000000003</v>
      </c>
      <c r="AF49" s="273">
        <f t="shared" ref="AF49" si="209">SUM(AD49/Z49)</f>
        <v>2.4509090909090911</v>
      </c>
      <c r="AG49" s="264"/>
      <c r="AH49" s="265">
        <v>4.75</v>
      </c>
      <c r="AI49" s="258">
        <v>100</v>
      </c>
      <c r="AJ49" s="275">
        <f t="shared" si="25"/>
        <v>29.6875</v>
      </c>
      <c r="AK49" s="259"/>
      <c r="AL49" s="266">
        <f t="shared" ref="AL49" si="210">SUM(AK49/AI49)</f>
        <v>0</v>
      </c>
      <c r="AM49" s="268">
        <f t="shared" ref="AM49" si="211">SUM(AK49/AJ49)</f>
        <v>0</v>
      </c>
      <c r="AN49" s="259">
        <v>102.07</v>
      </c>
      <c r="AO49" s="260">
        <f t="shared" ref="AO49" si="212">SUM(AN49/AI49)</f>
        <v>1.0206999999999999</v>
      </c>
      <c r="AP49" s="270">
        <f t="shared" ref="AP49" si="213">SUM(AN49/AJ49)</f>
        <v>3.4381473684210526</v>
      </c>
      <c r="AQ49" s="264"/>
      <c r="AR49" s="265"/>
      <c r="AS49" s="258"/>
      <c r="AT49" s="258"/>
      <c r="AU49" s="259"/>
      <c r="AV49" s="258"/>
      <c r="AW49" s="258"/>
      <c r="AX49" s="259"/>
      <c r="AY49" s="268"/>
      <c r="AZ49" s="260"/>
      <c r="BA49" s="264"/>
      <c r="BB49" s="265"/>
      <c r="BC49" s="258"/>
      <c r="BD49" s="258"/>
      <c r="BE49" s="259"/>
      <c r="BF49" s="258"/>
      <c r="BG49" s="258"/>
      <c r="BH49" s="259"/>
      <c r="BI49" s="267"/>
      <c r="BJ49" s="267"/>
      <c r="BK49" s="262"/>
      <c r="BL49" s="264"/>
      <c r="BM49" s="265"/>
      <c r="BN49" s="258"/>
      <c r="BO49" s="266"/>
      <c r="BP49" s="259"/>
      <c r="BQ49" s="258"/>
      <c r="BR49" s="258"/>
      <c r="BS49" s="259"/>
      <c r="BT49" s="267"/>
      <c r="BU49" s="262"/>
      <c r="BV49" s="264"/>
      <c r="BW49" s="265"/>
      <c r="BX49" s="258"/>
      <c r="BY49" s="258"/>
      <c r="BZ49" s="259"/>
      <c r="CA49" s="258"/>
      <c r="CB49" s="258"/>
      <c r="CC49" s="259"/>
      <c r="CD49" s="260"/>
      <c r="CE49" s="260"/>
    </row>
    <row r="50" spans="1:83" ht="15.75" thickBot="1" x14ac:dyDescent="0.3">
      <c r="A50" s="305"/>
      <c r="B50" s="309"/>
      <c r="C50" s="264"/>
      <c r="D50" s="265"/>
      <c r="E50" s="258"/>
      <c r="F50" s="258"/>
      <c r="G50" s="282"/>
      <c r="H50" s="259"/>
      <c r="I50" s="259"/>
      <c r="J50" s="259"/>
      <c r="K50" s="297"/>
      <c r="L50" s="299"/>
      <c r="M50" s="292"/>
      <c r="N50" s="294"/>
      <c r="O50" s="281"/>
      <c r="P50" s="295"/>
      <c r="Q50" s="282"/>
      <c r="R50" s="281"/>
      <c r="S50" s="281"/>
      <c r="T50" s="282"/>
      <c r="U50" s="284"/>
      <c r="V50" s="286"/>
      <c r="W50" s="288"/>
      <c r="X50" s="290"/>
      <c r="Y50" s="277"/>
      <c r="Z50" s="277"/>
      <c r="AA50" s="272"/>
      <c r="AB50" s="277"/>
      <c r="AC50" s="277"/>
      <c r="AD50" s="272"/>
      <c r="AE50" s="272"/>
      <c r="AF50" s="274"/>
      <c r="AG50" s="264"/>
      <c r="AH50" s="265"/>
      <c r="AI50" s="258"/>
      <c r="AJ50" s="258"/>
      <c r="AK50" s="259"/>
      <c r="AL50" s="269"/>
      <c r="AM50" s="269"/>
      <c r="AN50" s="259"/>
      <c r="AO50" s="261"/>
      <c r="AP50" s="261"/>
      <c r="AQ50" s="264"/>
      <c r="AR50" s="265"/>
      <c r="AS50" s="258"/>
      <c r="AT50" s="258"/>
      <c r="AU50" s="259"/>
      <c r="AV50" s="259"/>
      <c r="AW50" s="259"/>
      <c r="AX50" s="259"/>
      <c r="AY50" s="269"/>
      <c r="AZ50" s="261"/>
      <c r="BA50" s="264"/>
      <c r="BB50" s="265"/>
      <c r="BC50" s="258"/>
      <c r="BD50" s="258"/>
      <c r="BE50" s="259"/>
      <c r="BF50" s="259"/>
      <c r="BG50" s="259"/>
      <c r="BH50" s="259"/>
      <c r="BI50" s="263"/>
      <c r="BJ50" s="263"/>
      <c r="BK50" s="263"/>
      <c r="BL50" s="264"/>
      <c r="BM50" s="265"/>
      <c r="BN50" s="258"/>
      <c r="BO50" s="258"/>
      <c r="BP50" s="259"/>
      <c r="BQ50" s="259"/>
      <c r="BR50" s="259"/>
      <c r="BS50" s="259"/>
      <c r="BT50" s="263"/>
      <c r="BU50" s="263"/>
      <c r="BV50" s="264"/>
      <c r="BW50" s="265"/>
      <c r="BX50" s="258"/>
      <c r="BY50" s="258"/>
      <c r="BZ50" s="259"/>
      <c r="CA50" s="259"/>
      <c r="CB50" s="259"/>
      <c r="CC50" s="259"/>
      <c r="CD50" s="261"/>
      <c r="CE50" s="261"/>
    </row>
    <row r="51" spans="1:83" x14ac:dyDescent="0.25">
      <c r="A51" s="304">
        <v>24</v>
      </c>
      <c r="B51" s="306" t="s">
        <v>135</v>
      </c>
      <c r="C51" s="264"/>
      <c r="D51" s="265"/>
      <c r="E51" s="258"/>
      <c r="F51" s="258"/>
      <c r="G51" s="269"/>
      <c r="H51" s="258"/>
      <c r="I51" s="258"/>
      <c r="J51" s="259"/>
      <c r="K51" s="296"/>
      <c r="L51" s="298"/>
      <c r="M51" s="291"/>
      <c r="N51" s="293"/>
      <c r="O51" s="280"/>
      <c r="P51" s="280"/>
      <c r="Q51" s="269"/>
      <c r="R51" s="280"/>
      <c r="S51" s="280"/>
      <c r="T51" s="269"/>
      <c r="U51" s="283"/>
      <c r="V51" s="285"/>
      <c r="W51" s="287" t="s">
        <v>330</v>
      </c>
      <c r="X51" s="289">
        <v>4.5</v>
      </c>
      <c r="Y51" s="276">
        <v>105</v>
      </c>
      <c r="Z51" s="278">
        <f t="shared" ref="Z51" si="214">SUM(X51*Y51)/16</f>
        <v>29.53125</v>
      </c>
      <c r="AA51" s="279">
        <v>50.1</v>
      </c>
      <c r="AB51" s="276">
        <f t="shared" ref="AB51" si="215">SUM(AA51/Y51)</f>
        <v>0.47714285714285715</v>
      </c>
      <c r="AC51" s="276">
        <f t="shared" ref="AC51" si="216">SUM(AA51/Z51)</f>
        <v>1.6965079365079365</v>
      </c>
      <c r="AD51" s="279">
        <v>73.959999999999994</v>
      </c>
      <c r="AE51" s="271">
        <f t="shared" ref="AE51" si="217">SUM(AD51/Y51)</f>
        <v>0.70438095238095233</v>
      </c>
      <c r="AF51" s="273">
        <f t="shared" ref="AF51" si="218">SUM(AD51/Z51)</f>
        <v>2.5044656084656083</v>
      </c>
      <c r="AG51" s="264"/>
      <c r="AH51" s="265"/>
      <c r="AI51" s="258"/>
      <c r="AJ51" s="275"/>
      <c r="AK51" s="259"/>
      <c r="AL51" s="266"/>
      <c r="AM51" s="268"/>
      <c r="AN51" s="259"/>
      <c r="AO51" s="260"/>
      <c r="AP51" s="270"/>
      <c r="AQ51" s="264"/>
      <c r="AR51" s="265"/>
      <c r="AS51" s="258"/>
      <c r="AT51" s="258"/>
      <c r="AU51" s="259"/>
      <c r="AV51" s="258"/>
      <c r="AW51" s="258"/>
      <c r="AX51" s="259"/>
      <c r="AY51" s="268"/>
      <c r="AZ51" s="260"/>
      <c r="BA51" s="264"/>
      <c r="BB51" s="265"/>
      <c r="BC51" s="258"/>
      <c r="BD51" s="258"/>
      <c r="BE51" s="259"/>
      <c r="BF51" s="258"/>
      <c r="BG51" s="258"/>
      <c r="BH51" s="259"/>
      <c r="BI51" s="267"/>
      <c r="BJ51" s="267"/>
      <c r="BK51" s="262"/>
      <c r="BL51" s="264"/>
      <c r="BM51" s="265"/>
      <c r="BN51" s="258"/>
      <c r="BO51" s="266"/>
      <c r="BP51" s="259"/>
      <c r="BQ51" s="258"/>
      <c r="BR51" s="258"/>
      <c r="BS51" s="259"/>
      <c r="BT51" s="267"/>
      <c r="BU51" s="262"/>
      <c r="BV51" s="264"/>
      <c r="BW51" s="265"/>
      <c r="BX51" s="258"/>
      <c r="BY51" s="258"/>
      <c r="BZ51" s="259"/>
      <c r="CA51" s="258"/>
      <c r="CB51" s="258"/>
      <c r="CC51" s="259"/>
      <c r="CD51" s="260"/>
      <c r="CE51" s="260"/>
    </row>
    <row r="52" spans="1:83" ht="15.75" thickBot="1" x14ac:dyDescent="0.3">
      <c r="A52" s="305"/>
      <c r="B52" s="307"/>
      <c r="C52" s="264"/>
      <c r="D52" s="265"/>
      <c r="E52" s="258"/>
      <c r="F52" s="258"/>
      <c r="G52" s="282"/>
      <c r="H52" s="259"/>
      <c r="I52" s="259"/>
      <c r="J52" s="259"/>
      <c r="K52" s="297"/>
      <c r="L52" s="299"/>
      <c r="M52" s="292"/>
      <c r="N52" s="294"/>
      <c r="O52" s="281"/>
      <c r="P52" s="281"/>
      <c r="Q52" s="282"/>
      <c r="R52" s="281"/>
      <c r="S52" s="281"/>
      <c r="T52" s="282"/>
      <c r="U52" s="284"/>
      <c r="V52" s="286"/>
      <c r="W52" s="288"/>
      <c r="X52" s="290"/>
      <c r="Y52" s="277"/>
      <c r="Z52" s="277"/>
      <c r="AA52" s="272"/>
      <c r="AB52" s="277"/>
      <c r="AC52" s="277"/>
      <c r="AD52" s="272"/>
      <c r="AE52" s="272"/>
      <c r="AF52" s="274"/>
      <c r="AG52" s="264"/>
      <c r="AH52" s="265"/>
      <c r="AI52" s="258"/>
      <c r="AJ52" s="258"/>
      <c r="AK52" s="259"/>
      <c r="AL52" s="269"/>
      <c r="AM52" s="269"/>
      <c r="AN52" s="259"/>
      <c r="AO52" s="261"/>
      <c r="AP52" s="261"/>
      <c r="AQ52" s="264"/>
      <c r="AR52" s="265"/>
      <c r="AS52" s="258"/>
      <c r="AT52" s="258"/>
      <c r="AU52" s="259"/>
      <c r="AV52" s="259"/>
      <c r="AW52" s="259"/>
      <c r="AX52" s="259"/>
      <c r="AY52" s="269"/>
      <c r="AZ52" s="261"/>
      <c r="BA52" s="264"/>
      <c r="BB52" s="265"/>
      <c r="BC52" s="258"/>
      <c r="BD52" s="258"/>
      <c r="BE52" s="259"/>
      <c r="BF52" s="259"/>
      <c r="BG52" s="259"/>
      <c r="BH52" s="259"/>
      <c r="BI52" s="263"/>
      <c r="BJ52" s="263"/>
      <c r="BK52" s="263"/>
      <c r="BL52" s="264"/>
      <c r="BM52" s="265"/>
      <c r="BN52" s="258"/>
      <c r="BO52" s="258"/>
      <c r="BP52" s="259"/>
      <c r="BQ52" s="259"/>
      <c r="BR52" s="259"/>
      <c r="BS52" s="259"/>
      <c r="BT52" s="263"/>
      <c r="BU52" s="263"/>
      <c r="BV52" s="264"/>
      <c r="BW52" s="265"/>
      <c r="BX52" s="258"/>
      <c r="BY52" s="258"/>
      <c r="BZ52" s="259"/>
      <c r="CA52" s="259"/>
      <c r="CB52" s="259"/>
      <c r="CC52" s="259"/>
      <c r="CD52" s="261"/>
      <c r="CE52" s="261"/>
    </row>
    <row r="53" spans="1:83" x14ac:dyDescent="0.25">
      <c r="A53" s="300">
        <v>25</v>
      </c>
      <c r="B53" s="302" t="s">
        <v>136</v>
      </c>
      <c r="C53" s="264"/>
      <c r="D53" s="265"/>
      <c r="E53" s="258"/>
      <c r="F53" s="258"/>
      <c r="G53" s="269"/>
      <c r="H53" s="258"/>
      <c r="I53" s="258"/>
      <c r="J53" s="259"/>
      <c r="K53" s="296"/>
      <c r="L53" s="298"/>
      <c r="M53" s="291"/>
      <c r="N53" s="293"/>
      <c r="O53" s="280"/>
      <c r="P53" s="295"/>
      <c r="Q53" s="269"/>
      <c r="R53" s="280"/>
      <c r="S53" s="280"/>
      <c r="T53" s="269"/>
      <c r="U53" s="283"/>
      <c r="V53" s="285"/>
      <c r="W53" s="287" t="s">
        <v>330</v>
      </c>
      <c r="X53" s="289">
        <v>5.5</v>
      </c>
      <c r="Y53" s="276">
        <v>92</v>
      </c>
      <c r="Z53" s="278">
        <f t="shared" ref="Z53" si="219">SUM(X53*Y53)/16</f>
        <v>31.625</v>
      </c>
      <c r="AA53" s="279">
        <v>56.02</v>
      </c>
      <c r="AB53" s="276">
        <f t="shared" ref="AB53" si="220">SUM(AA53/Y53)</f>
        <v>0.60891304347826092</v>
      </c>
      <c r="AC53" s="276">
        <f t="shared" ref="AC53" si="221">SUM(AA53/Z53)</f>
        <v>1.7713833992094863</v>
      </c>
      <c r="AD53" s="279">
        <v>78.400000000000006</v>
      </c>
      <c r="AE53" s="271">
        <f t="shared" ref="AE53" si="222">SUM(AD53/Y53)</f>
        <v>0.85217391304347834</v>
      </c>
      <c r="AF53" s="273">
        <f t="shared" ref="AF53" si="223">SUM(AD53/Z53)</f>
        <v>2.4790513833992098</v>
      </c>
      <c r="AG53" s="264"/>
      <c r="AH53" s="265"/>
      <c r="AI53" s="258"/>
      <c r="AJ53" s="275"/>
      <c r="AK53" s="259"/>
      <c r="AL53" s="266"/>
      <c r="AM53" s="268"/>
      <c r="AN53" s="259"/>
      <c r="AO53" s="260"/>
      <c r="AP53" s="270"/>
      <c r="AQ53" s="264"/>
      <c r="AR53" s="265"/>
      <c r="AS53" s="258"/>
      <c r="AT53" s="258"/>
      <c r="AU53" s="259"/>
      <c r="AV53" s="258"/>
      <c r="AW53" s="258"/>
      <c r="AX53" s="259"/>
      <c r="AY53" s="268"/>
      <c r="AZ53" s="260"/>
      <c r="BA53" s="264"/>
      <c r="BB53" s="265"/>
      <c r="BC53" s="258"/>
      <c r="BD53" s="258"/>
      <c r="BE53" s="259"/>
      <c r="BF53" s="258"/>
      <c r="BG53" s="258"/>
      <c r="BH53" s="259"/>
      <c r="BI53" s="267"/>
      <c r="BJ53" s="267"/>
      <c r="BK53" s="262"/>
      <c r="BL53" s="264"/>
      <c r="BM53" s="265"/>
      <c r="BN53" s="258"/>
      <c r="BO53" s="266"/>
      <c r="BP53" s="259"/>
      <c r="BQ53" s="258"/>
      <c r="BR53" s="258"/>
      <c r="BS53" s="259"/>
      <c r="BT53" s="267"/>
      <c r="BU53" s="262"/>
      <c r="BV53" s="264"/>
      <c r="BW53" s="265"/>
      <c r="BX53" s="258"/>
      <c r="BY53" s="258"/>
      <c r="BZ53" s="259"/>
      <c r="CA53" s="258"/>
      <c r="CB53" s="258"/>
      <c r="CC53" s="259"/>
      <c r="CD53" s="260"/>
      <c r="CE53" s="260"/>
    </row>
    <row r="54" spans="1:83" ht="15.75" thickBot="1" x14ac:dyDescent="0.3">
      <c r="A54" s="301"/>
      <c r="B54" s="303"/>
      <c r="C54" s="264"/>
      <c r="D54" s="265"/>
      <c r="E54" s="258"/>
      <c r="F54" s="258"/>
      <c r="G54" s="282"/>
      <c r="H54" s="259"/>
      <c r="I54" s="259"/>
      <c r="J54" s="259"/>
      <c r="K54" s="297"/>
      <c r="L54" s="299"/>
      <c r="M54" s="292"/>
      <c r="N54" s="294"/>
      <c r="O54" s="281"/>
      <c r="P54" s="281"/>
      <c r="Q54" s="282"/>
      <c r="R54" s="281"/>
      <c r="S54" s="281"/>
      <c r="T54" s="282"/>
      <c r="U54" s="284"/>
      <c r="V54" s="286"/>
      <c r="W54" s="288"/>
      <c r="X54" s="290"/>
      <c r="Y54" s="277"/>
      <c r="Z54" s="277"/>
      <c r="AA54" s="272"/>
      <c r="AB54" s="277"/>
      <c r="AC54" s="277"/>
      <c r="AD54" s="272"/>
      <c r="AE54" s="272"/>
      <c r="AF54" s="274"/>
      <c r="AG54" s="264"/>
      <c r="AH54" s="265"/>
      <c r="AI54" s="258"/>
      <c r="AJ54" s="258"/>
      <c r="AK54" s="259"/>
      <c r="AL54" s="269"/>
      <c r="AM54" s="269"/>
      <c r="AN54" s="259"/>
      <c r="AO54" s="261"/>
      <c r="AP54" s="261"/>
      <c r="AQ54" s="264"/>
      <c r="AR54" s="265"/>
      <c r="AS54" s="258"/>
      <c r="AT54" s="258"/>
      <c r="AU54" s="259"/>
      <c r="AV54" s="259"/>
      <c r="AW54" s="259"/>
      <c r="AX54" s="259"/>
      <c r="AY54" s="269"/>
      <c r="AZ54" s="261"/>
      <c r="BA54" s="264"/>
      <c r="BB54" s="265"/>
      <c r="BC54" s="258"/>
      <c r="BD54" s="258"/>
      <c r="BE54" s="259"/>
      <c r="BF54" s="259"/>
      <c r="BG54" s="259"/>
      <c r="BH54" s="259"/>
      <c r="BI54" s="263"/>
      <c r="BJ54" s="263"/>
      <c r="BK54" s="263"/>
      <c r="BL54" s="264"/>
      <c r="BM54" s="265"/>
      <c r="BN54" s="258"/>
      <c r="BO54" s="258"/>
      <c r="BP54" s="259"/>
      <c r="BQ54" s="259"/>
      <c r="BR54" s="259"/>
      <c r="BS54" s="259"/>
      <c r="BT54" s="263"/>
      <c r="BU54" s="263"/>
      <c r="BV54" s="264"/>
      <c r="BW54" s="265"/>
      <c r="BX54" s="258"/>
      <c r="BY54" s="258"/>
      <c r="BZ54" s="259"/>
      <c r="CA54" s="259"/>
      <c r="CB54" s="259"/>
      <c r="CC54" s="259"/>
      <c r="CD54" s="261"/>
      <c r="CE54" s="261"/>
    </row>
    <row r="55" spans="1:83" x14ac:dyDescent="0.25">
      <c r="A55" s="300">
        <v>26</v>
      </c>
      <c r="B55" s="302" t="s">
        <v>137</v>
      </c>
      <c r="C55" s="264"/>
      <c r="D55" s="265"/>
      <c r="E55" s="258"/>
      <c r="F55" s="258"/>
      <c r="G55" s="269"/>
      <c r="H55" s="258"/>
      <c r="I55" s="258"/>
      <c r="J55" s="259"/>
      <c r="K55" s="296"/>
      <c r="L55" s="298"/>
      <c r="M55" s="291"/>
      <c r="N55" s="293"/>
      <c r="O55" s="280"/>
      <c r="P55" s="295"/>
      <c r="Q55" s="269"/>
      <c r="R55" s="280"/>
      <c r="S55" s="280"/>
      <c r="T55" s="269"/>
      <c r="U55" s="283"/>
      <c r="V55" s="285"/>
      <c r="W55" s="287" t="s">
        <v>330</v>
      </c>
      <c r="X55" s="289">
        <v>5</v>
      </c>
      <c r="Y55" s="276">
        <v>105</v>
      </c>
      <c r="Z55" s="278">
        <f t="shared" ref="Z55" si="224">SUM(X55*Y55)/16</f>
        <v>32.8125</v>
      </c>
      <c r="AA55" s="279">
        <v>50.1</v>
      </c>
      <c r="AB55" s="276">
        <f t="shared" ref="AB55" si="225">SUM(AA55/Y55)</f>
        <v>0.47714285714285715</v>
      </c>
      <c r="AC55" s="276">
        <f t="shared" ref="AC55" si="226">SUM(AA55/Z55)</f>
        <v>1.5268571428571429</v>
      </c>
      <c r="AD55" s="279">
        <v>72.56</v>
      </c>
      <c r="AE55" s="271">
        <f t="shared" ref="AE55" si="227">SUM(AD55/Y55)</f>
        <v>0.69104761904761902</v>
      </c>
      <c r="AF55" s="273">
        <f t="shared" ref="AF55" si="228">SUM(AD55/Z55)</f>
        <v>2.211352380952381</v>
      </c>
      <c r="AG55" s="264"/>
      <c r="AH55" s="265"/>
      <c r="AI55" s="258"/>
      <c r="AJ55" s="275"/>
      <c r="AK55" s="259"/>
      <c r="AL55" s="266"/>
      <c r="AM55" s="268"/>
      <c r="AN55" s="259"/>
      <c r="AO55" s="260"/>
      <c r="AP55" s="270"/>
      <c r="AQ55" s="264"/>
      <c r="AR55" s="265"/>
      <c r="AS55" s="258"/>
      <c r="AT55" s="258"/>
      <c r="AU55" s="259"/>
      <c r="AV55" s="258"/>
      <c r="AW55" s="258"/>
      <c r="AX55" s="259"/>
      <c r="AY55" s="268"/>
      <c r="AZ55" s="260"/>
      <c r="BA55" s="264"/>
      <c r="BB55" s="265"/>
      <c r="BC55" s="258"/>
      <c r="BD55" s="258"/>
      <c r="BE55" s="259"/>
      <c r="BF55" s="258"/>
      <c r="BG55" s="258"/>
      <c r="BH55" s="259"/>
      <c r="BI55" s="267"/>
      <c r="BJ55" s="267"/>
      <c r="BK55" s="262"/>
      <c r="BL55" s="264"/>
      <c r="BM55" s="265"/>
      <c r="BN55" s="258"/>
      <c r="BO55" s="266"/>
      <c r="BP55" s="259"/>
      <c r="BQ55" s="258"/>
      <c r="BR55" s="258"/>
      <c r="BS55" s="259"/>
      <c r="BT55" s="267"/>
      <c r="BU55" s="262"/>
      <c r="BV55" s="264"/>
      <c r="BW55" s="265"/>
      <c r="BX55" s="258"/>
      <c r="BY55" s="258"/>
      <c r="BZ55" s="259"/>
      <c r="CA55" s="258"/>
      <c r="CB55" s="258"/>
      <c r="CC55" s="259"/>
      <c r="CD55" s="260"/>
      <c r="CE55" s="260"/>
    </row>
    <row r="56" spans="1:83" ht="15.75" thickBot="1" x14ac:dyDescent="0.3">
      <c r="A56" s="301"/>
      <c r="B56" s="303"/>
      <c r="C56" s="264"/>
      <c r="D56" s="265"/>
      <c r="E56" s="258"/>
      <c r="F56" s="258"/>
      <c r="G56" s="282"/>
      <c r="H56" s="259"/>
      <c r="I56" s="259"/>
      <c r="J56" s="259"/>
      <c r="K56" s="297"/>
      <c r="L56" s="299"/>
      <c r="M56" s="292"/>
      <c r="N56" s="294"/>
      <c r="O56" s="281"/>
      <c r="P56" s="295"/>
      <c r="Q56" s="282"/>
      <c r="R56" s="281"/>
      <c r="S56" s="281"/>
      <c r="T56" s="282"/>
      <c r="U56" s="284"/>
      <c r="V56" s="286"/>
      <c r="W56" s="288"/>
      <c r="X56" s="290"/>
      <c r="Y56" s="277"/>
      <c r="Z56" s="277"/>
      <c r="AA56" s="272"/>
      <c r="AB56" s="277"/>
      <c r="AC56" s="277"/>
      <c r="AD56" s="272"/>
      <c r="AE56" s="272"/>
      <c r="AF56" s="274"/>
      <c r="AG56" s="264"/>
      <c r="AH56" s="265"/>
      <c r="AI56" s="258"/>
      <c r="AJ56" s="258"/>
      <c r="AK56" s="259"/>
      <c r="AL56" s="269"/>
      <c r="AM56" s="269"/>
      <c r="AN56" s="259"/>
      <c r="AO56" s="261"/>
      <c r="AP56" s="261"/>
      <c r="AQ56" s="264"/>
      <c r="AR56" s="265"/>
      <c r="AS56" s="258"/>
      <c r="AT56" s="258"/>
      <c r="AU56" s="259"/>
      <c r="AV56" s="259"/>
      <c r="AW56" s="259"/>
      <c r="AX56" s="259"/>
      <c r="AY56" s="269"/>
      <c r="AZ56" s="261"/>
      <c r="BA56" s="264"/>
      <c r="BB56" s="265"/>
      <c r="BC56" s="258"/>
      <c r="BD56" s="258"/>
      <c r="BE56" s="259"/>
      <c r="BF56" s="259"/>
      <c r="BG56" s="259"/>
      <c r="BH56" s="259"/>
      <c r="BI56" s="263"/>
      <c r="BJ56" s="263"/>
      <c r="BK56" s="263"/>
      <c r="BL56" s="264"/>
      <c r="BM56" s="265"/>
      <c r="BN56" s="258"/>
      <c r="BO56" s="258"/>
      <c r="BP56" s="259"/>
      <c r="BQ56" s="259"/>
      <c r="BR56" s="259"/>
      <c r="BS56" s="259"/>
      <c r="BT56" s="263"/>
      <c r="BU56" s="263"/>
      <c r="BV56" s="264"/>
      <c r="BW56" s="265"/>
      <c r="BX56" s="258"/>
      <c r="BY56" s="258"/>
      <c r="BZ56" s="259"/>
      <c r="CA56" s="259"/>
      <c r="CB56" s="259"/>
      <c r="CC56" s="259"/>
      <c r="CD56" s="261"/>
      <c r="CE56" s="261"/>
    </row>
    <row r="57" spans="1:83" x14ac:dyDescent="0.25">
      <c r="A57" s="250"/>
      <c r="B57" s="251"/>
      <c r="C57" s="244" t="s">
        <v>351</v>
      </c>
      <c r="D57" s="245"/>
      <c r="E57" s="245"/>
      <c r="F57" s="245"/>
      <c r="G57" s="245"/>
      <c r="H57" s="245"/>
      <c r="I57" s="245"/>
      <c r="J57" s="245"/>
      <c r="K57" s="245"/>
      <c r="L57" s="254"/>
      <c r="M57" s="256" t="s">
        <v>352</v>
      </c>
      <c r="N57" s="239"/>
      <c r="O57" s="239"/>
      <c r="P57" s="239"/>
      <c r="Q57" s="239"/>
      <c r="R57" s="239"/>
      <c r="S57" s="239"/>
      <c r="T57" s="239"/>
      <c r="U57" s="239"/>
      <c r="V57" s="240"/>
      <c r="W57" s="244" t="s">
        <v>353</v>
      </c>
      <c r="X57" s="245"/>
      <c r="Y57" s="245"/>
      <c r="Z57" s="245"/>
      <c r="AA57" s="245"/>
      <c r="AB57" s="245"/>
      <c r="AC57" s="245"/>
      <c r="AD57" s="245"/>
      <c r="AE57" s="245"/>
      <c r="AF57" s="246"/>
      <c r="AG57" s="238" t="s">
        <v>354</v>
      </c>
      <c r="AH57" s="239"/>
      <c r="AI57" s="239"/>
      <c r="AJ57" s="239"/>
      <c r="AK57" s="239"/>
      <c r="AL57" s="239"/>
      <c r="AM57" s="239"/>
      <c r="AN57" s="239"/>
      <c r="AO57" s="240"/>
      <c r="AP57" s="197"/>
      <c r="AQ57" s="238" t="s">
        <v>355</v>
      </c>
      <c r="AR57" s="239"/>
      <c r="AS57" s="239"/>
      <c r="AT57" s="239"/>
      <c r="AU57" s="239"/>
      <c r="AV57" s="239"/>
      <c r="AW57" s="239"/>
      <c r="AX57" s="239"/>
      <c r="AY57" s="239"/>
      <c r="AZ57" s="240"/>
      <c r="BA57" s="244" t="s">
        <v>356</v>
      </c>
      <c r="BB57" s="245"/>
      <c r="BC57" s="245"/>
      <c r="BD57" s="245"/>
      <c r="BE57" s="245"/>
      <c r="BF57" s="245"/>
      <c r="BG57" s="245"/>
      <c r="BH57" s="245"/>
      <c r="BI57" s="245"/>
      <c r="BJ57" s="245"/>
      <c r="BK57" s="246"/>
      <c r="BL57" s="244" t="s">
        <v>357</v>
      </c>
      <c r="BM57" s="245"/>
      <c r="BN57" s="245"/>
      <c r="BO57" s="245"/>
      <c r="BP57" s="245"/>
      <c r="BQ57" s="245"/>
      <c r="BR57" s="245"/>
      <c r="BS57" s="245"/>
      <c r="BT57" s="245"/>
      <c r="BU57" s="246"/>
      <c r="BV57" s="238" t="s">
        <v>358</v>
      </c>
      <c r="BW57" s="239"/>
      <c r="BX57" s="239"/>
      <c r="BY57" s="239"/>
      <c r="BZ57" s="239"/>
      <c r="CA57" s="239"/>
      <c r="CB57" s="239"/>
      <c r="CC57" s="239"/>
      <c r="CD57" s="239"/>
      <c r="CE57" s="240"/>
    </row>
    <row r="58" spans="1:83" ht="15.75" thickBot="1" x14ac:dyDescent="0.3">
      <c r="A58" s="252"/>
      <c r="B58" s="253"/>
      <c r="C58" s="247"/>
      <c r="D58" s="248"/>
      <c r="E58" s="248"/>
      <c r="F58" s="248"/>
      <c r="G58" s="248"/>
      <c r="H58" s="248"/>
      <c r="I58" s="248"/>
      <c r="J58" s="248"/>
      <c r="K58" s="248"/>
      <c r="L58" s="255"/>
      <c r="M58" s="257"/>
      <c r="N58" s="242"/>
      <c r="O58" s="242"/>
      <c r="P58" s="242"/>
      <c r="Q58" s="242"/>
      <c r="R58" s="242"/>
      <c r="S58" s="242"/>
      <c r="T58" s="242"/>
      <c r="U58" s="242"/>
      <c r="V58" s="243"/>
      <c r="W58" s="247"/>
      <c r="X58" s="248"/>
      <c r="Y58" s="248"/>
      <c r="Z58" s="248"/>
      <c r="AA58" s="248"/>
      <c r="AB58" s="248"/>
      <c r="AC58" s="248"/>
      <c r="AD58" s="248"/>
      <c r="AE58" s="248"/>
      <c r="AF58" s="249"/>
      <c r="AG58" s="241"/>
      <c r="AH58" s="242"/>
      <c r="AI58" s="242"/>
      <c r="AJ58" s="242"/>
      <c r="AK58" s="242"/>
      <c r="AL58" s="242"/>
      <c r="AM58" s="242"/>
      <c r="AN58" s="242"/>
      <c r="AO58" s="243"/>
      <c r="AP58" s="196"/>
      <c r="AQ58" s="241"/>
      <c r="AR58" s="242"/>
      <c r="AS58" s="242"/>
      <c r="AT58" s="242"/>
      <c r="AU58" s="242"/>
      <c r="AV58" s="242"/>
      <c r="AW58" s="242"/>
      <c r="AX58" s="242"/>
      <c r="AY58" s="242"/>
      <c r="AZ58" s="243"/>
      <c r="BA58" s="247"/>
      <c r="BB58" s="248"/>
      <c r="BC58" s="248"/>
      <c r="BD58" s="248"/>
      <c r="BE58" s="248"/>
      <c r="BF58" s="248"/>
      <c r="BG58" s="248"/>
      <c r="BH58" s="248"/>
      <c r="BI58" s="248"/>
      <c r="BJ58" s="248"/>
      <c r="BK58" s="249"/>
      <c r="BL58" s="247"/>
      <c r="BM58" s="248"/>
      <c r="BN58" s="248"/>
      <c r="BO58" s="248"/>
      <c r="BP58" s="248"/>
      <c r="BQ58" s="248"/>
      <c r="BR58" s="248"/>
      <c r="BS58" s="248"/>
      <c r="BT58" s="248"/>
      <c r="BU58" s="249"/>
      <c r="BV58" s="241"/>
      <c r="BW58" s="242"/>
      <c r="BX58" s="242"/>
      <c r="BY58" s="242"/>
      <c r="BZ58" s="242"/>
      <c r="CA58" s="242"/>
      <c r="CB58" s="242"/>
      <c r="CC58" s="242"/>
      <c r="CD58" s="242"/>
      <c r="CE58" s="243"/>
    </row>
  </sheetData>
  <mergeCells count="2258">
    <mergeCell ref="I3:I4"/>
    <mergeCell ref="J3:J4"/>
    <mergeCell ref="K3:K4"/>
    <mergeCell ref="L3:L4"/>
    <mergeCell ref="M3:M4"/>
    <mergeCell ref="N3:N4"/>
    <mergeCell ref="BA1:BK2"/>
    <mergeCell ref="BL1:BU2"/>
    <mergeCell ref="BV1:CE2"/>
    <mergeCell ref="A3:B4"/>
    <mergeCell ref="C3:C4"/>
    <mergeCell ref="D3:D4"/>
    <mergeCell ref="E3:E4"/>
    <mergeCell ref="F3:F4"/>
    <mergeCell ref="G3:G4"/>
    <mergeCell ref="H3:H4"/>
    <mergeCell ref="A1:B2"/>
    <mergeCell ref="C1:L2"/>
    <mergeCell ref="M1:V2"/>
    <mergeCell ref="W1:AF2"/>
    <mergeCell ref="AG1:AP2"/>
    <mergeCell ref="AQ1:AZ2"/>
    <mergeCell ref="AA3:AA4"/>
    <mergeCell ref="AB3:AB4"/>
    <mergeCell ref="AC3:AC4"/>
    <mergeCell ref="AD3:AD4"/>
    <mergeCell ref="AE3:AE4"/>
    <mergeCell ref="AF3:AF4"/>
    <mergeCell ref="U3:U4"/>
    <mergeCell ref="V3:V4"/>
    <mergeCell ref="W3:W4"/>
    <mergeCell ref="X3:X4"/>
    <mergeCell ref="Y3:Y4"/>
    <mergeCell ref="Z3:Z4"/>
    <mergeCell ref="O3:O4"/>
    <mergeCell ref="P3:P4"/>
    <mergeCell ref="Q3:Q4"/>
    <mergeCell ref="R3:R4"/>
    <mergeCell ref="S3:S4"/>
    <mergeCell ref="T3:T4"/>
    <mergeCell ref="AS3:AS4"/>
    <mergeCell ref="AT3:AT4"/>
    <mergeCell ref="AU3:AU4"/>
    <mergeCell ref="AV3:AV4"/>
    <mergeCell ref="AW3:AW4"/>
    <mergeCell ref="AX3:AX4"/>
    <mergeCell ref="AM3:AM4"/>
    <mergeCell ref="AN3:AN4"/>
    <mergeCell ref="AO3:AO4"/>
    <mergeCell ref="AP3:AP4"/>
    <mergeCell ref="AQ3:AQ4"/>
    <mergeCell ref="AR3:AR4"/>
    <mergeCell ref="AG3:AG4"/>
    <mergeCell ref="AH3:AH4"/>
    <mergeCell ref="AI3:AI4"/>
    <mergeCell ref="AJ3:AJ4"/>
    <mergeCell ref="AK3:AK4"/>
    <mergeCell ref="AL3:AL4"/>
    <mergeCell ref="BU3:BU4"/>
    <mergeCell ref="BV3:BV4"/>
    <mergeCell ref="BK3:BK4"/>
    <mergeCell ref="BL3:BL4"/>
    <mergeCell ref="BM3:BM4"/>
    <mergeCell ref="BN3:BN4"/>
    <mergeCell ref="BO3:BO4"/>
    <mergeCell ref="BP3:BP4"/>
    <mergeCell ref="BE3:BE4"/>
    <mergeCell ref="BF3:BF4"/>
    <mergeCell ref="BG3:BG4"/>
    <mergeCell ref="BH3:BH4"/>
    <mergeCell ref="BI3:BI4"/>
    <mergeCell ref="BJ3:BJ4"/>
    <mergeCell ref="AY3:AY4"/>
    <mergeCell ref="AZ3:AZ4"/>
    <mergeCell ref="BA3:BA4"/>
    <mergeCell ref="BB3:BB4"/>
    <mergeCell ref="BC3:BC4"/>
    <mergeCell ref="BD3:BD4"/>
    <mergeCell ref="N5:N6"/>
    <mergeCell ref="O5:O6"/>
    <mergeCell ref="P5:P6"/>
    <mergeCell ref="Q5:Q6"/>
    <mergeCell ref="R5:R6"/>
    <mergeCell ref="S5:S6"/>
    <mergeCell ref="H5:H6"/>
    <mergeCell ref="I5:I6"/>
    <mergeCell ref="J5:J6"/>
    <mergeCell ref="K5:K6"/>
    <mergeCell ref="L5:L6"/>
    <mergeCell ref="M5:M6"/>
    <mergeCell ref="CC3:CC4"/>
    <mergeCell ref="CD3:CD4"/>
    <mergeCell ref="CE3:CE4"/>
    <mergeCell ref="A5:A6"/>
    <mergeCell ref="B5:B6"/>
    <mergeCell ref="C5:C6"/>
    <mergeCell ref="D5:D6"/>
    <mergeCell ref="E5:E6"/>
    <mergeCell ref="F5:F6"/>
    <mergeCell ref="G5:G6"/>
    <mergeCell ref="BW3:BW4"/>
    <mergeCell ref="BX3:BX4"/>
    <mergeCell ref="BY3:BY4"/>
    <mergeCell ref="BZ3:BZ4"/>
    <mergeCell ref="CA3:CA4"/>
    <mergeCell ref="CB3:CB4"/>
    <mergeCell ref="BQ3:BQ4"/>
    <mergeCell ref="BR3:BR4"/>
    <mergeCell ref="BS3:BS4"/>
    <mergeCell ref="BT3:BT4"/>
    <mergeCell ref="AF5:AF6"/>
    <mergeCell ref="AG5:AG6"/>
    <mergeCell ref="AH5:AH6"/>
    <mergeCell ref="AI5:AI6"/>
    <mergeCell ref="AJ5:AJ6"/>
    <mergeCell ref="AK5:AK6"/>
    <mergeCell ref="Z5:Z6"/>
    <mergeCell ref="AA5:AA6"/>
    <mergeCell ref="AB5:AB6"/>
    <mergeCell ref="AC5:AC6"/>
    <mergeCell ref="AD5:AD6"/>
    <mergeCell ref="AE5:AE6"/>
    <mergeCell ref="T5:T6"/>
    <mergeCell ref="U5:U6"/>
    <mergeCell ref="V5:V6"/>
    <mergeCell ref="W5:W6"/>
    <mergeCell ref="X5:X6"/>
    <mergeCell ref="Y5:Y6"/>
    <mergeCell ref="BH5:BH6"/>
    <mergeCell ref="BI5:BI6"/>
    <mergeCell ref="AX5:AX6"/>
    <mergeCell ref="AY5:AY6"/>
    <mergeCell ref="AZ5:AZ6"/>
    <mergeCell ref="BA5:BA6"/>
    <mergeCell ref="BB5:BB6"/>
    <mergeCell ref="BC5:BC6"/>
    <mergeCell ref="AR5:AR6"/>
    <mergeCell ref="AS5:AS6"/>
    <mergeCell ref="AT5:AT6"/>
    <mergeCell ref="AU5:AU6"/>
    <mergeCell ref="AV5:AV6"/>
    <mergeCell ref="AW5:AW6"/>
    <mergeCell ref="AL5:AL6"/>
    <mergeCell ref="AM5:AM6"/>
    <mergeCell ref="AN5:AN6"/>
    <mergeCell ref="AO5:AO6"/>
    <mergeCell ref="AP5:AP6"/>
    <mergeCell ref="AQ5:AQ6"/>
    <mergeCell ref="CB5:CB6"/>
    <mergeCell ref="CC5:CC6"/>
    <mergeCell ref="CD5:CD6"/>
    <mergeCell ref="CE5:CE6"/>
    <mergeCell ref="A7:A8"/>
    <mergeCell ref="B7:B8"/>
    <mergeCell ref="C7:C8"/>
    <mergeCell ref="D7:D8"/>
    <mergeCell ref="E7:E8"/>
    <mergeCell ref="F7:F8"/>
    <mergeCell ref="BV5:BV6"/>
    <mergeCell ref="BW5:BW6"/>
    <mergeCell ref="BX5:BX6"/>
    <mergeCell ref="BY5:BY6"/>
    <mergeCell ref="BZ5:BZ6"/>
    <mergeCell ref="CA5:CA6"/>
    <mergeCell ref="BP5:BP6"/>
    <mergeCell ref="BQ5:BQ6"/>
    <mergeCell ref="BR5:BR6"/>
    <mergeCell ref="BS5:BS6"/>
    <mergeCell ref="BT5:BT6"/>
    <mergeCell ref="BU5:BU6"/>
    <mergeCell ref="BJ5:BJ6"/>
    <mergeCell ref="BK5:BK6"/>
    <mergeCell ref="BL5:BL6"/>
    <mergeCell ref="BM5:BM6"/>
    <mergeCell ref="BN5:BN6"/>
    <mergeCell ref="BO5:BO6"/>
    <mergeCell ref="BD5:BD6"/>
    <mergeCell ref="BE5:BE6"/>
    <mergeCell ref="BF5:BF6"/>
    <mergeCell ref="BG5:BG6"/>
    <mergeCell ref="S7:S8"/>
    <mergeCell ref="T7:T8"/>
    <mergeCell ref="U7:U8"/>
    <mergeCell ref="V7:V8"/>
    <mergeCell ref="W7:W8"/>
    <mergeCell ref="X7:X8"/>
    <mergeCell ref="M7:M8"/>
    <mergeCell ref="N7:N8"/>
    <mergeCell ref="O7:O8"/>
    <mergeCell ref="P7:P8"/>
    <mergeCell ref="Q7:Q8"/>
    <mergeCell ref="R7:R8"/>
    <mergeCell ref="G7:G8"/>
    <mergeCell ref="H7:H8"/>
    <mergeCell ref="I7:I8"/>
    <mergeCell ref="J7:J8"/>
    <mergeCell ref="K7:K8"/>
    <mergeCell ref="L7:L8"/>
    <mergeCell ref="AK7:AK8"/>
    <mergeCell ref="AL7:AL8"/>
    <mergeCell ref="AM7:AM8"/>
    <mergeCell ref="AN7:AN8"/>
    <mergeCell ref="AO7:AO8"/>
    <mergeCell ref="AP7:AP8"/>
    <mergeCell ref="AE7:AE8"/>
    <mergeCell ref="AF7:AF8"/>
    <mergeCell ref="AG7:AG8"/>
    <mergeCell ref="AH7:AH8"/>
    <mergeCell ref="AI7:AI8"/>
    <mergeCell ref="AJ7:AJ8"/>
    <mergeCell ref="Y7:Y8"/>
    <mergeCell ref="Z7:Z8"/>
    <mergeCell ref="AA7:AA8"/>
    <mergeCell ref="AB7:AB8"/>
    <mergeCell ref="AC7:AC8"/>
    <mergeCell ref="AD7:AD8"/>
    <mergeCell ref="BM7:BM8"/>
    <mergeCell ref="BN7:BN8"/>
    <mergeCell ref="BC7:BC8"/>
    <mergeCell ref="BD7:BD8"/>
    <mergeCell ref="BE7:BE8"/>
    <mergeCell ref="BF7:BF8"/>
    <mergeCell ref="BG7:BG8"/>
    <mergeCell ref="BH7:BH8"/>
    <mergeCell ref="AW7:AW8"/>
    <mergeCell ref="AX7:AX8"/>
    <mergeCell ref="AY7:AY8"/>
    <mergeCell ref="AZ7:AZ8"/>
    <mergeCell ref="BA7:BA8"/>
    <mergeCell ref="BB7:BB8"/>
    <mergeCell ref="AQ7:AQ8"/>
    <mergeCell ref="AR7:AR8"/>
    <mergeCell ref="AS7:AS8"/>
    <mergeCell ref="AT7:AT8"/>
    <mergeCell ref="AU7:AU8"/>
    <mergeCell ref="AV7:AV8"/>
    <mergeCell ref="F9:F10"/>
    <mergeCell ref="G9:G10"/>
    <mergeCell ref="H9:H10"/>
    <mergeCell ref="I9:I10"/>
    <mergeCell ref="J9:J10"/>
    <mergeCell ref="K9:K10"/>
    <mergeCell ref="CA7:CA8"/>
    <mergeCell ref="CB7:CB8"/>
    <mergeCell ref="CC7:CC8"/>
    <mergeCell ref="CD7:CD8"/>
    <mergeCell ref="CE7:CE8"/>
    <mergeCell ref="A9:A10"/>
    <mergeCell ref="B9:B10"/>
    <mergeCell ref="C9:C10"/>
    <mergeCell ref="D9:D10"/>
    <mergeCell ref="E9:E10"/>
    <mergeCell ref="BU7:BU8"/>
    <mergeCell ref="BV7:BV8"/>
    <mergeCell ref="BW7:BW8"/>
    <mergeCell ref="BX7:BX8"/>
    <mergeCell ref="BY7:BY8"/>
    <mergeCell ref="BZ7:BZ8"/>
    <mergeCell ref="BO7:BO8"/>
    <mergeCell ref="BP7:BP8"/>
    <mergeCell ref="BQ7:BQ8"/>
    <mergeCell ref="BR7:BR8"/>
    <mergeCell ref="BS7:BS8"/>
    <mergeCell ref="BT7:BT8"/>
    <mergeCell ref="BI7:BI8"/>
    <mergeCell ref="BJ7:BJ8"/>
    <mergeCell ref="BK7:BK8"/>
    <mergeCell ref="BL7:BL8"/>
    <mergeCell ref="X9:X10"/>
    <mergeCell ref="Y9:Y10"/>
    <mergeCell ref="Z9:Z10"/>
    <mergeCell ref="AA9:AA10"/>
    <mergeCell ref="AB9:AB10"/>
    <mergeCell ref="AC9:AC10"/>
    <mergeCell ref="R9:R10"/>
    <mergeCell ref="S9:S10"/>
    <mergeCell ref="T9:T10"/>
    <mergeCell ref="U9:U10"/>
    <mergeCell ref="V9:V10"/>
    <mergeCell ref="W9:W10"/>
    <mergeCell ref="L9:L10"/>
    <mergeCell ref="M9:M10"/>
    <mergeCell ref="N9:N10"/>
    <mergeCell ref="O9:O10"/>
    <mergeCell ref="P9:P10"/>
    <mergeCell ref="Q9:Q10"/>
    <mergeCell ref="AP9:AP10"/>
    <mergeCell ref="AQ9:AQ10"/>
    <mergeCell ref="AR9:AR10"/>
    <mergeCell ref="AS9:AS10"/>
    <mergeCell ref="AT9:AT10"/>
    <mergeCell ref="AU9:AU10"/>
    <mergeCell ref="AJ9:AJ10"/>
    <mergeCell ref="AK9:AK10"/>
    <mergeCell ref="AL9:AL10"/>
    <mergeCell ref="AM9:AM10"/>
    <mergeCell ref="AN9:AN10"/>
    <mergeCell ref="AO9:AO10"/>
    <mergeCell ref="AD9:AD10"/>
    <mergeCell ref="AE9:AE10"/>
    <mergeCell ref="AF9:AF10"/>
    <mergeCell ref="AG9:AG10"/>
    <mergeCell ref="AH9:AH10"/>
    <mergeCell ref="AI9:AI10"/>
    <mergeCell ref="BH9:BH10"/>
    <mergeCell ref="BI9:BI10"/>
    <mergeCell ref="BJ9:BJ10"/>
    <mergeCell ref="BK9:BK10"/>
    <mergeCell ref="BL9:BL10"/>
    <mergeCell ref="BM9:BM10"/>
    <mergeCell ref="BB9:BB10"/>
    <mergeCell ref="BC9:BC10"/>
    <mergeCell ref="BD9:BD10"/>
    <mergeCell ref="BE9:BE10"/>
    <mergeCell ref="BF9:BF10"/>
    <mergeCell ref="BG9:BG10"/>
    <mergeCell ref="AV9:AV10"/>
    <mergeCell ref="AW9:AW10"/>
    <mergeCell ref="AX9:AX10"/>
    <mergeCell ref="AY9:AY10"/>
    <mergeCell ref="AZ9:AZ10"/>
    <mergeCell ref="BA9:BA10"/>
    <mergeCell ref="BZ9:BZ10"/>
    <mergeCell ref="CA9:CA10"/>
    <mergeCell ref="CB9:CB10"/>
    <mergeCell ref="CC9:CC10"/>
    <mergeCell ref="CD9:CD10"/>
    <mergeCell ref="CE9:CE10"/>
    <mergeCell ref="BT9:BT10"/>
    <mergeCell ref="BU9:BU10"/>
    <mergeCell ref="BV9:BV10"/>
    <mergeCell ref="BW9:BW10"/>
    <mergeCell ref="BX9:BX10"/>
    <mergeCell ref="BY9:BY10"/>
    <mergeCell ref="BN9:BN10"/>
    <mergeCell ref="BO9:BO10"/>
    <mergeCell ref="BP9:BP10"/>
    <mergeCell ref="BQ9:BQ10"/>
    <mergeCell ref="BR9:BR10"/>
    <mergeCell ref="BS9:BS10"/>
    <mergeCell ref="M11:M12"/>
    <mergeCell ref="N11:N12"/>
    <mergeCell ref="O11:O12"/>
    <mergeCell ref="P11:P12"/>
    <mergeCell ref="Q11:Q12"/>
    <mergeCell ref="R11:R12"/>
    <mergeCell ref="G11:G12"/>
    <mergeCell ref="H11:H12"/>
    <mergeCell ref="I11:I12"/>
    <mergeCell ref="J11:J12"/>
    <mergeCell ref="K11:K12"/>
    <mergeCell ref="L11:L12"/>
    <mergeCell ref="A11:A12"/>
    <mergeCell ref="B11:B12"/>
    <mergeCell ref="C11:C12"/>
    <mergeCell ref="D11:D12"/>
    <mergeCell ref="E11:E12"/>
    <mergeCell ref="F11:F12"/>
    <mergeCell ref="AE11:AE12"/>
    <mergeCell ref="AF11:AF12"/>
    <mergeCell ref="AG11:AG12"/>
    <mergeCell ref="AH11:AH12"/>
    <mergeCell ref="AI11:AI12"/>
    <mergeCell ref="AJ11:AJ12"/>
    <mergeCell ref="Y11:Y12"/>
    <mergeCell ref="Z11:Z12"/>
    <mergeCell ref="AA11:AA12"/>
    <mergeCell ref="AB11:AB12"/>
    <mergeCell ref="AC11:AC12"/>
    <mergeCell ref="AD11:AD12"/>
    <mergeCell ref="S11:S12"/>
    <mergeCell ref="T11:T12"/>
    <mergeCell ref="U11:U12"/>
    <mergeCell ref="V11:V12"/>
    <mergeCell ref="W11:W12"/>
    <mergeCell ref="X11:X12"/>
    <mergeCell ref="A13:A14"/>
    <mergeCell ref="B13:B14"/>
    <mergeCell ref="C13:C14"/>
    <mergeCell ref="D13:D14"/>
    <mergeCell ref="E13:E14"/>
    <mergeCell ref="BU11:BU12"/>
    <mergeCell ref="BV11:BV12"/>
    <mergeCell ref="BW11:BW12"/>
    <mergeCell ref="BX11:BX12"/>
    <mergeCell ref="BY11:BY12"/>
    <mergeCell ref="BZ11:BZ12"/>
    <mergeCell ref="BO11:BO12"/>
    <mergeCell ref="BP11:BP12"/>
    <mergeCell ref="BQ11:BQ12"/>
    <mergeCell ref="BR11:BR12"/>
    <mergeCell ref="BS11:BS12"/>
    <mergeCell ref="BT11:BT12"/>
    <mergeCell ref="BI11:BI12"/>
    <mergeCell ref="BJ11:BJ12"/>
    <mergeCell ref="BK11:BK12"/>
    <mergeCell ref="BL11:BL12"/>
    <mergeCell ref="BM11:BM12"/>
    <mergeCell ref="BN11:BN12"/>
    <mergeCell ref="BC11:BC12"/>
    <mergeCell ref="BD11:BD12"/>
    <mergeCell ref="BE11:BE12"/>
    <mergeCell ref="BF11:BF12"/>
    <mergeCell ref="BG11:BG12"/>
    <mergeCell ref="BH11:BH12"/>
    <mergeCell ref="AW11:AW12"/>
    <mergeCell ref="AX11:AX12"/>
    <mergeCell ref="AY11:AY12"/>
    <mergeCell ref="L13:L14"/>
    <mergeCell ref="M13:M14"/>
    <mergeCell ref="N13:N14"/>
    <mergeCell ref="O13:O14"/>
    <mergeCell ref="P13:P14"/>
    <mergeCell ref="Q13:Q14"/>
    <mergeCell ref="F13:F14"/>
    <mergeCell ref="G13:G14"/>
    <mergeCell ref="H13:H14"/>
    <mergeCell ref="I13:I14"/>
    <mergeCell ref="J13:J14"/>
    <mergeCell ref="K13:K14"/>
    <mergeCell ref="CA11:CA12"/>
    <mergeCell ref="CB11:CB12"/>
    <mergeCell ref="CC11:CC12"/>
    <mergeCell ref="CD11:CD12"/>
    <mergeCell ref="CE11:CE12"/>
    <mergeCell ref="AZ11:AZ12"/>
    <mergeCell ref="BA11:BA12"/>
    <mergeCell ref="BB11:BB12"/>
    <mergeCell ref="AQ11:AQ12"/>
    <mergeCell ref="AR11:AR12"/>
    <mergeCell ref="AS11:AS12"/>
    <mergeCell ref="AT11:AT12"/>
    <mergeCell ref="AU11:AU12"/>
    <mergeCell ref="AV11:AV12"/>
    <mergeCell ref="AK11:AK12"/>
    <mergeCell ref="AL11:AL12"/>
    <mergeCell ref="AM11:AM12"/>
    <mergeCell ref="AN11:AN12"/>
    <mergeCell ref="AO11:AO12"/>
    <mergeCell ref="AP11:AP12"/>
    <mergeCell ref="AD13:AD14"/>
    <mergeCell ref="AE13:AE14"/>
    <mergeCell ref="AF13:AF14"/>
    <mergeCell ref="AG13:AG14"/>
    <mergeCell ref="AH13:AH14"/>
    <mergeCell ref="AI13:AI14"/>
    <mergeCell ref="X13:X14"/>
    <mergeCell ref="Y13:Y14"/>
    <mergeCell ref="Z13:Z14"/>
    <mergeCell ref="AA13:AA14"/>
    <mergeCell ref="AB13:AB14"/>
    <mergeCell ref="AC13:AC14"/>
    <mergeCell ref="R13:R14"/>
    <mergeCell ref="S13:S14"/>
    <mergeCell ref="T13:T14"/>
    <mergeCell ref="U13:U14"/>
    <mergeCell ref="V13:V14"/>
    <mergeCell ref="W13:W14"/>
    <mergeCell ref="BD13:BD14"/>
    <mergeCell ref="BE13:BE14"/>
    <mergeCell ref="BF13:BF14"/>
    <mergeCell ref="BG13:BG14"/>
    <mergeCell ref="AV13:AV14"/>
    <mergeCell ref="AW13:AW14"/>
    <mergeCell ref="AX13:AX14"/>
    <mergeCell ref="AY13:AY14"/>
    <mergeCell ref="AZ13:AZ14"/>
    <mergeCell ref="BA13:BA14"/>
    <mergeCell ref="AP13:AP14"/>
    <mergeCell ref="AQ13:AQ14"/>
    <mergeCell ref="AR13:AR14"/>
    <mergeCell ref="AS13:AS14"/>
    <mergeCell ref="AT13:AT14"/>
    <mergeCell ref="AU13:AU14"/>
    <mergeCell ref="AJ13:AJ14"/>
    <mergeCell ref="AK13:AK14"/>
    <mergeCell ref="AL13:AL14"/>
    <mergeCell ref="AM13:AM14"/>
    <mergeCell ref="AN13:AN14"/>
    <mergeCell ref="AO13:AO14"/>
    <mergeCell ref="A15:A16"/>
    <mergeCell ref="B15:B16"/>
    <mergeCell ref="C15:C16"/>
    <mergeCell ref="D15:D16"/>
    <mergeCell ref="E15:E16"/>
    <mergeCell ref="F15:F16"/>
    <mergeCell ref="BZ13:BZ14"/>
    <mergeCell ref="CA13:CA14"/>
    <mergeCell ref="CB13:CB14"/>
    <mergeCell ref="CC13:CC14"/>
    <mergeCell ref="CD13:CD14"/>
    <mergeCell ref="CE13:CE14"/>
    <mergeCell ref="BT13:BT14"/>
    <mergeCell ref="BU13:BU14"/>
    <mergeCell ref="BV13:BV14"/>
    <mergeCell ref="BW13:BW14"/>
    <mergeCell ref="BX13:BX14"/>
    <mergeCell ref="BY13:BY14"/>
    <mergeCell ref="BN13:BN14"/>
    <mergeCell ref="BO13:BO14"/>
    <mergeCell ref="BP13:BP14"/>
    <mergeCell ref="BQ13:BQ14"/>
    <mergeCell ref="BR13:BR14"/>
    <mergeCell ref="BS13:BS14"/>
    <mergeCell ref="BH13:BH14"/>
    <mergeCell ref="BI13:BI14"/>
    <mergeCell ref="BJ13:BJ14"/>
    <mergeCell ref="BK13:BK14"/>
    <mergeCell ref="BL13:BL14"/>
    <mergeCell ref="BM13:BM14"/>
    <mergeCell ref="BB13:BB14"/>
    <mergeCell ref="BC13:BC14"/>
    <mergeCell ref="S15:S16"/>
    <mergeCell ref="T15:T16"/>
    <mergeCell ref="U15:U16"/>
    <mergeCell ref="V15:V16"/>
    <mergeCell ref="W15:W16"/>
    <mergeCell ref="X15:X16"/>
    <mergeCell ref="M15:M16"/>
    <mergeCell ref="N15:N16"/>
    <mergeCell ref="O15:O16"/>
    <mergeCell ref="P15:P16"/>
    <mergeCell ref="Q15:Q16"/>
    <mergeCell ref="R15:R16"/>
    <mergeCell ref="G15:G16"/>
    <mergeCell ref="H15:H16"/>
    <mergeCell ref="I15:I16"/>
    <mergeCell ref="J15:J16"/>
    <mergeCell ref="K15:K16"/>
    <mergeCell ref="L15:L16"/>
    <mergeCell ref="AK15:AK16"/>
    <mergeCell ref="AL15:AL16"/>
    <mergeCell ref="AM15:AM16"/>
    <mergeCell ref="AN15:AN16"/>
    <mergeCell ref="AO15:AO16"/>
    <mergeCell ref="AP15:AP16"/>
    <mergeCell ref="AE15:AE16"/>
    <mergeCell ref="AF15:AF16"/>
    <mergeCell ref="AG15:AG16"/>
    <mergeCell ref="AH15:AH16"/>
    <mergeCell ref="AI15:AI16"/>
    <mergeCell ref="AJ15:AJ16"/>
    <mergeCell ref="Y15:Y16"/>
    <mergeCell ref="Z15:Z16"/>
    <mergeCell ref="AA15:AA16"/>
    <mergeCell ref="AB15:AB16"/>
    <mergeCell ref="AC15:AC16"/>
    <mergeCell ref="AD15:AD16"/>
    <mergeCell ref="BM15:BM16"/>
    <mergeCell ref="BN15:BN16"/>
    <mergeCell ref="BC15:BC16"/>
    <mergeCell ref="BD15:BD16"/>
    <mergeCell ref="BE15:BE16"/>
    <mergeCell ref="BF15:BF16"/>
    <mergeCell ref="BG15:BG16"/>
    <mergeCell ref="BH15:BH16"/>
    <mergeCell ref="AW15:AW16"/>
    <mergeCell ref="AX15:AX16"/>
    <mergeCell ref="AY15:AY16"/>
    <mergeCell ref="AZ15:AZ16"/>
    <mergeCell ref="BA15:BA16"/>
    <mergeCell ref="BB15:BB16"/>
    <mergeCell ref="AQ15:AQ16"/>
    <mergeCell ref="AR15:AR16"/>
    <mergeCell ref="AS15:AS16"/>
    <mergeCell ref="AT15:AT16"/>
    <mergeCell ref="AU15:AU16"/>
    <mergeCell ref="AV15:AV16"/>
    <mergeCell ref="F17:F18"/>
    <mergeCell ref="G17:G18"/>
    <mergeCell ref="H17:H18"/>
    <mergeCell ref="I17:I18"/>
    <mergeCell ref="J17:J18"/>
    <mergeCell ref="K17:K18"/>
    <mergeCell ref="CA15:CA16"/>
    <mergeCell ref="CB15:CB16"/>
    <mergeCell ref="CC15:CC16"/>
    <mergeCell ref="CD15:CD16"/>
    <mergeCell ref="CE15:CE16"/>
    <mergeCell ref="A17:A18"/>
    <mergeCell ref="B17:B18"/>
    <mergeCell ref="C17:C18"/>
    <mergeCell ref="D17:D18"/>
    <mergeCell ref="E17:E18"/>
    <mergeCell ref="BU15:BU16"/>
    <mergeCell ref="BV15:BV16"/>
    <mergeCell ref="BW15:BW16"/>
    <mergeCell ref="BX15:BX16"/>
    <mergeCell ref="BY15:BY16"/>
    <mergeCell ref="BZ15:BZ16"/>
    <mergeCell ref="BO15:BO16"/>
    <mergeCell ref="BP15:BP16"/>
    <mergeCell ref="BQ15:BQ16"/>
    <mergeCell ref="BR15:BR16"/>
    <mergeCell ref="BS15:BS16"/>
    <mergeCell ref="BT15:BT16"/>
    <mergeCell ref="BI15:BI16"/>
    <mergeCell ref="BJ15:BJ16"/>
    <mergeCell ref="BK15:BK16"/>
    <mergeCell ref="BL15:BL16"/>
    <mergeCell ref="X17:X18"/>
    <mergeCell ref="Y17:Y18"/>
    <mergeCell ref="Z17:Z18"/>
    <mergeCell ref="AA17:AA18"/>
    <mergeCell ref="AB17:AB18"/>
    <mergeCell ref="AC17:AC18"/>
    <mergeCell ref="R17:R18"/>
    <mergeCell ref="S17:S18"/>
    <mergeCell ref="T17:T18"/>
    <mergeCell ref="U17:U18"/>
    <mergeCell ref="V17:V18"/>
    <mergeCell ref="W17:W18"/>
    <mergeCell ref="L17:L18"/>
    <mergeCell ref="M17:M18"/>
    <mergeCell ref="N17:N18"/>
    <mergeCell ref="O17:O18"/>
    <mergeCell ref="P17:P18"/>
    <mergeCell ref="Q17:Q18"/>
    <mergeCell ref="AP17:AP18"/>
    <mergeCell ref="AQ17:AQ18"/>
    <mergeCell ref="AR17:AR18"/>
    <mergeCell ref="AS17:AS18"/>
    <mergeCell ref="AT17:AT18"/>
    <mergeCell ref="AU17:AU18"/>
    <mergeCell ref="AJ17:AJ18"/>
    <mergeCell ref="AK17:AK18"/>
    <mergeCell ref="AL17:AL18"/>
    <mergeCell ref="AM17:AM18"/>
    <mergeCell ref="AN17:AN18"/>
    <mergeCell ref="AO17:AO18"/>
    <mergeCell ref="AD17:AD18"/>
    <mergeCell ref="AE17:AE18"/>
    <mergeCell ref="AF17:AF18"/>
    <mergeCell ref="AG17:AG18"/>
    <mergeCell ref="AH17:AH18"/>
    <mergeCell ref="AI17:AI18"/>
    <mergeCell ref="BH17:BH18"/>
    <mergeCell ref="BI17:BI18"/>
    <mergeCell ref="BJ17:BJ18"/>
    <mergeCell ref="BK17:BK18"/>
    <mergeCell ref="BL17:BL18"/>
    <mergeCell ref="BM17:BM18"/>
    <mergeCell ref="BB17:BB18"/>
    <mergeCell ref="BC17:BC18"/>
    <mergeCell ref="BD17:BD18"/>
    <mergeCell ref="BE17:BE18"/>
    <mergeCell ref="BF17:BF18"/>
    <mergeCell ref="BG17:BG18"/>
    <mergeCell ref="AV17:AV18"/>
    <mergeCell ref="AW17:AW18"/>
    <mergeCell ref="AX17:AX18"/>
    <mergeCell ref="AY17:AY18"/>
    <mergeCell ref="AZ17:AZ18"/>
    <mergeCell ref="BA17:BA18"/>
    <mergeCell ref="BZ17:BZ18"/>
    <mergeCell ref="CA17:CA18"/>
    <mergeCell ref="CB17:CB18"/>
    <mergeCell ref="CC17:CC18"/>
    <mergeCell ref="CD17:CD18"/>
    <mergeCell ref="CE17:CE18"/>
    <mergeCell ref="BT17:BT18"/>
    <mergeCell ref="BU17:BU18"/>
    <mergeCell ref="BV17:BV18"/>
    <mergeCell ref="BW17:BW18"/>
    <mergeCell ref="BX17:BX18"/>
    <mergeCell ref="BY17:BY18"/>
    <mergeCell ref="BN17:BN18"/>
    <mergeCell ref="BO17:BO18"/>
    <mergeCell ref="BP17:BP18"/>
    <mergeCell ref="BQ17:BQ18"/>
    <mergeCell ref="BR17:BR18"/>
    <mergeCell ref="BS17:BS18"/>
    <mergeCell ref="M19:M20"/>
    <mergeCell ref="N19:N20"/>
    <mergeCell ref="O19:O20"/>
    <mergeCell ref="P19:P20"/>
    <mergeCell ref="Q19:Q20"/>
    <mergeCell ref="R19:R20"/>
    <mergeCell ref="G19:G20"/>
    <mergeCell ref="H19:H20"/>
    <mergeCell ref="I19:I20"/>
    <mergeCell ref="J19:J20"/>
    <mergeCell ref="K19:K20"/>
    <mergeCell ref="L19:L20"/>
    <mergeCell ref="A19:A20"/>
    <mergeCell ref="B19:B20"/>
    <mergeCell ref="C19:C20"/>
    <mergeCell ref="D19:D20"/>
    <mergeCell ref="E19:E20"/>
    <mergeCell ref="F19:F20"/>
    <mergeCell ref="AE19:AE20"/>
    <mergeCell ref="AF19:AF20"/>
    <mergeCell ref="AG19:AG20"/>
    <mergeCell ref="AH19:AH20"/>
    <mergeCell ref="AI19:AI20"/>
    <mergeCell ref="AJ19:AJ20"/>
    <mergeCell ref="Y19:Y20"/>
    <mergeCell ref="Z19:Z20"/>
    <mergeCell ref="AA19:AA20"/>
    <mergeCell ref="AB19:AB20"/>
    <mergeCell ref="AC19:AC20"/>
    <mergeCell ref="AD19:AD20"/>
    <mergeCell ref="S19:S20"/>
    <mergeCell ref="T19:T20"/>
    <mergeCell ref="U19:U20"/>
    <mergeCell ref="V19:V20"/>
    <mergeCell ref="W19:W20"/>
    <mergeCell ref="X19:X20"/>
    <mergeCell ref="A21:A22"/>
    <mergeCell ref="B21:B22"/>
    <mergeCell ref="C21:C22"/>
    <mergeCell ref="D21:D22"/>
    <mergeCell ref="E21:E22"/>
    <mergeCell ref="BU19:BU20"/>
    <mergeCell ref="BV19:BV20"/>
    <mergeCell ref="BW19:BW20"/>
    <mergeCell ref="BX19:BX20"/>
    <mergeCell ref="BY19:BY20"/>
    <mergeCell ref="BZ19:BZ20"/>
    <mergeCell ref="BO19:BO20"/>
    <mergeCell ref="BP19:BP20"/>
    <mergeCell ref="BQ19:BQ20"/>
    <mergeCell ref="BR19:BR20"/>
    <mergeCell ref="BS19:BS20"/>
    <mergeCell ref="BT19:BT20"/>
    <mergeCell ref="BI19:BI20"/>
    <mergeCell ref="BJ19:BJ20"/>
    <mergeCell ref="BK19:BK20"/>
    <mergeCell ref="BL19:BL20"/>
    <mergeCell ref="BM19:BM20"/>
    <mergeCell ref="BN19:BN20"/>
    <mergeCell ref="BC19:BC20"/>
    <mergeCell ref="BD19:BD20"/>
    <mergeCell ref="BE19:BE20"/>
    <mergeCell ref="BF19:BF20"/>
    <mergeCell ref="BG19:BG20"/>
    <mergeCell ref="BH19:BH20"/>
    <mergeCell ref="AW19:AW20"/>
    <mergeCell ref="AX19:AX20"/>
    <mergeCell ref="AY19:AY20"/>
    <mergeCell ref="L21:L22"/>
    <mergeCell ref="M21:M22"/>
    <mergeCell ref="N21:N22"/>
    <mergeCell ref="O21:O22"/>
    <mergeCell ref="P21:P22"/>
    <mergeCell ref="Q21:Q22"/>
    <mergeCell ref="F21:F22"/>
    <mergeCell ref="G21:G22"/>
    <mergeCell ref="H21:H22"/>
    <mergeCell ref="I21:I22"/>
    <mergeCell ref="J21:J22"/>
    <mergeCell ref="K21:K22"/>
    <mergeCell ref="CA19:CA20"/>
    <mergeCell ref="CB19:CB20"/>
    <mergeCell ref="CC19:CC20"/>
    <mergeCell ref="CD19:CD20"/>
    <mergeCell ref="CE19:CE20"/>
    <mergeCell ref="AZ19:AZ20"/>
    <mergeCell ref="BA19:BA20"/>
    <mergeCell ref="BB19:BB20"/>
    <mergeCell ref="AQ19:AQ20"/>
    <mergeCell ref="AR19:AR20"/>
    <mergeCell ref="AS19:AS20"/>
    <mergeCell ref="AT19:AT20"/>
    <mergeCell ref="AU19:AU20"/>
    <mergeCell ref="AV19:AV20"/>
    <mergeCell ref="AK19:AK20"/>
    <mergeCell ref="AL19:AL20"/>
    <mergeCell ref="AM19:AM20"/>
    <mergeCell ref="AN19:AN20"/>
    <mergeCell ref="AO19:AO20"/>
    <mergeCell ref="AP19:AP20"/>
    <mergeCell ref="AD21:AD22"/>
    <mergeCell ref="AE21:AE22"/>
    <mergeCell ref="AF21:AF22"/>
    <mergeCell ref="AG21:AG22"/>
    <mergeCell ref="AH21:AH22"/>
    <mergeCell ref="AI21:AI22"/>
    <mergeCell ref="X21:X22"/>
    <mergeCell ref="Y21:Y22"/>
    <mergeCell ref="Z21:Z22"/>
    <mergeCell ref="AA21:AA22"/>
    <mergeCell ref="AB21:AB22"/>
    <mergeCell ref="AC21:AC22"/>
    <mergeCell ref="R21:R22"/>
    <mergeCell ref="S21:S22"/>
    <mergeCell ref="T21:T22"/>
    <mergeCell ref="U21:U22"/>
    <mergeCell ref="V21:V22"/>
    <mergeCell ref="W21:W22"/>
    <mergeCell ref="BD21:BD22"/>
    <mergeCell ref="BE21:BE22"/>
    <mergeCell ref="BF21:BF22"/>
    <mergeCell ref="BG21:BG22"/>
    <mergeCell ref="AV21:AV22"/>
    <mergeCell ref="AW21:AW22"/>
    <mergeCell ref="AX21:AX22"/>
    <mergeCell ref="AY21:AY22"/>
    <mergeCell ref="AZ21:AZ22"/>
    <mergeCell ref="BA21:BA22"/>
    <mergeCell ref="AP21:AP22"/>
    <mergeCell ref="AQ21:AQ22"/>
    <mergeCell ref="AR21:AR22"/>
    <mergeCell ref="AS21:AS22"/>
    <mergeCell ref="AT21:AT22"/>
    <mergeCell ref="AU21:AU22"/>
    <mergeCell ref="AJ21:AJ22"/>
    <mergeCell ref="AK21:AK22"/>
    <mergeCell ref="AL21:AL22"/>
    <mergeCell ref="AM21:AM22"/>
    <mergeCell ref="AN21:AN22"/>
    <mergeCell ref="AO21:AO22"/>
    <mergeCell ref="A23:A24"/>
    <mergeCell ref="B23:B24"/>
    <mergeCell ref="C23:C24"/>
    <mergeCell ref="D23:D24"/>
    <mergeCell ref="E23:E24"/>
    <mergeCell ref="F23:F24"/>
    <mergeCell ref="BZ21:BZ22"/>
    <mergeCell ref="CA21:CA22"/>
    <mergeCell ref="CB21:CB22"/>
    <mergeCell ref="CC21:CC22"/>
    <mergeCell ref="CD21:CD22"/>
    <mergeCell ref="CE21:CE22"/>
    <mergeCell ref="BT21:BT22"/>
    <mergeCell ref="BU21:BU22"/>
    <mergeCell ref="BV21:BV22"/>
    <mergeCell ref="BW21:BW22"/>
    <mergeCell ref="BX21:BX22"/>
    <mergeCell ref="BY21:BY22"/>
    <mergeCell ref="BN21:BN22"/>
    <mergeCell ref="BO21:BO22"/>
    <mergeCell ref="BP21:BP22"/>
    <mergeCell ref="BQ21:BQ22"/>
    <mergeCell ref="BR21:BR22"/>
    <mergeCell ref="BS21:BS22"/>
    <mergeCell ref="BH21:BH22"/>
    <mergeCell ref="BI21:BI22"/>
    <mergeCell ref="BJ21:BJ22"/>
    <mergeCell ref="BK21:BK22"/>
    <mergeCell ref="BL21:BL22"/>
    <mergeCell ref="BM21:BM22"/>
    <mergeCell ref="BB21:BB22"/>
    <mergeCell ref="BC21:BC22"/>
    <mergeCell ref="S23:S24"/>
    <mergeCell ref="T23:T24"/>
    <mergeCell ref="U23:U24"/>
    <mergeCell ref="V23:V24"/>
    <mergeCell ref="W23:W24"/>
    <mergeCell ref="X23:X24"/>
    <mergeCell ref="M23:M24"/>
    <mergeCell ref="N23:N24"/>
    <mergeCell ref="O23:O24"/>
    <mergeCell ref="P23:P24"/>
    <mergeCell ref="Q23:Q24"/>
    <mergeCell ref="R23:R24"/>
    <mergeCell ref="G23:G24"/>
    <mergeCell ref="H23:H24"/>
    <mergeCell ref="I23:I24"/>
    <mergeCell ref="J23:J24"/>
    <mergeCell ref="K23:K24"/>
    <mergeCell ref="L23:L24"/>
    <mergeCell ref="AK23:AK24"/>
    <mergeCell ref="AL23:AL24"/>
    <mergeCell ref="AM23:AM24"/>
    <mergeCell ref="AN23:AN24"/>
    <mergeCell ref="AO23:AO24"/>
    <mergeCell ref="AP23:AP24"/>
    <mergeCell ref="AE23:AE24"/>
    <mergeCell ref="AF23:AF24"/>
    <mergeCell ref="AG23:AG24"/>
    <mergeCell ref="AH23:AH24"/>
    <mergeCell ref="AI23:AI24"/>
    <mergeCell ref="AJ23:AJ24"/>
    <mergeCell ref="Y23:Y24"/>
    <mergeCell ref="Z23:Z24"/>
    <mergeCell ref="AA23:AA24"/>
    <mergeCell ref="AB23:AB24"/>
    <mergeCell ref="AC23:AC24"/>
    <mergeCell ref="AD23:AD24"/>
    <mergeCell ref="BM23:BM24"/>
    <mergeCell ref="BN23:BN24"/>
    <mergeCell ref="BC23:BC24"/>
    <mergeCell ref="BD23:BD24"/>
    <mergeCell ref="BE23:BE24"/>
    <mergeCell ref="BF23:BF24"/>
    <mergeCell ref="BG23:BG24"/>
    <mergeCell ref="BH23:BH24"/>
    <mergeCell ref="AW23:AW24"/>
    <mergeCell ref="AX23:AX24"/>
    <mergeCell ref="AY23:AY24"/>
    <mergeCell ref="AZ23:AZ24"/>
    <mergeCell ref="BA23:BA24"/>
    <mergeCell ref="BB23:BB24"/>
    <mergeCell ref="AQ23:AQ24"/>
    <mergeCell ref="AR23:AR24"/>
    <mergeCell ref="AS23:AS24"/>
    <mergeCell ref="AT23:AT24"/>
    <mergeCell ref="AU23:AU24"/>
    <mergeCell ref="AV23:AV24"/>
    <mergeCell ref="F25:F26"/>
    <mergeCell ref="G25:G26"/>
    <mergeCell ref="H25:H26"/>
    <mergeCell ref="I25:I26"/>
    <mergeCell ref="J25:J26"/>
    <mergeCell ref="K25:K26"/>
    <mergeCell ref="CA23:CA24"/>
    <mergeCell ref="CB23:CB24"/>
    <mergeCell ref="CC23:CC24"/>
    <mergeCell ref="CD23:CD24"/>
    <mergeCell ref="CE23:CE24"/>
    <mergeCell ref="A25:A26"/>
    <mergeCell ref="B25:B26"/>
    <mergeCell ref="C25:C26"/>
    <mergeCell ref="D25:D26"/>
    <mergeCell ref="E25:E26"/>
    <mergeCell ref="BU23:BU24"/>
    <mergeCell ref="BV23:BV24"/>
    <mergeCell ref="BW23:BW24"/>
    <mergeCell ref="BX23:BX24"/>
    <mergeCell ref="BY23:BY24"/>
    <mergeCell ref="BZ23:BZ24"/>
    <mergeCell ref="BO23:BO24"/>
    <mergeCell ref="BP23:BP24"/>
    <mergeCell ref="BQ23:BQ24"/>
    <mergeCell ref="BR23:BR24"/>
    <mergeCell ref="BS23:BS24"/>
    <mergeCell ref="BT23:BT24"/>
    <mergeCell ref="BI23:BI24"/>
    <mergeCell ref="BJ23:BJ24"/>
    <mergeCell ref="BK23:BK24"/>
    <mergeCell ref="BL23:BL24"/>
    <mergeCell ref="X25:X26"/>
    <mergeCell ref="Y25:Y26"/>
    <mergeCell ref="Z25:Z26"/>
    <mergeCell ref="AA25:AA26"/>
    <mergeCell ref="AB25:AB26"/>
    <mergeCell ref="AC25:AC26"/>
    <mergeCell ref="R25:R26"/>
    <mergeCell ref="S25:S26"/>
    <mergeCell ref="T25:T26"/>
    <mergeCell ref="U25:U26"/>
    <mergeCell ref="V25:V26"/>
    <mergeCell ref="W25:W26"/>
    <mergeCell ref="L25:L26"/>
    <mergeCell ref="M25:M26"/>
    <mergeCell ref="N25:N26"/>
    <mergeCell ref="O25:O26"/>
    <mergeCell ref="P25:P26"/>
    <mergeCell ref="Q25:Q26"/>
    <mergeCell ref="AP25:AP26"/>
    <mergeCell ref="AQ25:AQ26"/>
    <mergeCell ref="AR25:AR26"/>
    <mergeCell ref="AS25:AS26"/>
    <mergeCell ref="AT25:AT26"/>
    <mergeCell ref="AU25:AU26"/>
    <mergeCell ref="AJ25:AJ26"/>
    <mergeCell ref="AK25:AK26"/>
    <mergeCell ref="AL25:AL26"/>
    <mergeCell ref="AM25:AM26"/>
    <mergeCell ref="AN25:AN26"/>
    <mergeCell ref="AO25:AO26"/>
    <mergeCell ref="AD25:AD26"/>
    <mergeCell ref="AE25:AE26"/>
    <mergeCell ref="AF25:AF26"/>
    <mergeCell ref="AG25:AG26"/>
    <mergeCell ref="AH25:AH26"/>
    <mergeCell ref="AI25:AI26"/>
    <mergeCell ref="BH25:BH26"/>
    <mergeCell ref="BI25:BI26"/>
    <mergeCell ref="BJ25:BJ26"/>
    <mergeCell ref="BK25:BK26"/>
    <mergeCell ref="BL25:BL26"/>
    <mergeCell ref="BM25:BM26"/>
    <mergeCell ref="BB25:BB26"/>
    <mergeCell ref="BC25:BC26"/>
    <mergeCell ref="BD25:BD26"/>
    <mergeCell ref="BE25:BE26"/>
    <mergeCell ref="BF25:BF26"/>
    <mergeCell ref="BG25:BG26"/>
    <mergeCell ref="AV25:AV26"/>
    <mergeCell ref="AW25:AW26"/>
    <mergeCell ref="AX25:AX26"/>
    <mergeCell ref="AY25:AY26"/>
    <mergeCell ref="AZ25:AZ26"/>
    <mergeCell ref="BA25:BA26"/>
    <mergeCell ref="BZ25:BZ26"/>
    <mergeCell ref="CA25:CA26"/>
    <mergeCell ref="CB25:CB26"/>
    <mergeCell ref="CC25:CC26"/>
    <mergeCell ref="CD25:CD26"/>
    <mergeCell ref="CE25:CE26"/>
    <mergeCell ref="BT25:BT26"/>
    <mergeCell ref="BU25:BU26"/>
    <mergeCell ref="BV25:BV26"/>
    <mergeCell ref="BW25:BW26"/>
    <mergeCell ref="BX25:BX26"/>
    <mergeCell ref="BY25:BY26"/>
    <mergeCell ref="BN25:BN26"/>
    <mergeCell ref="BO25:BO26"/>
    <mergeCell ref="BP25:BP26"/>
    <mergeCell ref="BQ25:BQ26"/>
    <mergeCell ref="BR25:BR26"/>
    <mergeCell ref="BS25:BS26"/>
    <mergeCell ref="M27:M28"/>
    <mergeCell ref="N27:N28"/>
    <mergeCell ref="O27:O28"/>
    <mergeCell ref="P27:P28"/>
    <mergeCell ref="Q27:Q28"/>
    <mergeCell ref="R27:R28"/>
    <mergeCell ref="G27:G28"/>
    <mergeCell ref="H27:H28"/>
    <mergeCell ref="I27:I28"/>
    <mergeCell ref="J27:J28"/>
    <mergeCell ref="K27:K28"/>
    <mergeCell ref="L27:L28"/>
    <mergeCell ref="A27:A28"/>
    <mergeCell ref="B27:B28"/>
    <mergeCell ref="C27:C28"/>
    <mergeCell ref="D27:D28"/>
    <mergeCell ref="E27:E28"/>
    <mergeCell ref="F27:F28"/>
    <mergeCell ref="AE27:AE28"/>
    <mergeCell ref="AF27:AF28"/>
    <mergeCell ref="AG27:AG28"/>
    <mergeCell ref="AH27:AH28"/>
    <mergeCell ref="AI27:AI28"/>
    <mergeCell ref="AJ27:AJ28"/>
    <mergeCell ref="Y27:Y28"/>
    <mergeCell ref="Z27:Z28"/>
    <mergeCell ref="AA27:AA28"/>
    <mergeCell ref="AB27:AB28"/>
    <mergeCell ref="AC27:AC28"/>
    <mergeCell ref="AD27:AD28"/>
    <mergeCell ref="S27:S28"/>
    <mergeCell ref="T27:T28"/>
    <mergeCell ref="U27:U28"/>
    <mergeCell ref="V27:V28"/>
    <mergeCell ref="W27:W28"/>
    <mergeCell ref="X27:X28"/>
    <mergeCell ref="A29:A30"/>
    <mergeCell ref="B29:B30"/>
    <mergeCell ref="C29:C30"/>
    <mergeCell ref="D29:D30"/>
    <mergeCell ref="E29:E30"/>
    <mergeCell ref="BU27:BU28"/>
    <mergeCell ref="BV27:BV28"/>
    <mergeCell ref="BW27:BW28"/>
    <mergeCell ref="BX27:BX28"/>
    <mergeCell ref="BY27:BY28"/>
    <mergeCell ref="BZ27:BZ28"/>
    <mergeCell ref="BO27:BO28"/>
    <mergeCell ref="BP27:BP28"/>
    <mergeCell ref="BQ27:BQ28"/>
    <mergeCell ref="BR27:BR28"/>
    <mergeCell ref="BS27:BS28"/>
    <mergeCell ref="BT27:BT28"/>
    <mergeCell ref="BI27:BI28"/>
    <mergeCell ref="BJ27:BJ28"/>
    <mergeCell ref="BK27:BK28"/>
    <mergeCell ref="BL27:BL28"/>
    <mergeCell ref="BM27:BM28"/>
    <mergeCell ref="BN27:BN28"/>
    <mergeCell ref="BC27:BC28"/>
    <mergeCell ref="BD27:BD28"/>
    <mergeCell ref="BE27:BE28"/>
    <mergeCell ref="BF27:BF28"/>
    <mergeCell ref="BG27:BG28"/>
    <mergeCell ref="BH27:BH28"/>
    <mergeCell ref="AW27:AW28"/>
    <mergeCell ref="AX27:AX28"/>
    <mergeCell ref="AY27:AY28"/>
    <mergeCell ref="L29:L30"/>
    <mergeCell ref="M29:M30"/>
    <mergeCell ref="N29:N30"/>
    <mergeCell ref="O29:O30"/>
    <mergeCell ref="P29:P30"/>
    <mergeCell ref="Q29:Q30"/>
    <mergeCell ref="F29:F30"/>
    <mergeCell ref="G29:G30"/>
    <mergeCell ref="H29:H30"/>
    <mergeCell ref="I29:I30"/>
    <mergeCell ref="J29:J30"/>
    <mergeCell ref="K29:K30"/>
    <mergeCell ref="CA27:CA28"/>
    <mergeCell ref="CB27:CB28"/>
    <mergeCell ref="CC27:CC28"/>
    <mergeCell ref="CD27:CD28"/>
    <mergeCell ref="CE27:CE28"/>
    <mergeCell ref="AZ27:AZ28"/>
    <mergeCell ref="BA27:BA28"/>
    <mergeCell ref="BB27:BB28"/>
    <mergeCell ref="AQ27:AQ28"/>
    <mergeCell ref="AR27:AR28"/>
    <mergeCell ref="AS27:AS28"/>
    <mergeCell ref="AT27:AT28"/>
    <mergeCell ref="AU27:AU28"/>
    <mergeCell ref="AV27:AV28"/>
    <mergeCell ref="AK27:AK28"/>
    <mergeCell ref="AL27:AL28"/>
    <mergeCell ref="AM27:AM28"/>
    <mergeCell ref="AN27:AN28"/>
    <mergeCell ref="AO27:AO28"/>
    <mergeCell ref="AP27:AP28"/>
    <mergeCell ref="AD29:AD30"/>
    <mergeCell ref="AE29:AE30"/>
    <mergeCell ref="AF29:AF30"/>
    <mergeCell ref="AG29:AG30"/>
    <mergeCell ref="AH29:AH30"/>
    <mergeCell ref="AI29:AI30"/>
    <mergeCell ref="X29:X30"/>
    <mergeCell ref="Y29:Y30"/>
    <mergeCell ref="Z29:Z30"/>
    <mergeCell ref="AA29:AA30"/>
    <mergeCell ref="AB29:AB30"/>
    <mergeCell ref="AC29:AC30"/>
    <mergeCell ref="R29:R30"/>
    <mergeCell ref="S29:S30"/>
    <mergeCell ref="T29:T30"/>
    <mergeCell ref="U29:U30"/>
    <mergeCell ref="V29:V30"/>
    <mergeCell ref="W29:W30"/>
    <mergeCell ref="BD29:BD30"/>
    <mergeCell ref="BE29:BE30"/>
    <mergeCell ref="BF29:BF30"/>
    <mergeCell ref="BG29:BG30"/>
    <mergeCell ref="AV29:AV30"/>
    <mergeCell ref="AW29:AW30"/>
    <mergeCell ref="AX29:AX30"/>
    <mergeCell ref="AY29:AY30"/>
    <mergeCell ref="AZ29:AZ30"/>
    <mergeCell ref="BA29:BA30"/>
    <mergeCell ref="AP29:AP30"/>
    <mergeCell ref="AQ29:AQ30"/>
    <mergeCell ref="AR29:AR30"/>
    <mergeCell ref="AS29:AS30"/>
    <mergeCell ref="AT29:AT30"/>
    <mergeCell ref="AU29:AU30"/>
    <mergeCell ref="AJ29:AJ30"/>
    <mergeCell ref="AK29:AK30"/>
    <mergeCell ref="AL29:AL30"/>
    <mergeCell ref="AM29:AM30"/>
    <mergeCell ref="AN29:AN30"/>
    <mergeCell ref="AO29:AO30"/>
    <mergeCell ref="A31:A32"/>
    <mergeCell ref="B31:B32"/>
    <mergeCell ref="C31:C32"/>
    <mergeCell ref="D31:D32"/>
    <mergeCell ref="E31:E32"/>
    <mergeCell ref="F31:F32"/>
    <mergeCell ref="BZ29:BZ30"/>
    <mergeCell ref="CA29:CA30"/>
    <mergeCell ref="CB29:CB30"/>
    <mergeCell ref="CC29:CC30"/>
    <mergeCell ref="CD29:CD30"/>
    <mergeCell ref="CE29:CE30"/>
    <mergeCell ref="BT29:BT30"/>
    <mergeCell ref="BU29:BU30"/>
    <mergeCell ref="BV29:BV30"/>
    <mergeCell ref="BW29:BW30"/>
    <mergeCell ref="BX29:BX30"/>
    <mergeCell ref="BY29:BY30"/>
    <mergeCell ref="BN29:BN30"/>
    <mergeCell ref="BO29:BO30"/>
    <mergeCell ref="BP29:BP30"/>
    <mergeCell ref="BQ29:BQ30"/>
    <mergeCell ref="BR29:BR30"/>
    <mergeCell ref="BS29:BS30"/>
    <mergeCell ref="BH29:BH30"/>
    <mergeCell ref="BI29:BI30"/>
    <mergeCell ref="BJ29:BJ30"/>
    <mergeCell ref="BK29:BK30"/>
    <mergeCell ref="BL29:BL30"/>
    <mergeCell ref="BM29:BM30"/>
    <mergeCell ref="BB29:BB30"/>
    <mergeCell ref="BC29:BC30"/>
    <mergeCell ref="S31:S32"/>
    <mergeCell ref="T31:T32"/>
    <mergeCell ref="U31:U32"/>
    <mergeCell ref="V31:V32"/>
    <mergeCell ref="W31:W32"/>
    <mergeCell ref="X31:X32"/>
    <mergeCell ref="M31:M32"/>
    <mergeCell ref="N31:N32"/>
    <mergeCell ref="O31:O32"/>
    <mergeCell ref="P31:P32"/>
    <mergeCell ref="Q31:Q32"/>
    <mergeCell ref="R31:R32"/>
    <mergeCell ref="G31:G32"/>
    <mergeCell ref="H31:H32"/>
    <mergeCell ref="I31:I32"/>
    <mergeCell ref="J31:J32"/>
    <mergeCell ref="K31:K32"/>
    <mergeCell ref="L31:L32"/>
    <mergeCell ref="AK31:AK32"/>
    <mergeCell ref="AL31:AL32"/>
    <mergeCell ref="AM31:AM32"/>
    <mergeCell ref="AN31:AN32"/>
    <mergeCell ref="AO31:AO32"/>
    <mergeCell ref="AP31:AP32"/>
    <mergeCell ref="AE31:AE32"/>
    <mergeCell ref="AF31:AF32"/>
    <mergeCell ref="AG31:AG32"/>
    <mergeCell ref="AH31:AH32"/>
    <mergeCell ref="AI31:AI32"/>
    <mergeCell ref="AJ31:AJ32"/>
    <mergeCell ref="Y31:Y32"/>
    <mergeCell ref="Z31:Z32"/>
    <mergeCell ref="AA31:AA32"/>
    <mergeCell ref="AB31:AB32"/>
    <mergeCell ref="AC31:AC32"/>
    <mergeCell ref="AD31:AD32"/>
    <mergeCell ref="BM31:BM32"/>
    <mergeCell ref="BN31:BN32"/>
    <mergeCell ref="BC31:BC32"/>
    <mergeCell ref="BD31:BD32"/>
    <mergeCell ref="BE31:BE32"/>
    <mergeCell ref="BF31:BF32"/>
    <mergeCell ref="BG31:BG32"/>
    <mergeCell ref="BH31:BH32"/>
    <mergeCell ref="AW31:AW32"/>
    <mergeCell ref="AX31:AX32"/>
    <mergeCell ref="AY31:AY32"/>
    <mergeCell ref="AZ31:AZ32"/>
    <mergeCell ref="BA31:BA32"/>
    <mergeCell ref="BB31:BB32"/>
    <mergeCell ref="AQ31:AQ32"/>
    <mergeCell ref="AR31:AR32"/>
    <mergeCell ref="AS31:AS32"/>
    <mergeCell ref="AT31:AT32"/>
    <mergeCell ref="AU31:AU32"/>
    <mergeCell ref="AV31:AV32"/>
    <mergeCell ref="F33:F34"/>
    <mergeCell ref="G33:G34"/>
    <mergeCell ref="H33:H34"/>
    <mergeCell ref="I33:I34"/>
    <mergeCell ref="J33:J34"/>
    <mergeCell ref="K33:K34"/>
    <mergeCell ref="CA31:CA32"/>
    <mergeCell ref="CB31:CB32"/>
    <mergeCell ref="CC31:CC32"/>
    <mergeCell ref="CD31:CD32"/>
    <mergeCell ref="CE31:CE32"/>
    <mergeCell ref="A33:A34"/>
    <mergeCell ref="B33:B34"/>
    <mergeCell ref="C33:C34"/>
    <mergeCell ref="D33:D34"/>
    <mergeCell ref="E33:E34"/>
    <mergeCell ref="BU31:BU32"/>
    <mergeCell ref="BV31:BV32"/>
    <mergeCell ref="BW31:BW32"/>
    <mergeCell ref="BX31:BX32"/>
    <mergeCell ref="BY31:BY32"/>
    <mergeCell ref="BZ31:BZ32"/>
    <mergeCell ref="BO31:BO32"/>
    <mergeCell ref="BP31:BP32"/>
    <mergeCell ref="BQ31:BQ32"/>
    <mergeCell ref="BR31:BR32"/>
    <mergeCell ref="BS31:BS32"/>
    <mergeCell ref="BT31:BT32"/>
    <mergeCell ref="BI31:BI32"/>
    <mergeCell ref="BJ31:BJ32"/>
    <mergeCell ref="BK31:BK32"/>
    <mergeCell ref="BL31:BL32"/>
    <mergeCell ref="X33:X34"/>
    <mergeCell ref="Y33:Y34"/>
    <mergeCell ref="Z33:Z34"/>
    <mergeCell ref="AA33:AA34"/>
    <mergeCell ref="AB33:AB34"/>
    <mergeCell ref="AC33:AC34"/>
    <mergeCell ref="R33:R34"/>
    <mergeCell ref="S33:S34"/>
    <mergeCell ref="T33:T34"/>
    <mergeCell ref="U33:U34"/>
    <mergeCell ref="V33:V34"/>
    <mergeCell ref="W33:W34"/>
    <mergeCell ref="L33:L34"/>
    <mergeCell ref="M33:M34"/>
    <mergeCell ref="N33:N34"/>
    <mergeCell ref="O33:O34"/>
    <mergeCell ref="P33:P34"/>
    <mergeCell ref="Q33:Q34"/>
    <mergeCell ref="AP33:AP34"/>
    <mergeCell ref="AQ33:AQ34"/>
    <mergeCell ref="AR33:AR34"/>
    <mergeCell ref="AS33:AS34"/>
    <mergeCell ref="AT33:AT34"/>
    <mergeCell ref="AU33:AU34"/>
    <mergeCell ref="AJ33:AJ34"/>
    <mergeCell ref="AK33:AK34"/>
    <mergeCell ref="AL33:AL34"/>
    <mergeCell ref="AM33:AM34"/>
    <mergeCell ref="AN33:AN34"/>
    <mergeCell ref="AO33:AO34"/>
    <mergeCell ref="AD33:AD34"/>
    <mergeCell ref="AE33:AE34"/>
    <mergeCell ref="AF33:AF34"/>
    <mergeCell ref="AG33:AG34"/>
    <mergeCell ref="AH33:AH34"/>
    <mergeCell ref="AI33:AI34"/>
    <mergeCell ref="BH33:BH34"/>
    <mergeCell ref="BI33:BI34"/>
    <mergeCell ref="BJ33:BJ34"/>
    <mergeCell ref="BK33:BK34"/>
    <mergeCell ref="BL33:BL34"/>
    <mergeCell ref="BM33:BM34"/>
    <mergeCell ref="BB33:BB34"/>
    <mergeCell ref="BC33:BC34"/>
    <mergeCell ref="BD33:BD34"/>
    <mergeCell ref="BE33:BE34"/>
    <mergeCell ref="BF33:BF34"/>
    <mergeCell ref="BG33:BG34"/>
    <mergeCell ref="AV33:AV34"/>
    <mergeCell ref="AW33:AW34"/>
    <mergeCell ref="AX33:AX34"/>
    <mergeCell ref="AY33:AY34"/>
    <mergeCell ref="AZ33:AZ34"/>
    <mergeCell ref="BA33:BA34"/>
    <mergeCell ref="BZ33:BZ34"/>
    <mergeCell ref="CA33:CA34"/>
    <mergeCell ref="CB33:CB34"/>
    <mergeCell ref="CC33:CC34"/>
    <mergeCell ref="CD33:CD34"/>
    <mergeCell ref="CE33:CE34"/>
    <mergeCell ref="BT33:BT34"/>
    <mergeCell ref="BU33:BU34"/>
    <mergeCell ref="BV33:BV34"/>
    <mergeCell ref="BW33:BW34"/>
    <mergeCell ref="BX33:BX34"/>
    <mergeCell ref="BY33:BY34"/>
    <mergeCell ref="BN33:BN34"/>
    <mergeCell ref="BO33:BO34"/>
    <mergeCell ref="BP33:BP34"/>
    <mergeCell ref="BQ33:BQ34"/>
    <mergeCell ref="BR33:BR34"/>
    <mergeCell ref="BS33:BS34"/>
    <mergeCell ref="M35:M36"/>
    <mergeCell ref="N35:N36"/>
    <mergeCell ref="O35:O36"/>
    <mergeCell ref="P35:P36"/>
    <mergeCell ref="Q35:Q36"/>
    <mergeCell ref="R35:R36"/>
    <mergeCell ref="G35:G36"/>
    <mergeCell ref="H35:H36"/>
    <mergeCell ref="I35:I36"/>
    <mergeCell ref="J35:J36"/>
    <mergeCell ref="K35:K36"/>
    <mergeCell ref="L35:L36"/>
    <mergeCell ref="A35:A36"/>
    <mergeCell ref="B35:B36"/>
    <mergeCell ref="C35:C36"/>
    <mergeCell ref="D35:D36"/>
    <mergeCell ref="E35:E36"/>
    <mergeCell ref="F35:F36"/>
    <mergeCell ref="AE35:AE36"/>
    <mergeCell ref="AF35:AF36"/>
    <mergeCell ref="AG35:AG36"/>
    <mergeCell ref="AH35:AH36"/>
    <mergeCell ref="AI35:AI36"/>
    <mergeCell ref="AJ35:AJ36"/>
    <mergeCell ref="Y35:Y36"/>
    <mergeCell ref="Z35:Z36"/>
    <mergeCell ref="AA35:AA36"/>
    <mergeCell ref="AB35:AB36"/>
    <mergeCell ref="AC35:AC36"/>
    <mergeCell ref="AD35:AD36"/>
    <mergeCell ref="S35:S36"/>
    <mergeCell ref="T35:T36"/>
    <mergeCell ref="U35:U36"/>
    <mergeCell ref="V35:V36"/>
    <mergeCell ref="W35:W36"/>
    <mergeCell ref="X35:X36"/>
    <mergeCell ref="A37:A38"/>
    <mergeCell ref="B37:B38"/>
    <mergeCell ref="C37:C38"/>
    <mergeCell ref="D37:D38"/>
    <mergeCell ref="E37:E38"/>
    <mergeCell ref="BU35:BU36"/>
    <mergeCell ref="BV35:BV36"/>
    <mergeCell ref="BW35:BW36"/>
    <mergeCell ref="BX35:BX36"/>
    <mergeCell ref="BY35:BY36"/>
    <mergeCell ref="BZ35:BZ36"/>
    <mergeCell ref="BO35:BO36"/>
    <mergeCell ref="BP35:BP36"/>
    <mergeCell ref="BQ35:BQ36"/>
    <mergeCell ref="BR35:BR36"/>
    <mergeCell ref="BS35:BS36"/>
    <mergeCell ref="BT35:BT36"/>
    <mergeCell ref="BI35:BI36"/>
    <mergeCell ref="BJ35:BJ36"/>
    <mergeCell ref="BK35:BK36"/>
    <mergeCell ref="BL35:BL36"/>
    <mergeCell ref="BM35:BM36"/>
    <mergeCell ref="BN35:BN36"/>
    <mergeCell ref="BC35:BC36"/>
    <mergeCell ref="BD35:BD36"/>
    <mergeCell ref="BE35:BE36"/>
    <mergeCell ref="BF35:BF36"/>
    <mergeCell ref="BG35:BG36"/>
    <mergeCell ref="BH35:BH36"/>
    <mergeCell ref="AW35:AW36"/>
    <mergeCell ref="AX35:AX36"/>
    <mergeCell ref="AY35:AY36"/>
    <mergeCell ref="L37:L38"/>
    <mergeCell ref="M37:M38"/>
    <mergeCell ref="N37:N38"/>
    <mergeCell ref="O37:O38"/>
    <mergeCell ref="P37:P38"/>
    <mergeCell ref="Q37:Q38"/>
    <mergeCell ref="F37:F38"/>
    <mergeCell ref="G37:G38"/>
    <mergeCell ref="H37:H38"/>
    <mergeCell ref="I37:I38"/>
    <mergeCell ref="J37:J38"/>
    <mergeCell ref="K37:K38"/>
    <mergeCell ref="CA35:CA36"/>
    <mergeCell ref="CB35:CB36"/>
    <mergeCell ref="CC35:CC36"/>
    <mergeCell ref="CD35:CD36"/>
    <mergeCell ref="CE35:CE36"/>
    <mergeCell ref="AZ35:AZ36"/>
    <mergeCell ref="BA35:BA36"/>
    <mergeCell ref="BB35:BB36"/>
    <mergeCell ref="AQ35:AQ36"/>
    <mergeCell ref="AR35:AR36"/>
    <mergeCell ref="AS35:AS36"/>
    <mergeCell ref="AT35:AT36"/>
    <mergeCell ref="AU35:AU36"/>
    <mergeCell ref="AV35:AV36"/>
    <mergeCell ref="AK35:AK36"/>
    <mergeCell ref="AL35:AL36"/>
    <mergeCell ref="AM35:AM36"/>
    <mergeCell ref="AN35:AN36"/>
    <mergeCell ref="AO35:AO36"/>
    <mergeCell ref="AP35:AP36"/>
    <mergeCell ref="AD37:AD38"/>
    <mergeCell ref="AE37:AE38"/>
    <mergeCell ref="AF37:AF38"/>
    <mergeCell ref="AG37:AG38"/>
    <mergeCell ref="AH37:AH38"/>
    <mergeCell ref="AI37:AI38"/>
    <mergeCell ref="X37:X38"/>
    <mergeCell ref="Y37:Y38"/>
    <mergeCell ref="Z37:Z38"/>
    <mergeCell ref="AA37:AA38"/>
    <mergeCell ref="AB37:AB38"/>
    <mergeCell ref="AC37:AC38"/>
    <mergeCell ref="R37:R38"/>
    <mergeCell ref="S37:S38"/>
    <mergeCell ref="T37:T38"/>
    <mergeCell ref="U37:U38"/>
    <mergeCell ref="V37:V38"/>
    <mergeCell ref="W37:W38"/>
    <mergeCell ref="BD37:BD38"/>
    <mergeCell ref="BE37:BE38"/>
    <mergeCell ref="BF37:BF38"/>
    <mergeCell ref="BG37:BG38"/>
    <mergeCell ref="AV37:AV38"/>
    <mergeCell ref="AW37:AW38"/>
    <mergeCell ref="AX37:AX38"/>
    <mergeCell ref="AY37:AY38"/>
    <mergeCell ref="AZ37:AZ38"/>
    <mergeCell ref="BA37:BA38"/>
    <mergeCell ref="AP37:AP38"/>
    <mergeCell ref="AQ37:AQ38"/>
    <mergeCell ref="AR37:AR38"/>
    <mergeCell ref="AS37:AS38"/>
    <mergeCell ref="AT37:AT38"/>
    <mergeCell ref="AU37:AU38"/>
    <mergeCell ref="AJ37:AJ38"/>
    <mergeCell ref="AK37:AK38"/>
    <mergeCell ref="AL37:AL38"/>
    <mergeCell ref="AM37:AM38"/>
    <mergeCell ref="AN37:AN38"/>
    <mergeCell ref="AO37:AO38"/>
    <mergeCell ref="A39:A40"/>
    <mergeCell ref="B39:B40"/>
    <mergeCell ref="C39:C40"/>
    <mergeCell ref="D39:D40"/>
    <mergeCell ref="E39:E40"/>
    <mergeCell ref="F39:F40"/>
    <mergeCell ref="BZ37:BZ38"/>
    <mergeCell ref="CA37:CA38"/>
    <mergeCell ref="CB37:CB38"/>
    <mergeCell ref="CC37:CC38"/>
    <mergeCell ref="CD37:CD38"/>
    <mergeCell ref="CE37:CE38"/>
    <mergeCell ref="BT37:BT38"/>
    <mergeCell ref="BU37:BU38"/>
    <mergeCell ref="BV37:BV38"/>
    <mergeCell ref="BW37:BW38"/>
    <mergeCell ref="BX37:BX38"/>
    <mergeCell ref="BY37:BY38"/>
    <mergeCell ref="BN37:BN38"/>
    <mergeCell ref="BO37:BO38"/>
    <mergeCell ref="BP37:BP38"/>
    <mergeCell ref="BQ37:BQ38"/>
    <mergeCell ref="BR37:BR38"/>
    <mergeCell ref="BS37:BS38"/>
    <mergeCell ref="BH37:BH38"/>
    <mergeCell ref="BI37:BI38"/>
    <mergeCell ref="BJ37:BJ38"/>
    <mergeCell ref="BK37:BK38"/>
    <mergeCell ref="BL37:BL38"/>
    <mergeCell ref="BM37:BM38"/>
    <mergeCell ref="BB37:BB38"/>
    <mergeCell ref="BC37:BC38"/>
    <mergeCell ref="S39:S40"/>
    <mergeCell ref="T39:T40"/>
    <mergeCell ref="U39:U40"/>
    <mergeCell ref="V39:V40"/>
    <mergeCell ref="W39:W40"/>
    <mergeCell ref="X39:X40"/>
    <mergeCell ref="M39:M40"/>
    <mergeCell ref="N39:N40"/>
    <mergeCell ref="O39:O40"/>
    <mergeCell ref="P39:P40"/>
    <mergeCell ref="Q39:Q40"/>
    <mergeCell ref="R39:R40"/>
    <mergeCell ref="G39:G40"/>
    <mergeCell ref="H39:H40"/>
    <mergeCell ref="I39:I40"/>
    <mergeCell ref="J39:J40"/>
    <mergeCell ref="K39:K40"/>
    <mergeCell ref="L39:L40"/>
    <mergeCell ref="AK39:AK40"/>
    <mergeCell ref="AL39:AL40"/>
    <mergeCell ref="AM39:AM40"/>
    <mergeCell ref="AN39:AN40"/>
    <mergeCell ref="AO39:AO40"/>
    <mergeCell ref="AP39:AP40"/>
    <mergeCell ref="AE39:AE40"/>
    <mergeCell ref="AF39:AF40"/>
    <mergeCell ref="AG39:AG40"/>
    <mergeCell ref="AH39:AH40"/>
    <mergeCell ref="AI39:AI40"/>
    <mergeCell ref="AJ39:AJ40"/>
    <mergeCell ref="Y39:Y40"/>
    <mergeCell ref="Z39:Z40"/>
    <mergeCell ref="AA39:AA40"/>
    <mergeCell ref="AB39:AB40"/>
    <mergeCell ref="AC39:AC40"/>
    <mergeCell ref="AD39:AD40"/>
    <mergeCell ref="BM39:BM40"/>
    <mergeCell ref="BN39:BN40"/>
    <mergeCell ref="BC39:BC40"/>
    <mergeCell ref="BD39:BD40"/>
    <mergeCell ref="BE39:BE40"/>
    <mergeCell ref="BF39:BF40"/>
    <mergeCell ref="BG39:BG40"/>
    <mergeCell ref="BH39:BH40"/>
    <mergeCell ref="AW39:AW40"/>
    <mergeCell ref="AX39:AX40"/>
    <mergeCell ref="AY39:AY40"/>
    <mergeCell ref="AZ39:AZ40"/>
    <mergeCell ref="BA39:BA40"/>
    <mergeCell ref="BB39:BB40"/>
    <mergeCell ref="AQ39:AQ40"/>
    <mergeCell ref="AR39:AR40"/>
    <mergeCell ref="AS39:AS40"/>
    <mergeCell ref="AT39:AT40"/>
    <mergeCell ref="AU39:AU40"/>
    <mergeCell ref="AV39:AV40"/>
    <mergeCell ref="F41:F42"/>
    <mergeCell ref="G41:G42"/>
    <mergeCell ref="H41:H42"/>
    <mergeCell ref="I41:I42"/>
    <mergeCell ref="J41:J42"/>
    <mergeCell ref="K41:K42"/>
    <mergeCell ref="CA39:CA40"/>
    <mergeCell ref="CB39:CB40"/>
    <mergeCell ref="CC39:CC40"/>
    <mergeCell ref="CD39:CD40"/>
    <mergeCell ref="CE39:CE40"/>
    <mergeCell ref="A41:A42"/>
    <mergeCell ref="B41:B42"/>
    <mergeCell ref="C41:C42"/>
    <mergeCell ref="D41:D42"/>
    <mergeCell ref="E41:E42"/>
    <mergeCell ref="BU39:BU40"/>
    <mergeCell ref="BV39:BV40"/>
    <mergeCell ref="BW39:BW40"/>
    <mergeCell ref="BX39:BX40"/>
    <mergeCell ref="BY39:BY40"/>
    <mergeCell ref="BZ39:BZ40"/>
    <mergeCell ref="BO39:BO40"/>
    <mergeCell ref="BP39:BP40"/>
    <mergeCell ref="BQ39:BQ40"/>
    <mergeCell ref="BR39:BR40"/>
    <mergeCell ref="BS39:BS40"/>
    <mergeCell ref="BT39:BT40"/>
    <mergeCell ref="BI39:BI40"/>
    <mergeCell ref="BJ39:BJ40"/>
    <mergeCell ref="BK39:BK40"/>
    <mergeCell ref="BL39:BL40"/>
    <mergeCell ref="X41:X42"/>
    <mergeCell ref="Y41:Y42"/>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AP41:AP42"/>
    <mergeCell ref="AQ41:AQ42"/>
    <mergeCell ref="AR41:AR42"/>
    <mergeCell ref="AS41:AS42"/>
    <mergeCell ref="AT41:AT42"/>
    <mergeCell ref="AU41:AU42"/>
    <mergeCell ref="AJ41:AJ42"/>
    <mergeCell ref="AK41:AK42"/>
    <mergeCell ref="AL41:AL42"/>
    <mergeCell ref="AM41:AM42"/>
    <mergeCell ref="AN41:AN42"/>
    <mergeCell ref="AO41:AO42"/>
    <mergeCell ref="AD41:AD42"/>
    <mergeCell ref="AE41:AE42"/>
    <mergeCell ref="AF41:AF42"/>
    <mergeCell ref="AG41:AG42"/>
    <mergeCell ref="AH41:AH42"/>
    <mergeCell ref="AI41:AI42"/>
    <mergeCell ref="BH41:BH42"/>
    <mergeCell ref="BI41:BI42"/>
    <mergeCell ref="BJ41:BJ42"/>
    <mergeCell ref="BK41:BK42"/>
    <mergeCell ref="BL41:BL42"/>
    <mergeCell ref="BM41:BM42"/>
    <mergeCell ref="BB41:BB42"/>
    <mergeCell ref="BC41:BC42"/>
    <mergeCell ref="BD41:BD42"/>
    <mergeCell ref="BE41:BE42"/>
    <mergeCell ref="BF41:BF42"/>
    <mergeCell ref="BG41:BG42"/>
    <mergeCell ref="AV41:AV42"/>
    <mergeCell ref="AW41:AW42"/>
    <mergeCell ref="AX41:AX42"/>
    <mergeCell ref="AY41:AY42"/>
    <mergeCell ref="AZ41:AZ42"/>
    <mergeCell ref="BA41:BA42"/>
    <mergeCell ref="BZ41:BZ42"/>
    <mergeCell ref="CA41:CA42"/>
    <mergeCell ref="CB41:CB42"/>
    <mergeCell ref="CC41:CC42"/>
    <mergeCell ref="CD41:CD42"/>
    <mergeCell ref="CE41:CE42"/>
    <mergeCell ref="BT41:BT42"/>
    <mergeCell ref="BU41:BU42"/>
    <mergeCell ref="BV41:BV42"/>
    <mergeCell ref="BW41:BW42"/>
    <mergeCell ref="BX41:BX42"/>
    <mergeCell ref="BY41:BY42"/>
    <mergeCell ref="BN41:BN42"/>
    <mergeCell ref="BO41:BO42"/>
    <mergeCell ref="BP41:BP42"/>
    <mergeCell ref="BQ41:BQ42"/>
    <mergeCell ref="BR41:BR42"/>
    <mergeCell ref="BS41:BS42"/>
    <mergeCell ref="M43:M44"/>
    <mergeCell ref="N43:N44"/>
    <mergeCell ref="O43:O44"/>
    <mergeCell ref="P43:P44"/>
    <mergeCell ref="Q43:Q44"/>
    <mergeCell ref="R43:R44"/>
    <mergeCell ref="G43:G44"/>
    <mergeCell ref="H43:H44"/>
    <mergeCell ref="I43:I44"/>
    <mergeCell ref="J43:J44"/>
    <mergeCell ref="K43:K44"/>
    <mergeCell ref="L43:L44"/>
    <mergeCell ref="A43:A44"/>
    <mergeCell ref="B43:B44"/>
    <mergeCell ref="C43:C44"/>
    <mergeCell ref="D43:D44"/>
    <mergeCell ref="E43:E44"/>
    <mergeCell ref="F43:F44"/>
    <mergeCell ref="AE43:AE44"/>
    <mergeCell ref="AF43:AF44"/>
    <mergeCell ref="AG43:AG44"/>
    <mergeCell ref="AH43:AH44"/>
    <mergeCell ref="AI43:AI44"/>
    <mergeCell ref="AJ43:AJ44"/>
    <mergeCell ref="Y43:Y44"/>
    <mergeCell ref="Z43:Z44"/>
    <mergeCell ref="AA43:AA44"/>
    <mergeCell ref="AB43:AB44"/>
    <mergeCell ref="AC43:AC44"/>
    <mergeCell ref="AD43:AD44"/>
    <mergeCell ref="S43:S44"/>
    <mergeCell ref="T43:T44"/>
    <mergeCell ref="U43:U44"/>
    <mergeCell ref="V43:V44"/>
    <mergeCell ref="W43:W44"/>
    <mergeCell ref="X43:X44"/>
    <mergeCell ref="A45:A46"/>
    <mergeCell ref="B45:B46"/>
    <mergeCell ref="C45:C46"/>
    <mergeCell ref="D45:D46"/>
    <mergeCell ref="E45:E46"/>
    <mergeCell ref="BU43:BU44"/>
    <mergeCell ref="BV43:BV44"/>
    <mergeCell ref="BW43:BW44"/>
    <mergeCell ref="BX43:BX44"/>
    <mergeCell ref="BY43:BY44"/>
    <mergeCell ref="BZ43:BZ44"/>
    <mergeCell ref="BO43:BO44"/>
    <mergeCell ref="BP43:BP44"/>
    <mergeCell ref="BQ43:BQ44"/>
    <mergeCell ref="BR43:BR44"/>
    <mergeCell ref="BS43:BS44"/>
    <mergeCell ref="BT43:BT44"/>
    <mergeCell ref="BI43:BI44"/>
    <mergeCell ref="BJ43:BJ44"/>
    <mergeCell ref="BK43:BK44"/>
    <mergeCell ref="BL43:BL44"/>
    <mergeCell ref="BM43:BM44"/>
    <mergeCell ref="BN43:BN44"/>
    <mergeCell ref="BC43:BC44"/>
    <mergeCell ref="BD43:BD44"/>
    <mergeCell ref="BE43:BE44"/>
    <mergeCell ref="BF43:BF44"/>
    <mergeCell ref="BG43:BG44"/>
    <mergeCell ref="BH43:BH44"/>
    <mergeCell ref="AW43:AW44"/>
    <mergeCell ref="AX43:AX44"/>
    <mergeCell ref="AY43:AY44"/>
    <mergeCell ref="L45:L46"/>
    <mergeCell ref="M45:M46"/>
    <mergeCell ref="N45:N46"/>
    <mergeCell ref="O45:O46"/>
    <mergeCell ref="P45:P46"/>
    <mergeCell ref="Q45:Q46"/>
    <mergeCell ref="F45:F46"/>
    <mergeCell ref="G45:G46"/>
    <mergeCell ref="H45:H46"/>
    <mergeCell ref="I45:I46"/>
    <mergeCell ref="J45:J46"/>
    <mergeCell ref="K45:K46"/>
    <mergeCell ref="CA43:CA44"/>
    <mergeCell ref="CB43:CB44"/>
    <mergeCell ref="CC43:CC44"/>
    <mergeCell ref="CD43:CD44"/>
    <mergeCell ref="CE43:CE44"/>
    <mergeCell ref="AZ43:AZ44"/>
    <mergeCell ref="BA43:BA44"/>
    <mergeCell ref="BB43:BB44"/>
    <mergeCell ref="AQ43:AQ44"/>
    <mergeCell ref="AR43:AR44"/>
    <mergeCell ref="AS43:AS44"/>
    <mergeCell ref="AT43:AT44"/>
    <mergeCell ref="AU43:AU44"/>
    <mergeCell ref="AV43:AV44"/>
    <mergeCell ref="AK43:AK44"/>
    <mergeCell ref="AL43:AL44"/>
    <mergeCell ref="AM43:AM44"/>
    <mergeCell ref="AN43:AN44"/>
    <mergeCell ref="AO43:AO44"/>
    <mergeCell ref="AP43:AP44"/>
    <mergeCell ref="AD45:AD46"/>
    <mergeCell ref="AE45:AE46"/>
    <mergeCell ref="AF45:AF46"/>
    <mergeCell ref="AG45:AG46"/>
    <mergeCell ref="AH45:AH46"/>
    <mergeCell ref="AI45:AI46"/>
    <mergeCell ref="X45:X46"/>
    <mergeCell ref="Y45:Y46"/>
    <mergeCell ref="Z45:Z46"/>
    <mergeCell ref="AA45:AA46"/>
    <mergeCell ref="AB45:AB46"/>
    <mergeCell ref="AC45:AC46"/>
    <mergeCell ref="R45:R46"/>
    <mergeCell ref="S45:S46"/>
    <mergeCell ref="T45:T46"/>
    <mergeCell ref="U45:U46"/>
    <mergeCell ref="V45:V46"/>
    <mergeCell ref="W45:W46"/>
    <mergeCell ref="BD45:BD46"/>
    <mergeCell ref="BE45:BE46"/>
    <mergeCell ref="BF45:BF46"/>
    <mergeCell ref="BG45:BG46"/>
    <mergeCell ref="AV45:AV46"/>
    <mergeCell ref="AW45:AW46"/>
    <mergeCell ref="AX45:AX46"/>
    <mergeCell ref="AY45:AY46"/>
    <mergeCell ref="AZ45:AZ46"/>
    <mergeCell ref="BA45:BA46"/>
    <mergeCell ref="AP45:AP46"/>
    <mergeCell ref="AQ45:AQ46"/>
    <mergeCell ref="AR45:AR46"/>
    <mergeCell ref="AS45:AS46"/>
    <mergeCell ref="AT45:AT46"/>
    <mergeCell ref="AU45:AU46"/>
    <mergeCell ref="AJ45:AJ46"/>
    <mergeCell ref="AK45:AK46"/>
    <mergeCell ref="AL45:AL46"/>
    <mergeCell ref="AM45:AM46"/>
    <mergeCell ref="AN45:AN46"/>
    <mergeCell ref="AO45:AO46"/>
    <mergeCell ref="A47:A48"/>
    <mergeCell ref="B47:B48"/>
    <mergeCell ref="C47:C48"/>
    <mergeCell ref="D47:D48"/>
    <mergeCell ref="E47:E48"/>
    <mergeCell ref="F47:F48"/>
    <mergeCell ref="BZ45:BZ46"/>
    <mergeCell ref="CA45:CA46"/>
    <mergeCell ref="CB45:CB46"/>
    <mergeCell ref="CC45:CC46"/>
    <mergeCell ref="CD45:CD46"/>
    <mergeCell ref="CE45:CE46"/>
    <mergeCell ref="BT45:BT46"/>
    <mergeCell ref="BU45:BU46"/>
    <mergeCell ref="BV45:BV46"/>
    <mergeCell ref="BW45:BW46"/>
    <mergeCell ref="BX45:BX46"/>
    <mergeCell ref="BY45:BY46"/>
    <mergeCell ref="BN45:BN46"/>
    <mergeCell ref="BO45:BO46"/>
    <mergeCell ref="BP45:BP46"/>
    <mergeCell ref="BQ45:BQ46"/>
    <mergeCell ref="BR45:BR46"/>
    <mergeCell ref="BS45:BS46"/>
    <mergeCell ref="BH45:BH46"/>
    <mergeCell ref="BI45:BI46"/>
    <mergeCell ref="BJ45:BJ46"/>
    <mergeCell ref="BK45:BK46"/>
    <mergeCell ref="BL45:BL46"/>
    <mergeCell ref="BM45:BM46"/>
    <mergeCell ref="BB45:BB46"/>
    <mergeCell ref="BC45:BC46"/>
    <mergeCell ref="S47:S48"/>
    <mergeCell ref="T47:T48"/>
    <mergeCell ref="U47:U48"/>
    <mergeCell ref="V47:V48"/>
    <mergeCell ref="W47:W48"/>
    <mergeCell ref="X47:X48"/>
    <mergeCell ref="M47:M48"/>
    <mergeCell ref="N47:N48"/>
    <mergeCell ref="O47:O48"/>
    <mergeCell ref="P47:P48"/>
    <mergeCell ref="Q47:Q48"/>
    <mergeCell ref="R47:R48"/>
    <mergeCell ref="G47:G48"/>
    <mergeCell ref="H47:H48"/>
    <mergeCell ref="I47:I48"/>
    <mergeCell ref="J47:J48"/>
    <mergeCell ref="K47:K48"/>
    <mergeCell ref="L47:L48"/>
    <mergeCell ref="AK47:AK48"/>
    <mergeCell ref="AL47:AL48"/>
    <mergeCell ref="AM47:AM48"/>
    <mergeCell ref="AN47:AN48"/>
    <mergeCell ref="AO47:AO48"/>
    <mergeCell ref="AP47:AP48"/>
    <mergeCell ref="AE47:AE48"/>
    <mergeCell ref="AF47:AF48"/>
    <mergeCell ref="AG47:AG48"/>
    <mergeCell ref="AH47:AH48"/>
    <mergeCell ref="AI47:AI48"/>
    <mergeCell ref="AJ47:AJ48"/>
    <mergeCell ref="Y47:Y48"/>
    <mergeCell ref="Z47:Z48"/>
    <mergeCell ref="AA47:AA48"/>
    <mergeCell ref="AB47:AB48"/>
    <mergeCell ref="AC47:AC48"/>
    <mergeCell ref="AD47:AD48"/>
    <mergeCell ref="BM47:BM48"/>
    <mergeCell ref="BN47:BN48"/>
    <mergeCell ref="BC47:BC48"/>
    <mergeCell ref="BD47:BD48"/>
    <mergeCell ref="BE47:BE48"/>
    <mergeCell ref="BF47:BF48"/>
    <mergeCell ref="BG47:BG48"/>
    <mergeCell ref="BH47:BH48"/>
    <mergeCell ref="AW47:AW48"/>
    <mergeCell ref="AX47:AX48"/>
    <mergeCell ref="AY47:AY48"/>
    <mergeCell ref="AZ47:AZ48"/>
    <mergeCell ref="BA47:BA48"/>
    <mergeCell ref="BB47:BB48"/>
    <mergeCell ref="AQ47:AQ48"/>
    <mergeCell ref="AR47:AR48"/>
    <mergeCell ref="AS47:AS48"/>
    <mergeCell ref="AT47:AT48"/>
    <mergeCell ref="AU47:AU48"/>
    <mergeCell ref="AV47:AV48"/>
    <mergeCell ref="F49:F50"/>
    <mergeCell ref="G49:G50"/>
    <mergeCell ref="H49:H50"/>
    <mergeCell ref="I49:I50"/>
    <mergeCell ref="J49:J50"/>
    <mergeCell ref="K49:K50"/>
    <mergeCell ref="CA47:CA48"/>
    <mergeCell ref="CB47:CB48"/>
    <mergeCell ref="CC47:CC48"/>
    <mergeCell ref="CD47:CD48"/>
    <mergeCell ref="CE47:CE48"/>
    <mergeCell ref="A49:A50"/>
    <mergeCell ref="B49:B50"/>
    <mergeCell ref="C49:C50"/>
    <mergeCell ref="D49:D50"/>
    <mergeCell ref="E49:E50"/>
    <mergeCell ref="BU47:BU48"/>
    <mergeCell ref="BV47:BV48"/>
    <mergeCell ref="BW47:BW48"/>
    <mergeCell ref="BX47:BX48"/>
    <mergeCell ref="BY47:BY48"/>
    <mergeCell ref="BZ47:BZ48"/>
    <mergeCell ref="BO47:BO48"/>
    <mergeCell ref="BP47:BP48"/>
    <mergeCell ref="BQ47:BQ48"/>
    <mergeCell ref="BR47:BR48"/>
    <mergeCell ref="BS47:BS48"/>
    <mergeCell ref="BT47:BT48"/>
    <mergeCell ref="BI47:BI48"/>
    <mergeCell ref="BJ47:BJ48"/>
    <mergeCell ref="BK47:BK48"/>
    <mergeCell ref="BL47:BL48"/>
    <mergeCell ref="X49:X50"/>
    <mergeCell ref="Y49:Y50"/>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AP49:AP50"/>
    <mergeCell ref="AQ49:AQ50"/>
    <mergeCell ref="AR49:AR50"/>
    <mergeCell ref="AS49:AS50"/>
    <mergeCell ref="AT49:AT50"/>
    <mergeCell ref="AU49:AU50"/>
    <mergeCell ref="AJ49:AJ50"/>
    <mergeCell ref="AK49:AK50"/>
    <mergeCell ref="AL49:AL50"/>
    <mergeCell ref="AM49:AM50"/>
    <mergeCell ref="AN49:AN50"/>
    <mergeCell ref="AO49:AO50"/>
    <mergeCell ref="AD49:AD50"/>
    <mergeCell ref="AE49:AE50"/>
    <mergeCell ref="AF49:AF50"/>
    <mergeCell ref="AG49:AG50"/>
    <mergeCell ref="AH49:AH50"/>
    <mergeCell ref="AI49:AI50"/>
    <mergeCell ref="BH49:BH50"/>
    <mergeCell ref="BI49:BI50"/>
    <mergeCell ref="BJ49:BJ50"/>
    <mergeCell ref="BK49:BK50"/>
    <mergeCell ref="BL49:BL50"/>
    <mergeCell ref="BM49:BM50"/>
    <mergeCell ref="BB49:BB50"/>
    <mergeCell ref="BC49:BC50"/>
    <mergeCell ref="BD49:BD50"/>
    <mergeCell ref="BE49:BE50"/>
    <mergeCell ref="BF49:BF50"/>
    <mergeCell ref="BG49:BG50"/>
    <mergeCell ref="AV49:AV50"/>
    <mergeCell ref="AW49:AW50"/>
    <mergeCell ref="AX49:AX50"/>
    <mergeCell ref="AY49:AY50"/>
    <mergeCell ref="AZ49:AZ50"/>
    <mergeCell ref="BA49:BA50"/>
    <mergeCell ref="BZ49:BZ50"/>
    <mergeCell ref="CA49:CA50"/>
    <mergeCell ref="CB49:CB50"/>
    <mergeCell ref="CC49:CC50"/>
    <mergeCell ref="CD49:CD50"/>
    <mergeCell ref="CE49:CE50"/>
    <mergeCell ref="BT49:BT50"/>
    <mergeCell ref="BU49:BU50"/>
    <mergeCell ref="BV49:BV50"/>
    <mergeCell ref="BW49:BW50"/>
    <mergeCell ref="BX49:BX50"/>
    <mergeCell ref="BY49:BY50"/>
    <mergeCell ref="BN49:BN50"/>
    <mergeCell ref="BO49:BO50"/>
    <mergeCell ref="BP49:BP50"/>
    <mergeCell ref="BQ49:BQ50"/>
    <mergeCell ref="BR49:BR50"/>
    <mergeCell ref="BS49:BS50"/>
    <mergeCell ref="M51:M52"/>
    <mergeCell ref="N51:N52"/>
    <mergeCell ref="O51:O52"/>
    <mergeCell ref="P51:P52"/>
    <mergeCell ref="Q51:Q52"/>
    <mergeCell ref="R51:R52"/>
    <mergeCell ref="G51:G52"/>
    <mergeCell ref="H51:H52"/>
    <mergeCell ref="I51:I52"/>
    <mergeCell ref="J51:J52"/>
    <mergeCell ref="K51:K52"/>
    <mergeCell ref="L51:L52"/>
    <mergeCell ref="A51:A52"/>
    <mergeCell ref="B51:B52"/>
    <mergeCell ref="C51:C52"/>
    <mergeCell ref="D51:D52"/>
    <mergeCell ref="E51:E52"/>
    <mergeCell ref="F51:F52"/>
    <mergeCell ref="AE51:AE52"/>
    <mergeCell ref="AF51:AF52"/>
    <mergeCell ref="AG51:AG52"/>
    <mergeCell ref="AH51:AH52"/>
    <mergeCell ref="AI51:AI52"/>
    <mergeCell ref="AJ51:AJ52"/>
    <mergeCell ref="Y51:Y52"/>
    <mergeCell ref="Z51:Z52"/>
    <mergeCell ref="AA51:AA52"/>
    <mergeCell ref="AB51:AB52"/>
    <mergeCell ref="AC51:AC52"/>
    <mergeCell ref="AD51:AD52"/>
    <mergeCell ref="S51:S52"/>
    <mergeCell ref="T51:T52"/>
    <mergeCell ref="U51:U52"/>
    <mergeCell ref="V51:V52"/>
    <mergeCell ref="W51:W52"/>
    <mergeCell ref="X51:X52"/>
    <mergeCell ref="A53:A54"/>
    <mergeCell ref="B53:B54"/>
    <mergeCell ref="C53:C54"/>
    <mergeCell ref="D53:D54"/>
    <mergeCell ref="E53:E54"/>
    <mergeCell ref="BU51:BU52"/>
    <mergeCell ref="BV51:BV52"/>
    <mergeCell ref="BW51:BW52"/>
    <mergeCell ref="BX51:BX52"/>
    <mergeCell ref="BY51:BY52"/>
    <mergeCell ref="BZ51:BZ52"/>
    <mergeCell ref="BO51:BO52"/>
    <mergeCell ref="BP51:BP52"/>
    <mergeCell ref="BQ51:BQ52"/>
    <mergeCell ref="BR51:BR52"/>
    <mergeCell ref="BS51:BS52"/>
    <mergeCell ref="BT51:BT52"/>
    <mergeCell ref="BI51:BI52"/>
    <mergeCell ref="BJ51:BJ52"/>
    <mergeCell ref="BK51:BK52"/>
    <mergeCell ref="BL51:BL52"/>
    <mergeCell ref="BM51:BM52"/>
    <mergeCell ref="BN51:BN52"/>
    <mergeCell ref="BC51:BC52"/>
    <mergeCell ref="BD51:BD52"/>
    <mergeCell ref="BE51:BE52"/>
    <mergeCell ref="BF51:BF52"/>
    <mergeCell ref="BG51:BG52"/>
    <mergeCell ref="BH51:BH52"/>
    <mergeCell ref="AW51:AW52"/>
    <mergeCell ref="AX51:AX52"/>
    <mergeCell ref="AY51:AY52"/>
    <mergeCell ref="L53:L54"/>
    <mergeCell ref="M53:M54"/>
    <mergeCell ref="N53:N54"/>
    <mergeCell ref="O53:O54"/>
    <mergeCell ref="P53:P54"/>
    <mergeCell ref="Q53:Q54"/>
    <mergeCell ref="F53:F54"/>
    <mergeCell ref="G53:G54"/>
    <mergeCell ref="H53:H54"/>
    <mergeCell ref="I53:I54"/>
    <mergeCell ref="J53:J54"/>
    <mergeCell ref="K53:K54"/>
    <mergeCell ref="CA51:CA52"/>
    <mergeCell ref="CB51:CB52"/>
    <mergeCell ref="CC51:CC52"/>
    <mergeCell ref="CD51:CD52"/>
    <mergeCell ref="CE51:CE52"/>
    <mergeCell ref="AZ51:AZ52"/>
    <mergeCell ref="BA51:BA52"/>
    <mergeCell ref="BB51:BB52"/>
    <mergeCell ref="AQ51:AQ52"/>
    <mergeCell ref="AR51:AR52"/>
    <mergeCell ref="AS51:AS52"/>
    <mergeCell ref="AT51:AT52"/>
    <mergeCell ref="AU51:AU52"/>
    <mergeCell ref="AV51:AV52"/>
    <mergeCell ref="AK51:AK52"/>
    <mergeCell ref="AL51:AL52"/>
    <mergeCell ref="AM51:AM52"/>
    <mergeCell ref="AN51:AN52"/>
    <mergeCell ref="AO51:AO52"/>
    <mergeCell ref="AP51:AP52"/>
    <mergeCell ref="AD53:AD54"/>
    <mergeCell ref="AE53:AE54"/>
    <mergeCell ref="AF53:AF54"/>
    <mergeCell ref="AG53:AG54"/>
    <mergeCell ref="AH53:AH54"/>
    <mergeCell ref="AI53:AI54"/>
    <mergeCell ref="X53:X54"/>
    <mergeCell ref="Y53:Y54"/>
    <mergeCell ref="Z53:Z54"/>
    <mergeCell ref="AA53:AA54"/>
    <mergeCell ref="AB53:AB54"/>
    <mergeCell ref="AC53:AC54"/>
    <mergeCell ref="R53:R54"/>
    <mergeCell ref="S53:S54"/>
    <mergeCell ref="T53:T54"/>
    <mergeCell ref="U53:U54"/>
    <mergeCell ref="V53:V54"/>
    <mergeCell ref="W53:W54"/>
    <mergeCell ref="BD53:BD54"/>
    <mergeCell ref="BE53:BE54"/>
    <mergeCell ref="BF53:BF54"/>
    <mergeCell ref="BG53:BG54"/>
    <mergeCell ref="AV53:AV54"/>
    <mergeCell ref="AW53:AW54"/>
    <mergeCell ref="AX53:AX54"/>
    <mergeCell ref="AY53:AY54"/>
    <mergeCell ref="AZ53:AZ54"/>
    <mergeCell ref="BA53:BA54"/>
    <mergeCell ref="AP53:AP54"/>
    <mergeCell ref="AQ53:AQ54"/>
    <mergeCell ref="AR53:AR54"/>
    <mergeCell ref="AS53:AS54"/>
    <mergeCell ref="AT53:AT54"/>
    <mergeCell ref="AU53:AU54"/>
    <mergeCell ref="AJ53:AJ54"/>
    <mergeCell ref="AK53:AK54"/>
    <mergeCell ref="AL53:AL54"/>
    <mergeCell ref="AM53:AM54"/>
    <mergeCell ref="AN53:AN54"/>
    <mergeCell ref="AO53:AO54"/>
    <mergeCell ref="A55:A56"/>
    <mergeCell ref="B55:B56"/>
    <mergeCell ref="C55:C56"/>
    <mergeCell ref="D55:D56"/>
    <mergeCell ref="E55:E56"/>
    <mergeCell ref="F55:F56"/>
    <mergeCell ref="BZ53:BZ54"/>
    <mergeCell ref="CA53:CA54"/>
    <mergeCell ref="CB53:CB54"/>
    <mergeCell ref="CC53:CC54"/>
    <mergeCell ref="CD53:CD54"/>
    <mergeCell ref="CE53:CE54"/>
    <mergeCell ref="BT53:BT54"/>
    <mergeCell ref="BU53:BU54"/>
    <mergeCell ref="BV53:BV54"/>
    <mergeCell ref="BW53:BW54"/>
    <mergeCell ref="BX53:BX54"/>
    <mergeCell ref="BY53:BY54"/>
    <mergeCell ref="BN53:BN54"/>
    <mergeCell ref="BO53:BO54"/>
    <mergeCell ref="BP53:BP54"/>
    <mergeCell ref="BQ53:BQ54"/>
    <mergeCell ref="BR53:BR54"/>
    <mergeCell ref="BS53:BS54"/>
    <mergeCell ref="BH53:BH54"/>
    <mergeCell ref="BI53:BI54"/>
    <mergeCell ref="BJ53:BJ54"/>
    <mergeCell ref="BK53:BK54"/>
    <mergeCell ref="BL53:BL54"/>
    <mergeCell ref="BM53:BM54"/>
    <mergeCell ref="BB53:BB54"/>
    <mergeCell ref="BC53:BC54"/>
    <mergeCell ref="S55:S56"/>
    <mergeCell ref="T55:T56"/>
    <mergeCell ref="U55:U56"/>
    <mergeCell ref="V55:V56"/>
    <mergeCell ref="W55:W56"/>
    <mergeCell ref="X55:X56"/>
    <mergeCell ref="M55:M56"/>
    <mergeCell ref="N55:N56"/>
    <mergeCell ref="O55:O56"/>
    <mergeCell ref="P55:P56"/>
    <mergeCell ref="Q55:Q56"/>
    <mergeCell ref="R55:R56"/>
    <mergeCell ref="G55:G56"/>
    <mergeCell ref="H55:H56"/>
    <mergeCell ref="I55:I56"/>
    <mergeCell ref="J55:J56"/>
    <mergeCell ref="K55:K56"/>
    <mergeCell ref="L55:L56"/>
    <mergeCell ref="AK55:AK56"/>
    <mergeCell ref="AL55:AL56"/>
    <mergeCell ref="AM55:AM56"/>
    <mergeCell ref="AN55:AN56"/>
    <mergeCell ref="AO55:AO56"/>
    <mergeCell ref="AP55:AP56"/>
    <mergeCell ref="AE55:AE56"/>
    <mergeCell ref="AF55:AF56"/>
    <mergeCell ref="AG55:AG56"/>
    <mergeCell ref="AH55:AH56"/>
    <mergeCell ref="AI55:AI56"/>
    <mergeCell ref="AJ55:AJ56"/>
    <mergeCell ref="Y55:Y56"/>
    <mergeCell ref="Z55:Z56"/>
    <mergeCell ref="AA55:AA56"/>
    <mergeCell ref="AB55:AB56"/>
    <mergeCell ref="AC55:AC56"/>
    <mergeCell ref="AD55:AD56"/>
    <mergeCell ref="BC55:BC56"/>
    <mergeCell ref="BD55:BD56"/>
    <mergeCell ref="BE55:BE56"/>
    <mergeCell ref="BF55:BF56"/>
    <mergeCell ref="BG55:BG56"/>
    <mergeCell ref="BH55:BH56"/>
    <mergeCell ref="AW55:AW56"/>
    <mergeCell ref="AX55:AX56"/>
    <mergeCell ref="AY55:AY56"/>
    <mergeCell ref="AZ55:AZ56"/>
    <mergeCell ref="BA55:BA56"/>
    <mergeCell ref="BB55:BB56"/>
    <mergeCell ref="AQ55:AQ56"/>
    <mergeCell ref="AR55:AR56"/>
    <mergeCell ref="AS55:AS56"/>
    <mergeCell ref="AT55:AT56"/>
    <mergeCell ref="AU55:AU56"/>
    <mergeCell ref="AV55:AV56"/>
    <mergeCell ref="AQ57:AZ58"/>
    <mergeCell ref="BA57:BK58"/>
    <mergeCell ref="BL57:BU58"/>
    <mergeCell ref="BV57:CE58"/>
    <mergeCell ref="A57:B58"/>
    <mergeCell ref="C57:L58"/>
    <mergeCell ref="M57:V58"/>
    <mergeCell ref="W57:AF58"/>
    <mergeCell ref="AG57:AO58"/>
    <mergeCell ref="CA55:CA56"/>
    <mergeCell ref="CB55:CB56"/>
    <mergeCell ref="CC55:CC56"/>
    <mergeCell ref="CD55:CD56"/>
    <mergeCell ref="CE55:CE56"/>
    <mergeCell ref="BU55:BU56"/>
    <mergeCell ref="BV55:BV56"/>
    <mergeCell ref="BW55:BW56"/>
    <mergeCell ref="BX55:BX56"/>
    <mergeCell ref="BY55:BY56"/>
    <mergeCell ref="BZ55:BZ56"/>
    <mergeCell ref="BO55:BO56"/>
    <mergeCell ref="BP55:BP56"/>
    <mergeCell ref="BQ55:BQ56"/>
    <mergeCell ref="BR55:BR56"/>
    <mergeCell ref="BS55:BS56"/>
    <mergeCell ref="BT55:BT56"/>
    <mergeCell ref="BI55:BI56"/>
    <mergeCell ref="BJ55:BJ56"/>
    <mergeCell ref="BK55:BK56"/>
    <mergeCell ref="BL55:BL56"/>
    <mergeCell ref="BM55:BM56"/>
    <mergeCell ref="BN55:BN56"/>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71"/>
  <sheetViews>
    <sheetView topLeftCell="I1" zoomScale="85" zoomScaleNormal="85" workbookViewId="0">
      <selection sqref="A1:B2"/>
    </sheetView>
  </sheetViews>
  <sheetFormatPr defaultRowHeight="15" x14ac:dyDescent="0.25"/>
  <cols>
    <col min="2" max="2" width="44.140625" style="108" bestFit="1" customWidth="1"/>
    <col min="3" max="32" width="9.140625" customWidth="1"/>
  </cols>
  <sheetData>
    <row r="1" spans="1:83" ht="15" customHeight="1" x14ac:dyDescent="0.25">
      <c r="A1" s="401" t="s">
        <v>364</v>
      </c>
      <c r="B1" s="402"/>
      <c r="C1" s="405" t="s">
        <v>318</v>
      </c>
      <c r="D1" s="406"/>
      <c r="E1" s="406"/>
      <c r="F1" s="406"/>
      <c r="G1" s="406"/>
      <c r="H1" s="406"/>
      <c r="I1" s="406"/>
      <c r="J1" s="406"/>
      <c r="K1" s="406"/>
      <c r="L1" s="407"/>
      <c r="M1" s="390" t="s">
        <v>319</v>
      </c>
      <c r="N1" s="391"/>
      <c r="O1" s="391"/>
      <c r="P1" s="391"/>
      <c r="Q1" s="391"/>
      <c r="R1" s="391"/>
      <c r="S1" s="391"/>
      <c r="T1" s="391"/>
      <c r="U1" s="391"/>
      <c r="V1" s="392"/>
      <c r="W1" s="390" t="s">
        <v>194</v>
      </c>
      <c r="X1" s="391"/>
      <c r="Y1" s="391"/>
      <c r="Z1" s="391"/>
      <c r="AA1" s="391"/>
      <c r="AB1" s="391"/>
      <c r="AC1" s="391"/>
      <c r="AD1" s="391"/>
      <c r="AE1" s="391"/>
      <c r="AF1" s="392"/>
      <c r="AG1" s="390" t="s">
        <v>320</v>
      </c>
      <c r="AH1" s="391"/>
      <c r="AI1" s="391"/>
      <c r="AJ1" s="391"/>
      <c r="AK1" s="391"/>
      <c r="AL1" s="391"/>
      <c r="AM1" s="391"/>
      <c r="AN1" s="391"/>
      <c r="AO1" s="391"/>
      <c r="AP1" s="392"/>
      <c r="AQ1" s="390" t="s">
        <v>321</v>
      </c>
      <c r="AR1" s="408"/>
      <c r="AS1" s="408"/>
      <c r="AT1" s="408"/>
      <c r="AU1" s="408"/>
      <c r="AV1" s="408"/>
      <c r="AW1" s="408"/>
      <c r="AX1" s="408"/>
      <c r="AY1" s="408"/>
      <c r="AZ1" s="409"/>
      <c r="BA1" s="390" t="s">
        <v>322</v>
      </c>
      <c r="BB1" s="391"/>
      <c r="BC1" s="391"/>
      <c r="BD1" s="391"/>
      <c r="BE1" s="391"/>
      <c r="BF1" s="391"/>
      <c r="BG1" s="391"/>
      <c r="BH1" s="391"/>
      <c r="BI1" s="391"/>
      <c r="BJ1" s="391"/>
      <c r="BK1" s="392"/>
      <c r="BL1" s="396" t="s">
        <v>323</v>
      </c>
      <c r="BM1" s="391"/>
      <c r="BN1" s="391"/>
      <c r="BO1" s="391"/>
      <c r="BP1" s="391"/>
      <c r="BQ1" s="391"/>
      <c r="BR1" s="391"/>
      <c r="BS1" s="391"/>
      <c r="BT1" s="391"/>
      <c r="BU1" s="392"/>
      <c r="BV1" s="390" t="s">
        <v>324</v>
      </c>
      <c r="BW1" s="391"/>
      <c r="BX1" s="391"/>
      <c r="BY1" s="391"/>
      <c r="BZ1" s="391"/>
      <c r="CA1" s="391"/>
      <c r="CB1" s="391"/>
      <c r="CC1" s="391"/>
      <c r="CD1" s="391"/>
      <c r="CE1" s="392"/>
    </row>
    <row r="2" spans="1:83" ht="15.75" thickBot="1" x14ac:dyDescent="0.3">
      <c r="A2" s="403"/>
      <c r="B2" s="404"/>
      <c r="C2" s="393"/>
      <c r="D2" s="394"/>
      <c r="E2" s="394"/>
      <c r="F2" s="394"/>
      <c r="G2" s="394"/>
      <c r="H2" s="394"/>
      <c r="I2" s="394"/>
      <c r="J2" s="394"/>
      <c r="K2" s="394"/>
      <c r="L2" s="395"/>
      <c r="M2" s="393"/>
      <c r="N2" s="394"/>
      <c r="O2" s="394"/>
      <c r="P2" s="406"/>
      <c r="Q2" s="394"/>
      <c r="R2" s="394"/>
      <c r="S2" s="394"/>
      <c r="T2" s="394"/>
      <c r="U2" s="394"/>
      <c r="V2" s="395"/>
      <c r="W2" s="393"/>
      <c r="X2" s="394"/>
      <c r="Y2" s="394"/>
      <c r="Z2" s="394"/>
      <c r="AA2" s="394"/>
      <c r="AB2" s="394"/>
      <c r="AC2" s="394"/>
      <c r="AD2" s="394"/>
      <c r="AE2" s="394"/>
      <c r="AF2" s="395"/>
      <c r="AG2" s="393"/>
      <c r="AH2" s="394"/>
      <c r="AI2" s="394"/>
      <c r="AJ2" s="394"/>
      <c r="AK2" s="394"/>
      <c r="AL2" s="394"/>
      <c r="AM2" s="394"/>
      <c r="AN2" s="394"/>
      <c r="AO2" s="394"/>
      <c r="AP2" s="395"/>
      <c r="AQ2" s="410"/>
      <c r="AR2" s="411"/>
      <c r="AS2" s="411"/>
      <c r="AT2" s="411"/>
      <c r="AU2" s="411"/>
      <c r="AV2" s="411"/>
      <c r="AW2" s="411"/>
      <c r="AX2" s="411"/>
      <c r="AY2" s="411"/>
      <c r="AZ2" s="412"/>
      <c r="BA2" s="393"/>
      <c r="BB2" s="394"/>
      <c r="BC2" s="394"/>
      <c r="BD2" s="394"/>
      <c r="BE2" s="394"/>
      <c r="BF2" s="394"/>
      <c r="BG2" s="394"/>
      <c r="BH2" s="394"/>
      <c r="BI2" s="394"/>
      <c r="BJ2" s="394"/>
      <c r="BK2" s="395"/>
      <c r="BL2" s="393"/>
      <c r="BM2" s="394"/>
      <c r="BN2" s="394"/>
      <c r="BO2" s="394"/>
      <c r="BP2" s="394"/>
      <c r="BQ2" s="394"/>
      <c r="BR2" s="394"/>
      <c r="BS2" s="394"/>
      <c r="BT2" s="394"/>
      <c r="BU2" s="395"/>
      <c r="BV2" s="393"/>
      <c r="BW2" s="394"/>
      <c r="BX2" s="394"/>
      <c r="BY2" s="394"/>
      <c r="BZ2" s="394"/>
      <c r="CA2" s="394"/>
      <c r="CB2" s="394"/>
      <c r="CC2" s="394"/>
      <c r="CD2" s="394"/>
      <c r="CE2" s="395"/>
    </row>
    <row r="3" spans="1:83" ht="15" customHeight="1" x14ac:dyDescent="0.25">
      <c r="A3" s="397" t="s">
        <v>0</v>
      </c>
      <c r="B3" s="398"/>
      <c r="C3" s="378" t="s">
        <v>7</v>
      </c>
      <c r="D3" s="376" t="s">
        <v>1</v>
      </c>
      <c r="E3" s="378" t="s">
        <v>2</v>
      </c>
      <c r="F3" s="378" t="s">
        <v>151</v>
      </c>
      <c r="G3" s="380" t="s">
        <v>8</v>
      </c>
      <c r="H3" s="373" t="s">
        <v>9</v>
      </c>
      <c r="I3" s="373" t="s">
        <v>152</v>
      </c>
      <c r="J3" s="371" t="s">
        <v>16</v>
      </c>
      <c r="K3" s="386" t="s">
        <v>9</v>
      </c>
      <c r="L3" s="373" t="s">
        <v>152</v>
      </c>
      <c r="M3" s="378" t="s">
        <v>7</v>
      </c>
      <c r="N3" s="376" t="s">
        <v>1</v>
      </c>
      <c r="O3" s="378" t="s">
        <v>2</v>
      </c>
      <c r="P3" s="378" t="s">
        <v>151</v>
      </c>
      <c r="Q3" s="380" t="s">
        <v>8</v>
      </c>
      <c r="R3" s="373" t="s">
        <v>9</v>
      </c>
      <c r="S3" s="373" t="s">
        <v>152</v>
      </c>
      <c r="T3" s="384" t="s">
        <v>16</v>
      </c>
      <c r="U3" s="373" t="s">
        <v>9</v>
      </c>
      <c r="V3" s="373" t="s">
        <v>152</v>
      </c>
      <c r="W3" s="378" t="s">
        <v>7</v>
      </c>
      <c r="X3" s="376" t="s">
        <v>1</v>
      </c>
      <c r="Y3" s="378" t="s">
        <v>2</v>
      </c>
      <c r="Z3" s="378" t="s">
        <v>151</v>
      </c>
      <c r="AA3" s="380" t="s">
        <v>8</v>
      </c>
      <c r="AB3" s="373" t="s">
        <v>9</v>
      </c>
      <c r="AC3" s="373" t="s">
        <v>152</v>
      </c>
      <c r="AD3" s="384" t="s">
        <v>16</v>
      </c>
      <c r="AE3" s="373" t="s">
        <v>9</v>
      </c>
      <c r="AF3" s="373" t="s">
        <v>152</v>
      </c>
      <c r="AG3" s="378" t="s">
        <v>7</v>
      </c>
      <c r="AH3" s="376" t="s">
        <v>1</v>
      </c>
      <c r="AI3" s="378" t="s">
        <v>2</v>
      </c>
      <c r="AJ3" s="378" t="s">
        <v>151</v>
      </c>
      <c r="AK3" s="380" t="s">
        <v>8</v>
      </c>
      <c r="AL3" s="373" t="s">
        <v>9</v>
      </c>
      <c r="AM3" s="373" t="s">
        <v>152</v>
      </c>
      <c r="AN3" s="371" t="s">
        <v>16</v>
      </c>
      <c r="AO3" s="373" t="s">
        <v>9</v>
      </c>
      <c r="AP3" s="373" t="s">
        <v>152</v>
      </c>
      <c r="AQ3" s="378" t="s">
        <v>7</v>
      </c>
      <c r="AR3" s="376" t="s">
        <v>1</v>
      </c>
      <c r="AS3" s="378" t="s">
        <v>2</v>
      </c>
      <c r="AT3" s="378" t="s">
        <v>151</v>
      </c>
      <c r="AU3" s="380" t="s">
        <v>8</v>
      </c>
      <c r="AV3" s="373" t="s">
        <v>9</v>
      </c>
      <c r="AW3" s="373" t="s">
        <v>152</v>
      </c>
      <c r="AX3" s="371" t="s">
        <v>16</v>
      </c>
      <c r="AY3" s="373" t="s">
        <v>325</v>
      </c>
      <c r="AZ3" s="373" t="s">
        <v>326</v>
      </c>
      <c r="BA3" s="378" t="s">
        <v>7</v>
      </c>
      <c r="BB3" s="376" t="s">
        <v>1</v>
      </c>
      <c r="BC3" s="378" t="s">
        <v>2</v>
      </c>
      <c r="BD3" s="378" t="s">
        <v>151</v>
      </c>
      <c r="BE3" s="380" t="s">
        <v>8</v>
      </c>
      <c r="BF3" s="373" t="s">
        <v>9</v>
      </c>
      <c r="BG3" s="373" t="s">
        <v>152</v>
      </c>
      <c r="BH3" s="371" t="s">
        <v>16</v>
      </c>
      <c r="BI3" s="373" t="s">
        <v>326</v>
      </c>
      <c r="BJ3" s="373" t="s">
        <v>9</v>
      </c>
      <c r="BK3" s="373" t="s">
        <v>152</v>
      </c>
      <c r="BL3" s="378" t="s">
        <v>7</v>
      </c>
      <c r="BM3" s="376" t="s">
        <v>1</v>
      </c>
      <c r="BN3" s="378" t="s">
        <v>2</v>
      </c>
      <c r="BO3" s="378" t="s">
        <v>151</v>
      </c>
      <c r="BP3" s="380" t="s">
        <v>8</v>
      </c>
      <c r="BQ3" s="373" t="s">
        <v>9</v>
      </c>
      <c r="BR3" s="373" t="s">
        <v>152</v>
      </c>
      <c r="BS3" s="371" t="s">
        <v>16</v>
      </c>
      <c r="BT3" s="373" t="s">
        <v>326</v>
      </c>
      <c r="BU3" s="373" t="s">
        <v>9</v>
      </c>
      <c r="BV3" s="378" t="s">
        <v>7</v>
      </c>
      <c r="BW3" s="376" t="s">
        <v>1</v>
      </c>
      <c r="BX3" s="378" t="s">
        <v>2</v>
      </c>
      <c r="BY3" s="378" t="s">
        <v>151</v>
      </c>
      <c r="BZ3" s="380" t="s">
        <v>8</v>
      </c>
      <c r="CA3" s="373" t="s">
        <v>9</v>
      </c>
      <c r="CB3" s="373" t="s">
        <v>152</v>
      </c>
      <c r="CC3" s="371" t="s">
        <v>16</v>
      </c>
      <c r="CD3" s="373" t="s">
        <v>326</v>
      </c>
      <c r="CE3" s="373" t="s">
        <v>9</v>
      </c>
    </row>
    <row r="4" spans="1:83" ht="18.75" customHeight="1" thickBot="1" x14ac:dyDescent="0.3">
      <c r="A4" s="399"/>
      <c r="B4" s="400"/>
      <c r="C4" s="382"/>
      <c r="D4" s="377"/>
      <c r="E4" s="379"/>
      <c r="F4" s="379"/>
      <c r="G4" s="379"/>
      <c r="H4" s="374"/>
      <c r="I4" s="374"/>
      <c r="J4" s="372"/>
      <c r="K4" s="387"/>
      <c r="L4" s="388"/>
      <c r="M4" s="382"/>
      <c r="N4" s="389"/>
      <c r="O4" s="382"/>
      <c r="P4" s="382"/>
      <c r="Q4" s="383"/>
      <c r="R4" s="381"/>
      <c r="S4" s="381"/>
      <c r="T4" s="385"/>
      <c r="U4" s="381"/>
      <c r="V4" s="388"/>
      <c r="W4" s="382"/>
      <c r="X4" s="389"/>
      <c r="Y4" s="382"/>
      <c r="Z4" s="382"/>
      <c r="AA4" s="383"/>
      <c r="AB4" s="381"/>
      <c r="AC4" s="381"/>
      <c r="AD4" s="385"/>
      <c r="AE4" s="381"/>
      <c r="AF4" s="388"/>
      <c r="AG4" s="382"/>
      <c r="AH4" s="377"/>
      <c r="AI4" s="379"/>
      <c r="AJ4" s="379"/>
      <c r="AK4" s="379"/>
      <c r="AL4" s="374"/>
      <c r="AM4" s="374"/>
      <c r="AN4" s="372"/>
      <c r="AO4" s="374"/>
      <c r="AP4" s="374"/>
      <c r="AQ4" s="382"/>
      <c r="AR4" s="377"/>
      <c r="AS4" s="379"/>
      <c r="AT4" s="379"/>
      <c r="AU4" s="379"/>
      <c r="AV4" s="374"/>
      <c r="AW4" s="374"/>
      <c r="AX4" s="372"/>
      <c r="AY4" s="374"/>
      <c r="AZ4" s="374"/>
      <c r="BA4" s="382"/>
      <c r="BB4" s="377"/>
      <c r="BC4" s="379"/>
      <c r="BD4" s="379"/>
      <c r="BE4" s="379"/>
      <c r="BF4" s="374"/>
      <c r="BG4" s="374"/>
      <c r="BH4" s="372"/>
      <c r="BI4" s="381"/>
      <c r="BJ4" s="381"/>
      <c r="BK4" s="381"/>
      <c r="BL4" s="382"/>
      <c r="BM4" s="377"/>
      <c r="BN4" s="379"/>
      <c r="BO4" s="379"/>
      <c r="BP4" s="379"/>
      <c r="BQ4" s="374"/>
      <c r="BR4" s="374"/>
      <c r="BS4" s="372"/>
      <c r="BT4" s="381"/>
      <c r="BU4" s="381"/>
      <c r="BV4" s="382"/>
      <c r="BW4" s="377"/>
      <c r="BX4" s="379"/>
      <c r="BY4" s="379"/>
      <c r="BZ4" s="379"/>
      <c r="CA4" s="374"/>
      <c r="CB4" s="374"/>
      <c r="CC4" s="372"/>
      <c r="CD4" s="374"/>
      <c r="CE4" s="374"/>
    </row>
    <row r="5" spans="1:83" x14ac:dyDescent="0.25">
      <c r="A5" s="300">
        <v>28</v>
      </c>
      <c r="B5" s="302" t="s">
        <v>138</v>
      </c>
      <c r="C5" s="264">
        <v>100113</v>
      </c>
      <c r="D5" s="265">
        <v>2.85</v>
      </c>
      <c r="E5" s="258">
        <v>240</v>
      </c>
      <c r="F5" s="258">
        <f>SUM(D5*E5)/16</f>
        <v>42.75</v>
      </c>
      <c r="G5" s="269">
        <v>90.25</v>
      </c>
      <c r="H5" s="258">
        <f>SUM(G5/E5)</f>
        <v>0.37604166666666666</v>
      </c>
      <c r="I5" s="258">
        <f>SUM(G5/F5)</f>
        <v>2.1111111111111112</v>
      </c>
      <c r="J5" s="259">
        <v>113.27</v>
      </c>
      <c r="K5" s="296">
        <f>SUM(J5/E5)</f>
        <v>0.47195833333333331</v>
      </c>
      <c r="L5" s="298">
        <f>SUM(J5/F5)</f>
        <v>2.6495906432748537</v>
      </c>
      <c r="M5" s="291">
        <v>100113</v>
      </c>
      <c r="N5" s="293">
        <v>2.8</v>
      </c>
      <c r="O5" s="280">
        <v>240</v>
      </c>
      <c r="P5" s="295">
        <f t="shared" ref="P5" si="0">SUM((N5*O5)/16)</f>
        <v>42</v>
      </c>
      <c r="Q5" s="269">
        <v>90</v>
      </c>
      <c r="R5" s="280">
        <f t="shared" ref="R5" si="1">SUM(Q5/O5)</f>
        <v>0.375</v>
      </c>
      <c r="S5" s="280">
        <f t="shared" ref="S5" si="2">SUM(Q5/P5)</f>
        <v>2.1428571428571428</v>
      </c>
      <c r="T5" s="269">
        <v>110.13</v>
      </c>
      <c r="U5" s="283">
        <f t="shared" ref="U5" si="3">SUM(T5/O5)</f>
        <v>0.45887499999999998</v>
      </c>
      <c r="V5" s="285">
        <f>SUM(T5/P5)</f>
        <v>2.6221428571428569</v>
      </c>
      <c r="W5" s="291"/>
      <c r="X5" s="293"/>
      <c r="Y5" s="280"/>
      <c r="Z5" s="322"/>
      <c r="AA5" s="269"/>
      <c r="AB5" s="280"/>
      <c r="AC5" s="280"/>
      <c r="AD5" s="269"/>
      <c r="AE5" s="316"/>
      <c r="AF5" s="317" t="e">
        <f t="shared" ref="AF5" si="4">SUM(AD5/Z5)</f>
        <v>#DIV/0!</v>
      </c>
      <c r="AG5" s="264"/>
      <c r="AH5" s="265"/>
      <c r="AI5" s="258"/>
      <c r="AJ5" s="258"/>
      <c r="AK5" s="259"/>
      <c r="AL5" s="266"/>
      <c r="AM5" s="268"/>
      <c r="AN5" s="259"/>
      <c r="AO5" s="260"/>
      <c r="AP5" s="270"/>
      <c r="AQ5" s="264"/>
      <c r="AR5" s="265"/>
      <c r="AS5" s="258"/>
      <c r="AT5" s="258"/>
      <c r="AU5" s="259"/>
      <c r="AV5" s="258"/>
      <c r="AW5" s="258"/>
      <c r="AX5" s="259"/>
      <c r="AY5" s="268"/>
      <c r="AZ5" s="260"/>
      <c r="BA5" s="318">
        <v>100113</v>
      </c>
      <c r="BB5" s="319">
        <v>2.4</v>
      </c>
      <c r="BC5" s="320">
        <v>240</v>
      </c>
      <c r="BD5" s="320">
        <f t="shared" ref="BD5:BD27" si="5">SUM(BB5*BC5)/16</f>
        <v>36</v>
      </c>
      <c r="BE5" s="310">
        <v>87.8</v>
      </c>
      <c r="BF5" s="320">
        <f t="shared" ref="BF5" si="6">SUM(BE5/BC5)</f>
        <v>0.36583333333333334</v>
      </c>
      <c r="BG5" s="320">
        <f t="shared" ref="BG5" si="7">SUM(BE5/BD5)</f>
        <v>2.4388888888888887</v>
      </c>
      <c r="BH5" s="310">
        <v>110.79</v>
      </c>
      <c r="BI5" s="337">
        <f t="shared" ref="BI5" si="8">SUM(BH5/BD5)</f>
        <v>3.0775000000000001</v>
      </c>
      <c r="BJ5" s="337">
        <f t="shared" ref="BJ5" si="9">SUM(BH5/BC5)</f>
        <v>0.46162500000000001</v>
      </c>
      <c r="BK5" s="336">
        <f>SUM(BH5/BC5)</f>
        <v>0.46162500000000001</v>
      </c>
      <c r="BL5" s="264"/>
      <c r="BM5" s="265"/>
      <c r="BN5" s="258"/>
      <c r="BO5" s="266"/>
      <c r="BP5" s="259"/>
      <c r="BQ5" s="258"/>
      <c r="BR5" s="258"/>
      <c r="BS5" s="259"/>
      <c r="BT5" s="267"/>
      <c r="BU5" s="262"/>
      <c r="BV5" s="264">
        <v>110113</v>
      </c>
      <c r="BW5" s="265">
        <v>2.8</v>
      </c>
      <c r="BX5" s="258">
        <v>240</v>
      </c>
      <c r="BY5" s="258">
        <f>SUM(BW5*BX5)/16</f>
        <v>42</v>
      </c>
      <c r="BZ5" s="259">
        <v>89.85</v>
      </c>
      <c r="CA5" s="258">
        <f t="shared" ref="CA5" si="10">SUM(BZ5/BX5)</f>
        <v>0.37437499999999996</v>
      </c>
      <c r="CB5" s="258">
        <f t="shared" ref="CB5" si="11">SUM(BZ5/BY5)</f>
        <v>2.1392857142857142</v>
      </c>
      <c r="CC5" s="259">
        <v>113.65</v>
      </c>
      <c r="CD5" s="270">
        <f>SUM(CC5/BY5)</f>
        <v>2.7059523809523811</v>
      </c>
      <c r="CE5" s="260">
        <f t="shared" ref="CE5:CE7" si="12">SUM(CC5/BX5)</f>
        <v>0.47354166666666669</v>
      </c>
    </row>
    <row r="6" spans="1:83" ht="15.75" thickBot="1" x14ac:dyDescent="0.3">
      <c r="A6" s="301"/>
      <c r="B6" s="303"/>
      <c r="C6" s="264"/>
      <c r="D6" s="265"/>
      <c r="E6" s="258"/>
      <c r="F6" s="258"/>
      <c r="G6" s="282"/>
      <c r="H6" s="259"/>
      <c r="I6" s="259"/>
      <c r="J6" s="259"/>
      <c r="K6" s="297"/>
      <c r="L6" s="299"/>
      <c r="M6" s="292"/>
      <c r="N6" s="294"/>
      <c r="O6" s="281"/>
      <c r="P6" s="295"/>
      <c r="Q6" s="282"/>
      <c r="R6" s="281"/>
      <c r="S6" s="281"/>
      <c r="T6" s="282"/>
      <c r="U6" s="284"/>
      <c r="V6" s="286"/>
      <c r="W6" s="292"/>
      <c r="X6" s="294"/>
      <c r="Y6" s="281"/>
      <c r="Z6" s="281"/>
      <c r="AA6" s="282"/>
      <c r="AB6" s="281"/>
      <c r="AC6" s="281"/>
      <c r="AD6" s="282"/>
      <c r="AE6" s="282"/>
      <c r="AF6" s="263"/>
      <c r="AG6" s="264"/>
      <c r="AH6" s="265"/>
      <c r="AI6" s="258"/>
      <c r="AJ6" s="258"/>
      <c r="AK6" s="259"/>
      <c r="AL6" s="269"/>
      <c r="AM6" s="269"/>
      <c r="AN6" s="259"/>
      <c r="AO6" s="261"/>
      <c r="AP6" s="261"/>
      <c r="AQ6" s="264"/>
      <c r="AR6" s="265"/>
      <c r="AS6" s="258"/>
      <c r="AT6" s="258"/>
      <c r="AU6" s="259"/>
      <c r="AV6" s="259"/>
      <c r="AW6" s="259"/>
      <c r="AX6" s="259"/>
      <c r="AY6" s="269"/>
      <c r="AZ6" s="261"/>
      <c r="BA6" s="318"/>
      <c r="BB6" s="319"/>
      <c r="BC6" s="320"/>
      <c r="BD6" s="320"/>
      <c r="BE6" s="310"/>
      <c r="BF6" s="310"/>
      <c r="BG6" s="310"/>
      <c r="BH6" s="310"/>
      <c r="BI6" s="274"/>
      <c r="BJ6" s="274"/>
      <c r="BK6" s="274"/>
      <c r="BL6" s="264"/>
      <c r="BM6" s="265"/>
      <c r="BN6" s="258"/>
      <c r="BO6" s="258"/>
      <c r="BP6" s="259"/>
      <c r="BQ6" s="259"/>
      <c r="BR6" s="259"/>
      <c r="BS6" s="259"/>
      <c r="BT6" s="263"/>
      <c r="BU6" s="263"/>
      <c r="BV6" s="264"/>
      <c r="BW6" s="265"/>
      <c r="BX6" s="258"/>
      <c r="BY6" s="258"/>
      <c r="BZ6" s="259"/>
      <c r="CA6" s="259"/>
      <c r="CB6" s="259"/>
      <c r="CC6" s="259"/>
      <c r="CD6" s="261"/>
      <c r="CE6" s="261"/>
    </row>
    <row r="7" spans="1:83" x14ac:dyDescent="0.25">
      <c r="A7" s="300">
        <v>29</v>
      </c>
      <c r="B7" s="302" t="s">
        <v>139</v>
      </c>
      <c r="C7" s="264">
        <v>100113</v>
      </c>
      <c r="D7" s="265">
        <v>3.9</v>
      </c>
      <c r="E7" s="258">
        <v>176</v>
      </c>
      <c r="F7" s="258">
        <f>SUM(D7*E7)/16</f>
        <v>42.9</v>
      </c>
      <c r="G7" s="269">
        <v>86.5</v>
      </c>
      <c r="H7" s="258">
        <f>SUM(G7/E7)</f>
        <v>0.49147727272727271</v>
      </c>
      <c r="I7" s="258">
        <f>SUM(G7/F7)</f>
        <v>2.0163170163170165</v>
      </c>
      <c r="J7" s="259">
        <v>103.85</v>
      </c>
      <c r="K7" s="296">
        <f>SUM(J7/E7)</f>
        <v>0.5900568181818181</v>
      </c>
      <c r="L7" s="298">
        <f>SUM(J7/F7)</f>
        <v>2.4207459207459205</v>
      </c>
      <c r="M7" s="291">
        <v>100113</v>
      </c>
      <c r="N7" s="293">
        <v>3.92</v>
      </c>
      <c r="O7" s="280">
        <v>171</v>
      </c>
      <c r="P7" s="280">
        <f t="shared" ref="P7" si="13">SUM((N7*O7)/16)</f>
        <v>41.894999999999996</v>
      </c>
      <c r="Q7" s="269">
        <v>84</v>
      </c>
      <c r="R7" s="280">
        <f t="shared" ref="R7" si="14">SUM(Q7/O7)</f>
        <v>0.49122807017543857</v>
      </c>
      <c r="S7" s="280">
        <f t="shared" ref="S7" si="15">SUM(Q7/P7)</f>
        <v>2.0050125313283211</v>
      </c>
      <c r="T7" s="269">
        <v>103.56</v>
      </c>
      <c r="U7" s="283">
        <f t="shared" ref="U7" si="16">SUM(T7/O7)</f>
        <v>0.60561403508771927</v>
      </c>
      <c r="V7" s="285">
        <f>SUM(T7/P7)</f>
        <v>2.4718940207662015</v>
      </c>
      <c r="W7" s="287" t="s">
        <v>330</v>
      </c>
      <c r="X7" s="289">
        <v>4</v>
      </c>
      <c r="Y7" s="276">
        <v>143</v>
      </c>
      <c r="Z7" s="278">
        <f t="shared" ref="Z7" si="17">SUM(X7*Y7)/16</f>
        <v>35.75</v>
      </c>
      <c r="AA7" s="279">
        <v>70</v>
      </c>
      <c r="AB7" s="276">
        <f t="shared" ref="AB7" si="18">SUM(AA7/Y7)</f>
        <v>0.48951048951048953</v>
      </c>
      <c r="AC7" s="276">
        <f t="shared" ref="AC7" si="19">SUM(AA7/Z7)</f>
        <v>1.9580419580419581</v>
      </c>
      <c r="AD7" s="279">
        <v>109.52</v>
      </c>
      <c r="AE7" s="271">
        <f t="shared" ref="AE7" si="20">SUM(AD7/Y7)</f>
        <v>0.76587412587412584</v>
      </c>
      <c r="AF7" s="273">
        <f t="shared" ref="AF7" si="21">SUM(AD7/Z7)</f>
        <v>3.0634965034965034</v>
      </c>
      <c r="AG7" s="264"/>
      <c r="AH7" s="265"/>
      <c r="AI7" s="258"/>
      <c r="AJ7" s="258"/>
      <c r="AK7" s="259"/>
      <c r="AL7" s="266"/>
      <c r="AM7" s="268"/>
      <c r="AN7" s="259"/>
      <c r="AO7" s="260"/>
      <c r="AP7" s="270"/>
      <c r="AQ7" s="264"/>
      <c r="AR7" s="265"/>
      <c r="AS7" s="258"/>
      <c r="AT7" s="258"/>
      <c r="AU7" s="259"/>
      <c r="AV7" s="258"/>
      <c r="AW7" s="258"/>
      <c r="AX7" s="259"/>
      <c r="AY7" s="268"/>
      <c r="AZ7" s="260"/>
      <c r="BA7" s="264">
        <v>100113</v>
      </c>
      <c r="BB7" s="265">
        <v>3.6</v>
      </c>
      <c r="BC7" s="258">
        <v>192</v>
      </c>
      <c r="BD7" s="258">
        <f t="shared" si="5"/>
        <v>43.2</v>
      </c>
      <c r="BE7" s="259">
        <v>102.73</v>
      </c>
      <c r="BF7" s="258">
        <f t="shared" ref="BF7" si="22">SUM(BE7/BC7)</f>
        <v>0.53505208333333332</v>
      </c>
      <c r="BG7" s="258">
        <f t="shared" ref="BG7" si="23">SUM(BE7/BD7)</f>
        <v>2.378009259259259</v>
      </c>
      <c r="BH7" s="259">
        <v>121.78</v>
      </c>
      <c r="BI7" s="267">
        <f t="shared" ref="BI7" si="24">SUM(BH7/BD7)</f>
        <v>2.8189814814814813</v>
      </c>
      <c r="BJ7" s="267">
        <f t="shared" ref="BJ7" si="25">SUM(BH7/BC7)</f>
        <v>0.63427083333333334</v>
      </c>
      <c r="BK7" s="262">
        <f>SUM(BH7/BC7)</f>
        <v>0.63427083333333334</v>
      </c>
      <c r="BL7" s="264"/>
      <c r="BM7" s="265"/>
      <c r="BN7" s="258"/>
      <c r="BO7" s="266"/>
      <c r="BP7" s="259"/>
      <c r="BQ7" s="258"/>
      <c r="BR7" s="258"/>
      <c r="BS7" s="259"/>
      <c r="BT7" s="267"/>
      <c r="BU7" s="262"/>
      <c r="BV7" s="264">
        <v>110113</v>
      </c>
      <c r="BW7" s="265">
        <v>2.8</v>
      </c>
      <c r="BX7" s="258">
        <v>240</v>
      </c>
      <c r="BY7" s="258">
        <f t="shared" ref="BY7" si="26">SUM(BW7*BX7)/16</f>
        <v>42</v>
      </c>
      <c r="BZ7" s="259">
        <v>106.61</v>
      </c>
      <c r="CA7" s="258">
        <f t="shared" ref="CA7" si="27">SUM(BZ7/BX7)</f>
        <v>0.44420833333333332</v>
      </c>
      <c r="CB7" s="258">
        <f t="shared" ref="CB7" si="28">SUM(BZ7/BY7)</f>
        <v>2.5383333333333331</v>
      </c>
      <c r="CC7" s="259">
        <v>127.79</v>
      </c>
      <c r="CD7" s="270">
        <f t="shared" ref="CD7" si="29">SUM(CC7/BY7)</f>
        <v>3.0426190476190476</v>
      </c>
      <c r="CE7" s="260">
        <f t="shared" si="12"/>
        <v>0.53245833333333337</v>
      </c>
    </row>
    <row r="8" spans="1:83" ht="15.75" thickBot="1" x14ac:dyDescent="0.3">
      <c r="A8" s="301"/>
      <c r="B8" s="303"/>
      <c r="C8" s="264"/>
      <c r="D8" s="265"/>
      <c r="E8" s="258"/>
      <c r="F8" s="258"/>
      <c r="G8" s="282"/>
      <c r="H8" s="259"/>
      <c r="I8" s="259"/>
      <c r="J8" s="259"/>
      <c r="K8" s="297"/>
      <c r="L8" s="299"/>
      <c r="M8" s="292"/>
      <c r="N8" s="294"/>
      <c r="O8" s="281"/>
      <c r="P8" s="281"/>
      <c r="Q8" s="282"/>
      <c r="R8" s="281"/>
      <c r="S8" s="281"/>
      <c r="T8" s="282"/>
      <c r="U8" s="284"/>
      <c r="V8" s="286"/>
      <c r="W8" s="288"/>
      <c r="X8" s="290"/>
      <c r="Y8" s="277"/>
      <c r="Z8" s="277"/>
      <c r="AA8" s="272"/>
      <c r="AB8" s="277"/>
      <c r="AC8" s="277"/>
      <c r="AD8" s="272"/>
      <c r="AE8" s="272"/>
      <c r="AF8" s="274"/>
      <c r="AG8" s="264"/>
      <c r="AH8" s="265"/>
      <c r="AI8" s="258"/>
      <c r="AJ8" s="258"/>
      <c r="AK8" s="259"/>
      <c r="AL8" s="269"/>
      <c r="AM8" s="269"/>
      <c r="AN8" s="259"/>
      <c r="AO8" s="261"/>
      <c r="AP8" s="261"/>
      <c r="AQ8" s="264"/>
      <c r="AR8" s="265"/>
      <c r="AS8" s="258"/>
      <c r="AT8" s="258"/>
      <c r="AU8" s="259"/>
      <c r="AV8" s="259"/>
      <c r="AW8" s="259"/>
      <c r="AX8" s="259"/>
      <c r="AY8" s="269"/>
      <c r="AZ8" s="261"/>
      <c r="BA8" s="264"/>
      <c r="BB8" s="265"/>
      <c r="BC8" s="258"/>
      <c r="BD8" s="258"/>
      <c r="BE8" s="259"/>
      <c r="BF8" s="259"/>
      <c r="BG8" s="259"/>
      <c r="BH8" s="259"/>
      <c r="BI8" s="263"/>
      <c r="BJ8" s="263"/>
      <c r="BK8" s="263"/>
      <c r="BL8" s="264"/>
      <c r="BM8" s="265"/>
      <c r="BN8" s="258"/>
      <c r="BO8" s="258"/>
      <c r="BP8" s="259"/>
      <c r="BQ8" s="259"/>
      <c r="BR8" s="259"/>
      <c r="BS8" s="259"/>
      <c r="BT8" s="263"/>
      <c r="BU8" s="263"/>
      <c r="BV8" s="264"/>
      <c r="BW8" s="265"/>
      <c r="BX8" s="258"/>
      <c r="BY8" s="258"/>
      <c r="BZ8" s="259"/>
      <c r="CA8" s="259"/>
      <c r="CB8" s="259"/>
      <c r="CC8" s="259"/>
      <c r="CD8" s="261"/>
      <c r="CE8" s="261"/>
    </row>
    <row r="9" spans="1:83" x14ac:dyDescent="0.25">
      <c r="A9" s="300">
        <v>30</v>
      </c>
      <c r="B9" s="302" t="s">
        <v>140</v>
      </c>
      <c r="C9" s="264">
        <v>100113</v>
      </c>
      <c r="D9" s="265">
        <v>3.9</v>
      </c>
      <c r="E9" s="258">
        <v>176</v>
      </c>
      <c r="F9" s="258">
        <f>SUM(D9*E9)/16</f>
        <v>42.9</v>
      </c>
      <c r="G9" s="269">
        <v>86.6</v>
      </c>
      <c r="H9" s="258">
        <f>SUM(G9/E9)</f>
        <v>0.49204545454545451</v>
      </c>
      <c r="I9" s="258">
        <f>SUM(G9/F9)</f>
        <v>2.0186480186480185</v>
      </c>
      <c r="J9" s="259">
        <v>103.95</v>
      </c>
      <c r="K9" s="296">
        <f>SUM(J9/E9)</f>
        <v>0.59062500000000007</v>
      </c>
      <c r="L9" s="298">
        <f>SUM(J9/F9)</f>
        <v>2.4230769230769234</v>
      </c>
      <c r="M9" s="291">
        <v>100113</v>
      </c>
      <c r="N9" s="293">
        <v>3.92</v>
      </c>
      <c r="O9" s="280">
        <v>171</v>
      </c>
      <c r="P9" s="295">
        <f t="shared" ref="P9" si="30">SUM((N9*O9)/16)</f>
        <v>41.894999999999996</v>
      </c>
      <c r="Q9" s="269">
        <v>88</v>
      </c>
      <c r="R9" s="280">
        <f t="shared" ref="R9" si="31">SUM(Q9/O9)</f>
        <v>0.51461988304093564</v>
      </c>
      <c r="S9" s="280">
        <f t="shared" ref="S9" si="32">SUM(Q9/P9)</f>
        <v>2.1004893185344313</v>
      </c>
      <c r="T9" s="269">
        <v>107.56</v>
      </c>
      <c r="U9" s="283">
        <f t="shared" ref="U9" si="33">SUM(T9/O9)</f>
        <v>0.62900584795321635</v>
      </c>
      <c r="V9" s="285">
        <f>SUM(T9/P9)</f>
        <v>2.5673708079723121</v>
      </c>
      <c r="W9" s="291" t="s">
        <v>330</v>
      </c>
      <c r="X9" s="293">
        <v>4</v>
      </c>
      <c r="Y9" s="280">
        <v>143</v>
      </c>
      <c r="Z9" s="322">
        <f t="shared" ref="Z9" si="34">SUM(X9*Y9)/16</f>
        <v>35.75</v>
      </c>
      <c r="AA9" s="269">
        <v>70</v>
      </c>
      <c r="AB9" s="280">
        <f t="shared" ref="AB9" si="35">SUM(AA9/Y9)</f>
        <v>0.48951048951048953</v>
      </c>
      <c r="AC9" s="280">
        <f t="shared" ref="AC9" si="36">SUM(AA9/Z9)</f>
        <v>1.9580419580419581</v>
      </c>
      <c r="AD9" s="269">
        <v>109.52</v>
      </c>
      <c r="AE9" s="316">
        <f t="shared" ref="AE9" si="37">SUM(AD9/Y9)</f>
        <v>0.76587412587412584</v>
      </c>
      <c r="AF9" s="317">
        <f t="shared" ref="AF9" si="38">SUM(AD9/Z9)</f>
        <v>3.0634965034965034</v>
      </c>
      <c r="AG9" s="264"/>
      <c r="AH9" s="265"/>
      <c r="AI9" s="258"/>
      <c r="AJ9" s="258"/>
      <c r="AK9" s="259"/>
      <c r="AL9" s="266"/>
      <c r="AM9" s="268"/>
      <c r="AN9" s="259"/>
      <c r="AO9" s="260"/>
      <c r="AP9" s="270"/>
      <c r="AQ9" s="264"/>
      <c r="AR9" s="265"/>
      <c r="AS9" s="258"/>
      <c r="AT9" s="258"/>
      <c r="AU9" s="259"/>
      <c r="AV9" s="258"/>
      <c r="AW9" s="258"/>
      <c r="AX9" s="259"/>
      <c r="AY9" s="268"/>
      <c r="AZ9" s="260"/>
      <c r="BA9" s="264">
        <v>100113</v>
      </c>
      <c r="BB9" s="265">
        <v>3.6</v>
      </c>
      <c r="BC9" s="258">
        <v>192</v>
      </c>
      <c r="BD9" s="258">
        <f t="shared" si="5"/>
        <v>43.2</v>
      </c>
      <c r="BE9" s="259">
        <v>102.73</v>
      </c>
      <c r="BF9" s="258">
        <f t="shared" ref="BF9" si="39">SUM(BE9/BC9)</f>
        <v>0.53505208333333332</v>
      </c>
      <c r="BG9" s="258">
        <f t="shared" ref="BG9" si="40">SUM(BE9/BD9)</f>
        <v>2.378009259259259</v>
      </c>
      <c r="BH9" s="259">
        <v>121.78</v>
      </c>
      <c r="BI9" s="267">
        <f t="shared" ref="BI9" si="41">SUM(BH9/BD9)</f>
        <v>2.8189814814814813</v>
      </c>
      <c r="BJ9" s="267">
        <f t="shared" ref="BJ9" si="42">SUM(BH9/BC9)</f>
        <v>0.63427083333333334</v>
      </c>
      <c r="BK9" s="262">
        <f>SUM(BH9/BC9)</f>
        <v>0.63427083333333334</v>
      </c>
      <c r="BL9" s="264"/>
      <c r="BM9" s="265"/>
      <c r="BN9" s="258"/>
      <c r="BO9" s="266"/>
      <c r="BP9" s="259"/>
      <c r="BQ9" s="258"/>
      <c r="BR9" s="258"/>
      <c r="BS9" s="259"/>
      <c r="BT9" s="267"/>
      <c r="BU9" s="262"/>
      <c r="BV9" s="318">
        <v>110113</v>
      </c>
      <c r="BW9" s="319">
        <v>2.8</v>
      </c>
      <c r="BX9" s="320">
        <v>240</v>
      </c>
      <c r="BY9" s="320">
        <f t="shared" ref="BY9" si="43">SUM(BW9*BX9)/16</f>
        <v>42</v>
      </c>
      <c r="BZ9" s="310">
        <v>99.17</v>
      </c>
      <c r="CA9" s="320">
        <f t="shared" ref="CA9" si="44">SUM(BZ9/BX9)</f>
        <v>0.41320833333333334</v>
      </c>
      <c r="CB9" s="320">
        <f t="shared" ref="CB9" si="45">SUM(BZ9/BY9)</f>
        <v>2.3611904761904761</v>
      </c>
      <c r="CC9" s="310">
        <v>120.35</v>
      </c>
      <c r="CD9" s="315">
        <f t="shared" ref="CD9:CD17" si="46">SUM(CC9/BY9)</f>
        <v>2.8654761904761905</v>
      </c>
      <c r="CE9" s="313">
        <f t="shared" ref="CE9:CE17" si="47">SUM(CC9/BX9)</f>
        <v>0.50145833333333334</v>
      </c>
    </row>
    <row r="10" spans="1:83" ht="15.75" thickBot="1" x14ac:dyDescent="0.3">
      <c r="A10" s="301"/>
      <c r="B10" s="303"/>
      <c r="C10" s="264"/>
      <c r="D10" s="265"/>
      <c r="E10" s="258"/>
      <c r="F10" s="258"/>
      <c r="G10" s="282"/>
      <c r="H10" s="259"/>
      <c r="I10" s="259"/>
      <c r="J10" s="259"/>
      <c r="K10" s="297"/>
      <c r="L10" s="299"/>
      <c r="M10" s="292"/>
      <c r="N10" s="294"/>
      <c r="O10" s="281"/>
      <c r="P10" s="281"/>
      <c r="Q10" s="282"/>
      <c r="R10" s="281"/>
      <c r="S10" s="281"/>
      <c r="T10" s="282"/>
      <c r="U10" s="284"/>
      <c r="V10" s="286"/>
      <c r="W10" s="292"/>
      <c r="X10" s="294"/>
      <c r="Y10" s="281"/>
      <c r="Z10" s="281"/>
      <c r="AA10" s="282"/>
      <c r="AB10" s="281"/>
      <c r="AC10" s="281"/>
      <c r="AD10" s="282"/>
      <c r="AE10" s="282"/>
      <c r="AF10" s="263"/>
      <c r="AG10" s="264"/>
      <c r="AH10" s="265"/>
      <c r="AI10" s="258"/>
      <c r="AJ10" s="258"/>
      <c r="AK10" s="259"/>
      <c r="AL10" s="269"/>
      <c r="AM10" s="269"/>
      <c r="AN10" s="259"/>
      <c r="AO10" s="261"/>
      <c r="AP10" s="261"/>
      <c r="AQ10" s="264"/>
      <c r="AR10" s="265"/>
      <c r="AS10" s="258"/>
      <c r="AT10" s="258"/>
      <c r="AU10" s="259"/>
      <c r="AV10" s="259"/>
      <c r="AW10" s="259"/>
      <c r="AX10" s="259"/>
      <c r="AY10" s="269"/>
      <c r="AZ10" s="261"/>
      <c r="BA10" s="264"/>
      <c r="BB10" s="265"/>
      <c r="BC10" s="258"/>
      <c r="BD10" s="258"/>
      <c r="BE10" s="259"/>
      <c r="BF10" s="259"/>
      <c r="BG10" s="259"/>
      <c r="BH10" s="259"/>
      <c r="BI10" s="263"/>
      <c r="BJ10" s="263"/>
      <c r="BK10" s="263"/>
      <c r="BL10" s="264"/>
      <c r="BM10" s="265"/>
      <c r="BN10" s="258"/>
      <c r="BO10" s="258"/>
      <c r="BP10" s="259"/>
      <c r="BQ10" s="259"/>
      <c r="BR10" s="259"/>
      <c r="BS10" s="259"/>
      <c r="BT10" s="263"/>
      <c r="BU10" s="263"/>
      <c r="BV10" s="318"/>
      <c r="BW10" s="319"/>
      <c r="BX10" s="320"/>
      <c r="BY10" s="320"/>
      <c r="BZ10" s="310"/>
      <c r="CA10" s="310"/>
      <c r="CB10" s="310"/>
      <c r="CC10" s="310"/>
      <c r="CD10" s="314"/>
      <c r="CE10" s="314"/>
    </row>
    <row r="11" spans="1:83" x14ac:dyDescent="0.25">
      <c r="A11" s="300">
        <v>31</v>
      </c>
      <c r="B11" s="302" t="s">
        <v>141</v>
      </c>
      <c r="C11" s="264"/>
      <c r="D11" s="265"/>
      <c r="E11" s="258"/>
      <c r="F11" s="258"/>
      <c r="G11" s="269"/>
      <c r="H11" s="258"/>
      <c r="I11" s="258"/>
      <c r="J11" s="259"/>
      <c r="K11" s="296"/>
      <c r="L11" s="298"/>
      <c r="M11" s="291">
        <v>100113</v>
      </c>
      <c r="N11" s="293">
        <v>3.92</v>
      </c>
      <c r="O11" s="280">
        <v>171</v>
      </c>
      <c r="P11" s="295">
        <f t="shared" ref="P11" si="48">SUM((N11*O11)/16)</f>
        <v>41.894999999999996</v>
      </c>
      <c r="Q11" s="269">
        <v>84</v>
      </c>
      <c r="R11" s="280">
        <f t="shared" ref="R11" si="49">SUM(Q11/O11)</f>
        <v>0.49122807017543857</v>
      </c>
      <c r="S11" s="280">
        <f t="shared" ref="S11" si="50">SUM(Q11/P11)</f>
        <v>2.0050125313283211</v>
      </c>
      <c r="T11" s="269">
        <v>103.56</v>
      </c>
      <c r="U11" s="283">
        <f t="shared" ref="U11" si="51">SUM(T11/O11)</f>
        <v>0.60561403508771927</v>
      </c>
      <c r="V11" s="285">
        <f>SUM(T11/P11)</f>
        <v>2.4718940207662015</v>
      </c>
      <c r="W11" s="287" t="s">
        <v>330</v>
      </c>
      <c r="X11" s="289">
        <v>4</v>
      </c>
      <c r="Y11" s="276">
        <v>143</v>
      </c>
      <c r="Z11" s="278">
        <f t="shared" ref="Z11" si="52">SUM(X11*Y11)/16</f>
        <v>35.75</v>
      </c>
      <c r="AA11" s="279">
        <v>70</v>
      </c>
      <c r="AB11" s="276">
        <f t="shared" ref="AB11" si="53">SUM(AA11/Y11)</f>
        <v>0.48951048951048953</v>
      </c>
      <c r="AC11" s="276">
        <f t="shared" ref="AC11" si="54">SUM(AA11/Z11)</f>
        <v>1.9580419580419581</v>
      </c>
      <c r="AD11" s="279">
        <v>109.52</v>
      </c>
      <c r="AE11" s="271">
        <f t="shared" ref="AE11" si="55">SUM(AD11/Y11)</f>
        <v>0.76587412587412584</v>
      </c>
      <c r="AF11" s="273">
        <f t="shared" ref="AF11" si="56">SUM(AD11/Z11)</f>
        <v>3.0634965034965034</v>
      </c>
      <c r="AG11" s="264"/>
      <c r="AH11" s="265"/>
      <c r="AI11" s="258"/>
      <c r="AJ11" s="258"/>
      <c r="AK11" s="259"/>
      <c r="AL11" s="266"/>
      <c r="AM11" s="268"/>
      <c r="AN11" s="259"/>
      <c r="AO11" s="260"/>
      <c r="AP11" s="270"/>
      <c r="AQ11" s="264"/>
      <c r="AR11" s="265"/>
      <c r="AS11" s="258"/>
      <c r="AT11" s="258"/>
      <c r="AU11" s="259"/>
      <c r="AV11" s="258"/>
      <c r="AW11" s="258"/>
      <c r="AX11" s="259"/>
      <c r="AY11" s="268"/>
      <c r="AZ11" s="260"/>
      <c r="BA11" s="264"/>
      <c r="BB11" s="265"/>
      <c r="BC11" s="258"/>
      <c r="BD11" s="258"/>
      <c r="BE11" s="259"/>
      <c r="BF11" s="258"/>
      <c r="BG11" s="258"/>
      <c r="BH11" s="259"/>
      <c r="BI11" s="267"/>
      <c r="BJ11" s="267"/>
      <c r="BK11" s="262"/>
      <c r="BL11" s="264"/>
      <c r="BM11" s="265"/>
      <c r="BN11" s="258"/>
      <c r="BO11" s="266"/>
      <c r="BP11" s="259"/>
      <c r="BQ11" s="258"/>
      <c r="BR11" s="258"/>
      <c r="BS11" s="259"/>
      <c r="BT11" s="267"/>
      <c r="BU11" s="262"/>
      <c r="BV11" s="264"/>
      <c r="BW11" s="265"/>
      <c r="BX11" s="258"/>
      <c r="BY11" s="258"/>
      <c r="BZ11" s="259"/>
      <c r="CA11" s="258"/>
      <c r="CB11" s="258"/>
      <c r="CC11" s="259"/>
      <c r="CD11" s="270"/>
      <c r="CE11" s="260"/>
    </row>
    <row r="12" spans="1:83" ht="15.75" thickBot="1" x14ac:dyDescent="0.3">
      <c r="A12" s="301"/>
      <c r="B12" s="303"/>
      <c r="C12" s="264"/>
      <c r="D12" s="265"/>
      <c r="E12" s="258"/>
      <c r="F12" s="258"/>
      <c r="G12" s="282"/>
      <c r="H12" s="259"/>
      <c r="I12" s="259"/>
      <c r="J12" s="259"/>
      <c r="K12" s="297"/>
      <c r="L12" s="299"/>
      <c r="M12" s="292"/>
      <c r="N12" s="294"/>
      <c r="O12" s="281"/>
      <c r="P12" s="295"/>
      <c r="Q12" s="282"/>
      <c r="R12" s="281"/>
      <c r="S12" s="281"/>
      <c r="T12" s="282"/>
      <c r="U12" s="284"/>
      <c r="V12" s="286"/>
      <c r="W12" s="288"/>
      <c r="X12" s="290"/>
      <c r="Y12" s="277"/>
      <c r="Z12" s="277"/>
      <c r="AA12" s="272"/>
      <c r="AB12" s="277"/>
      <c r="AC12" s="277"/>
      <c r="AD12" s="272"/>
      <c r="AE12" s="272"/>
      <c r="AF12" s="274"/>
      <c r="AG12" s="264"/>
      <c r="AH12" s="265"/>
      <c r="AI12" s="258"/>
      <c r="AJ12" s="258"/>
      <c r="AK12" s="259"/>
      <c r="AL12" s="269"/>
      <c r="AM12" s="269"/>
      <c r="AN12" s="259"/>
      <c r="AO12" s="261"/>
      <c r="AP12" s="261"/>
      <c r="AQ12" s="264"/>
      <c r="AR12" s="265"/>
      <c r="AS12" s="258"/>
      <c r="AT12" s="258"/>
      <c r="AU12" s="259"/>
      <c r="AV12" s="259"/>
      <c r="AW12" s="259"/>
      <c r="AX12" s="259"/>
      <c r="AY12" s="269"/>
      <c r="AZ12" s="261"/>
      <c r="BA12" s="264"/>
      <c r="BB12" s="265"/>
      <c r="BC12" s="258"/>
      <c r="BD12" s="258"/>
      <c r="BE12" s="259"/>
      <c r="BF12" s="259"/>
      <c r="BG12" s="259"/>
      <c r="BH12" s="259"/>
      <c r="BI12" s="263"/>
      <c r="BJ12" s="263"/>
      <c r="BK12" s="263"/>
      <c r="BL12" s="264"/>
      <c r="BM12" s="265"/>
      <c r="BN12" s="258"/>
      <c r="BO12" s="258"/>
      <c r="BP12" s="259"/>
      <c r="BQ12" s="259"/>
      <c r="BR12" s="259"/>
      <c r="BS12" s="259"/>
      <c r="BT12" s="263"/>
      <c r="BU12" s="263"/>
      <c r="BV12" s="264"/>
      <c r="BW12" s="265"/>
      <c r="BX12" s="258"/>
      <c r="BY12" s="258"/>
      <c r="BZ12" s="259"/>
      <c r="CA12" s="259"/>
      <c r="CB12" s="259"/>
      <c r="CC12" s="259"/>
      <c r="CD12" s="261"/>
      <c r="CE12" s="261"/>
    </row>
    <row r="13" spans="1:83" x14ac:dyDescent="0.25">
      <c r="A13" s="300">
        <v>32</v>
      </c>
      <c r="B13" s="302" t="s">
        <v>142</v>
      </c>
      <c r="C13" s="264"/>
      <c r="D13" s="265"/>
      <c r="E13" s="258"/>
      <c r="F13" s="258"/>
      <c r="G13" s="269"/>
      <c r="H13" s="258"/>
      <c r="I13" s="258"/>
      <c r="J13" s="259"/>
      <c r="K13" s="296"/>
      <c r="L13" s="298"/>
      <c r="M13" s="287">
        <v>100113</v>
      </c>
      <c r="N13" s="289">
        <v>3.92</v>
      </c>
      <c r="O13" s="276">
        <v>171</v>
      </c>
      <c r="P13" s="276">
        <f t="shared" ref="P13" si="57">SUM((N13*O13)/16)</f>
        <v>41.894999999999996</v>
      </c>
      <c r="Q13" s="279">
        <v>91</v>
      </c>
      <c r="R13" s="276">
        <f t="shared" ref="R13" si="58">SUM(Q13/O13)</f>
        <v>0.53216374269005851</v>
      </c>
      <c r="S13" s="276">
        <f t="shared" ref="S13" si="59">SUM(Q13/P13)</f>
        <v>2.1720969089390145</v>
      </c>
      <c r="T13" s="279">
        <v>110.56</v>
      </c>
      <c r="U13" s="452">
        <f t="shared" ref="U13" si="60">SUM(T13/O13)</f>
        <v>0.64654970760233921</v>
      </c>
      <c r="V13" s="450">
        <f>SUM(T13/P13)</f>
        <v>2.6389783983768949</v>
      </c>
      <c r="W13" s="291"/>
      <c r="X13" s="293"/>
      <c r="Y13" s="280"/>
      <c r="Z13" s="322"/>
      <c r="AA13" s="269"/>
      <c r="AB13" s="280"/>
      <c r="AC13" s="280"/>
      <c r="AD13" s="269"/>
      <c r="AE13" s="316"/>
      <c r="AF13" s="317"/>
      <c r="AG13" s="264"/>
      <c r="AH13" s="265"/>
      <c r="AI13" s="258"/>
      <c r="AJ13" s="258"/>
      <c r="AK13" s="259"/>
      <c r="AL13" s="266"/>
      <c r="AM13" s="268"/>
      <c r="AN13" s="259"/>
      <c r="AO13" s="260"/>
      <c r="AP13" s="270"/>
      <c r="AQ13" s="264"/>
      <c r="AR13" s="265"/>
      <c r="AS13" s="258"/>
      <c r="AT13" s="258"/>
      <c r="AU13" s="259"/>
      <c r="AV13" s="258"/>
      <c r="AW13" s="258"/>
      <c r="AX13" s="259"/>
      <c r="AY13" s="268"/>
      <c r="AZ13" s="260"/>
      <c r="BA13" s="264">
        <v>100113</v>
      </c>
      <c r="BB13" s="265">
        <v>3.8</v>
      </c>
      <c r="BC13" s="258">
        <v>182</v>
      </c>
      <c r="BD13" s="258">
        <f t="shared" si="5"/>
        <v>43.225000000000001</v>
      </c>
      <c r="BE13" s="259">
        <v>108.6</v>
      </c>
      <c r="BF13" s="258">
        <f t="shared" ref="BF13" si="61">SUM(BE13/BC13)</f>
        <v>0.59670329670329669</v>
      </c>
      <c r="BG13" s="258">
        <f t="shared" ref="BG13" si="62">SUM(BE13/BD13)</f>
        <v>2.5124349334875649</v>
      </c>
      <c r="BH13" s="259">
        <v>127.96</v>
      </c>
      <c r="BI13" s="267">
        <f t="shared" ref="BI13" si="63">SUM(BH13/BD13)</f>
        <v>2.9603238866396757</v>
      </c>
      <c r="BJ13" s="267">
        <f t="shared" ref="BJ13" si="64">SUM(BH13/BC13)</f>
        <v>0.70307692307692304</v>
      </c>
      <c r="BK13" s="262">
        <f>SUM(BH13/BC13)</f>
        <v>0.70307692307692304</v>
      </c>
      <c r="BL13" s="264"/>
      <c r="BM13" s="265"/>
      <c r="BN13" s="258"/>
      <c r="BO13" s="266"/>
      <c r="BP13" s="259"/>
      <c r="BQ13" s="258"/>
      <c r="BR13" s="258"/>
      <c r="BS13" s="259"/>
      <c r="BT13" s="267"/>
      <c r="BU13" s="262"/>
      <c r="BV13" s="264"/>
      <c r="BW13" s="265"/>
      <c r="BX13" s="258"/>
      <c r="BY13" s="258"/>
      <c r="BZ13" s="259"/>
      <c r="CA13" s="258"/>
      <c r="CB13" s="258"/>
      <c r="CC13" s="259"/>
      <c r="CD13" s="270"/>
      <c r="CE13" s="260"/>
    </row>
    <row r="14" spans="1:83" ht="15.75" thickBot="1" x14ac:dyDescent="0.3">
      <c r="A14" s="301"/>
      <c r="B14" s="303"/>
      <c r="C14" s="264"/>
      <c r="D14" s="265"/>
      <c r="E14" s="258"/>
      <c r="F14" s="258"/>
      <c r="G14" s="282"/>
      <c r="H14" s="259"/>
      <c r="I14" s="259"/>
      <c r="J14" s="259"/>
      <c r="K14" s="297"/>
      <c r="L14" s="299"/>
      <c r="M14" s="288"/>
      <c r="N14" s="290"/>
      <c r="O14" s="277"/>
      <c r="P14" s="277"/>
      <c r="Q14" s="272"/>
      <c r="R14" s="277"/>
      <c r="S14" s="277"/>
      <c r="T14" s="272"/>
      <c r="U14" s="453"/>
      <c r="V14" s="451"/>
      <c r="W14" s="292"/>
      <c r="X14" s="294"/>
      <c r="Y14" s="281"/>
      <c r="Z14" s="281"/>
      <c r="AA14" s="282"/>
      <c r="AB14" s="281"/>
      <c r="AC14" s="281"/>
      <c r="AD14" s="282"/>
      <c r="AE14" s="282"/>
      <c r="AF14" s="263"/>
      <c r="AG14" s="264"/>
      <c r="AH14" s="265"/>
      <c r="AI14" s="258"/>
      <c r="AJ14" s="258"/>
      <c r="AK14" s="259"/>
      <c r="AL14" s="269"/>
      <c r="AM14" s="269"/>
      <c r="AN14" s="259"/>
      <c r="AO14" s="261"/>
      <c r="AP14" s="261"/>
      <c r="AQ14" s="264"/>
      <c r="AR14" s="265"/>
      <c r="AS14" s="258"/>
      <c r="AT14" s="258"/>
      <c r="AU14" s="259"/>
      <c r="AV14" s="259"/>
      <c r="AW14" s="259"/>
      <c r="AX14" s="259"/>
      <c r="AY14" s="269"/>
      <c r="AZ14" s="261"/>
      <c r="BA14" s="264"/>
      <c r="BB14" s="265"/>
      <c r="BC14" s="258"/>
      <c r="BD14" s="258"/>
      <c r="BE14" s="259"/>
      <c r="BF14" s="259"/>
      <c r="BG14" s="259"/>
      <c r="BH14" s="259"/>
      <c r="BI14" s="263"/>
      <c r="BJ14" s="263"/>
      <c r="BK14" s="263"/>
      <c r="BL14" s="264"/>
      <c r="BM14" s="265"/>
      <c r="BN14" s="258"/>
      <c r="BO14" s="258"/>
      <c r="BP14" s="259"/>
      <c r="BQ14" s="259"/>
      <c r="BR14" s="259"/>
      <c r="BS14" s="259"/>
      <c r="BT14" s="263"/>
      <c r="BU14" s="263"/>
      <c r="BV14" s="264"/>
      <c r="BW14" s="265"/>
      <c r="BX14" s="258"/>
      <c r="BY14" s="258"/>
      <c r="BZ14" s="259"/>
      <c r="CA14" s="259"/>
      <c r="CB14" s="259"/>
      <c r="CC14" s="259"/>
      <c r="CD14" s="261"/>
      <c r="CE14" s="261"/>
    </row>
    <row r="15" spans="1:83" x14ac:dyDescent="0.25">
      <c r="A15" s="300">
        <v>33</v>
      </c>
      <c r="B15" s="302" t="s">
        <v>143</v>
      </c>
      <c r="C15" s="264"/>
      <c r="D15" s="265"/>
      <c r="E15" s="258"/>
      <c r="F15" s="258"/>
      <c r="G15" s="269"/>
      <c r="H15" s="258"/>
      <c r="I15" s="258"/>
      <c r="J15" s="259"/>
      <c r="K15" s="296"/>
      <c r="L15" s="298"/>
      <c r="M15" s="291">
        <v>100113</v>
      </c>
      <c r="N15" s="293">
        <v>2.8</v>
      </c>
      <c r="O15" s="280">
        <v>240</v>
      </c>
      <c r="P15" s="295">
        <f t="shared" ref="P15" si="65">SUM((N15*O15)/16)</f>
        <v>42</v>
      </c>
      <c r="Q15" s="269">
        <v>90</v>
      </c>
      <c r="R15" s="280">
        <f t="shared" ref="R15" si="66">SUM(Q15/O15)</f>
        <v>0.375</v>
      </c>
      <c r="S15" s="280">
        <f t="shared" ref="S15" si="67">SUM(Q15/P15)</f>
        <v>2.1428571428571428</v>
      </c>
      <c r="T15" s="269">
        <v>110.13</v>
      </c>
      <c r="U15" s="283">
        <f t="shared" ref="U15" si="68">SUM(T15/O15)</f>
        <v>0.45887499999999998</v>
      </c>
      <c r="V15" s="285">
        <f>SUM(T15/P15)</f>
        <v>2.6221428571428569</v>
      </c>
      <c r="W15" s="291"/>
      <c r="X15" s="293"/>
      <c r="Y15" s="280"/>
      <c r="Z15" s="322"/>
      <c r="AA15" s="269"/>
      <c r="AB15" s="280"/>
      <c r="AC15" s="280"/>
      <c r="AD15" s="269"/>
      <c r="AE15" s="316"/>
      <c r="AF15" s="317"/>
      <c r="AG15" s="264"/>
      <c r="AH15" s="265"/>
      <c r="AI15" s="258"/>
      <c r="AJ15" s="258"/>
      <c r="AK15" s="259"/>
      <c r="AL15" s="266"/>
      <c r="AM15" s="268"/>
      <c r="AN15" s="259"/>
      <c r="AO15" s="260"/>
      <c r="AP15" s="270"/>
      <c r="AQ15" s="264"/>
      <c r="AR15" s="265"/>
      <c r="AS15" s="258"/>
      <c r="AT15" s="258"/>
      <c r="AU15" s="259"/>
      <c r="AV15" s="258"/>
      <c r="AW15" s="258"/>
      <c r="AX15" s="259"/>
      <c r="AY15" s="268"/>
      <c r="AZ15" s="260"/>
      <c r="BA15" s="318">
        <v>100113</v>
      </c>
      <c r="BB15" s="319">
        <v>2.4</v>
      </c>
      <c r="BC15" s="320">
        <v>240</v>
      </c>
      <c r="BD15" s="320">
        <f t="shared" si="5"/>
        <v>36</v>
      </c>
      <c r="BE15" s="310">
        <v>87.8</v>
      </c>
      <c r="BF15" s="320">
        <f t="shared" ref="BF15" si="69">SUM(BE15/BC15)</f>
        <v>0.36583333333333334</v>
      </c>
      <c r="BG15" s="320">
        <f t="shared" ref="BG15" si="70">SUM(BE15/BD15)</f>
        <v>2.4388888888888887</v>
      </c>
      <c r="BH15" s="310">
        <v>110.79</v>
      </c>
      <c r="BI15" s="337">
        <f t="shared" ref="BI15" si="71">SUM(BH15/BD15)</f>
        <v>3.0775000000000001</v>
      </c>
      <c r="BJ15" s="337">
        <f t="shared" ref="BJ15" si="72">SUM(BH15/BC15)</f>
        <v>0.46162500000000001</v>
      </c>
      <c r="BK15" s="336">
        <f>SUM(BH15/BC15)</f>
        <v>0.46162500000000001</v>
      </c>
      <c r="BL15" s="264"/>
      <c r="BM15" s="265"/>
      <c r="BN15" s="258"/>
      <c r="BO15" s="266"/>
      <c r="BP15" s="259"/>
      <c r="BQ15" s="258"/>
      <c r="BR15" s="258"/>
      <c r="BS15" s="259"/>
      <c r="BT15" s="267"/>
      <c r="BU15" s="262"/>
      <c r="BV15" s="264"/>
      <c r="BW15" s="265"/>
      <c r="BX15" s="258"/>
      <c r="BY15" s="258"/>
      <c r="BZ15" s="259"/>
      <c r="CA15" s="258"/>
      <c r="CB15" s="258"/>
      <c r="CC15" s="259"/>
      <c r="CD15" s="270"/>
      <c r="CE15" s="260"/>
    </row>
    <row r="16" spans="1:83" ht="15.75" thickBot="1" x14ac:dyDescent="0.3">
      <c r="A16" s="448"/>
      <c r="B16" s="449"/>
      <c r="C16" s="264"/>
      <c r="D16" s="265"/>
      <c r="E16" s="258"/>
      <c r="F16" s="258"/>
      <c r="G16" s="282"/>
      <c r="H16" s="259"/>
      <c r="I16" s="259"/>
      <c r="J16" s="259"/>
      <c r="K16" s="297"/>
      <c r="L16" s="299"/>
      <c r="M16" s="292"/>
      <c r="N16" s="294"/>
      <c r="O16" s="281"/>
      <c r="P16" s="295"/>
      <c r="Q16" s="282"/>
      <c r="R16" s="281"/>
      <c r="S16" s="281"/>
      <c r="T16" s="282"/>
      <c r="U16" s="284"/>
      <c r="V16" s="286"/>
      <c r="W16" s="292"/>
      <c r="X16" s="294"/>
      <c r="Y16" s="281"/>
      <c r="Z16" s="281"/>
      <c r="AA16" s="282"/>
      <c r="AB16" s="281"/>
      <c r="AC16" s="281"/>
      <c r="AD16" s="282"/>
      <c r="AE16" s="282"/>
      <c r="AF16" s="263"/>
      <c r="AG16" s="264"/>
      <c r="AH16" s="265"/>
      <c r="AI16" s="258"/>
      <c r="AJ16" s="258"/>
      <c r="AK16" s="259"/>
      <c r="AL16" s="269"/>
      <c r="AM16" s="269"/>
      <c r="AN16" s="259"/>
      <c r="AO16" s="261"/>
      <c r="AP16" s="261"/>
      <c r="AQ16" s="264"/>
      <c r="AR16" s="265"/>
      <c r="AS16" s="258"/>
      <c r="AT16" s="258"/>
      <c r="AU16" s="259"/>
      <c r="AV16" s="259"/>
      <c r="AW16" s="259"/>
      <c r="AX16" s="259"/>
      <c r="AY16" s="269"/>
      <c r="AZ16" s="261"/>
      <c r="BA16" s="318"/>
      <c r="BB16" s="319"/>
      <c r="BC16" s="320"/>
      <c r="BD16" s="320"/>
      <c r="BE16" s="310"/>
      <c r="BF16" s="310"/>
      <c r="BG16" s="310"/>
      <c r="BH16" s="310"/>
      <c r="BI16" s="274"/>
      <c r="BJ16" s="274"/>
      <c r="BK16" s="274"/>
      <c r="BL16" s="264"/>
      <c r="BM16" s="265"/>
      <c r="BN16" s="258"/>
      <c r="BO16" s="258"/>
      <c r="BP16" s="259"/>
      <c r="BQ16" s="259"/>
      <c r="BR16" s="259"/>
      <c r="BS16" s="259"/>
      <c r="BT16" s="263"/>
      <c r="BU16" s="263"/>
      <c r="BV16" s="264"/>
      <c r="BW16" s="265"/>
      <c r="BX16" s="258"/>
      <c r="BY16" s="258"/>
      <c r="BZ16" s="259"/>
      <c r="CA16" s="259"/>
      <c r="CB16" s="259"/>
      <c r="CC16" s="259"/>
      <c r="CD16" s="261"/>
      <c r="CE16" s="261"/>
    </row>
    <row r="17" spans="1:83" x14ac:dyDescent="0.25">
      <c r="A17" s="300">
        <v>34</v>
      </c>
      <c r="B17" s="302" t="s">
        <v>144</v>
      </c>
      <c r="C17" s="264"/>
      <c r="D17" s="265">
        <v>3</v>
      </c>
      <c r="E17" s="258">
        <v>100</v>
      </c>
      <c r="F17" s="258">
        <f>SUM(D17*E17)/16</f>
        <v>18.75</v>
      </c>
      <c r="G17" s="269"/>
      <c r="H17" s="258">
        <f>SUM(G17/E17)</f>
        <v>0</v>
      </c>
      <c r="I17" s="258">
        <f>SUM(G17/F17)</f>
        <v>0</v>
      </c>
      <c r="J17" s="259">
        <v>55</v>
      </c>
      <c r="K17" s="296">
        <f>SUM(J17/E17)</f>
        <v>0.55000000000000004</v>
      </c>
      <c r="L17" s="298">
        <f>SUM(J17/F17)</f>
        <v>2.9333333333333331</v>
      </c>
      <c r="M17" s="287">
        <v>100113</v>
      </c>
      <c r="N17" s="289">
        <v>2.5</v>
      </c>
      <c r="O17" s="276">
        <v>96</v>
      </c>
      <c r="P17" s="276">
        <f t="shared" ref="P17" si="73">SUM((N17*O17)/16)</f>
        <v>15</v>
      </c>
      <c r="Q17" s="279">
        <v>47</v>
      </c>
      <c r="R17" s="276">
        <f t="shared" ref="R17" si="74">SUM(Q17/O17)</f>
        <v>0.48958333333333331</v>
      </c>
      <c r="S17" s="276">
        <f t="shared" ref="S17" si="75">SUM(Q17/P17)</f>
        <v>3.1333333333333333</v>
      </c>
      <c r="T17" s="279">
        <v>54.17</v>
      </c>
      <c r="U17" s="452">
        <f t="shared" ref="U17" si="76">SUM(T17/O17)</f>
        <v>0.56427083333333339</v>
      </c>
      <c r="V17" s="450">
        <f>SUM(T17/P17)</f>
        <v>3.6113333333333335</v>
      </c>
      <c r="W17" s="291"/>
      <c r="X17" s="293"/>
      <c r="Y17" s="280"/>
      <c r="Z17" s="322"/>
      <c r="AA17" s="269"/>
      <c r="AB17" s="280"/>
      <c r="AC17" s="280"/>
      <c r="AD17" s="269"/>
      <c r="AE17" s="316"/>
      <c r="AF17" s="317"/>
      <c r="AG17" s="264"/>
      <c r="AH17" s="265"/>
      <c r="AI17" s="258"/>
      <c r="AJ17" s="258"/>
      <c r="AK17" s="259"/>
      <c r="AL17" s="266"/>
      <c r="AM17" s="268"/>
      <c r="AN17" s="259"/>
      <c r="AO17" s="260"/>
      <c r="AP17" s="270"/>
      <c r="AQ17" s="264"/>
      <c r="AR17" s="265"/>
      <c r="AS17" s="258"/>
      <c r="AT17" s="258"/>
      <c r="AU17" s="259"/>
      <c r="AV17" s="258"/>
      <c r="AW17" s="258"/>
      <c r="AX17" s="259"/>
      <c r="AY17" s="268"/>
      <c r="AZ17" s="260"/>
      <c r="BA17" s="264"/>
      <c r="BB17" s="265"/>
      <c r="BC17" s="258"/>
      <c r="BD17" s="258"/>
      <c r="BE17" s="259"/>
      <c r="BF17" s="258"/>
      <c r="BG17" s="258"/>
      <c r="BH17" s="259"/>
      <c r="BI17" s="267"/>
      <c r="BJ17" s="267"/>
      <c r="BK17" s="262"/>
      <c r="BL17" s="264"/>
      <c r="BM17" s="265"/>
      <c r="BN17" s="258"/>
      <c r="BO17" s="266"/>
      <c r="BP17" s="259"/>
      <c r="BQ17" s="258"/>
      <c r="BR17" s="258"/>
      <c r="BS17" s="259"/>
      <c r="BT17" s="267"/>
      <c r="BU17" s="262"/>
      <c r="BV17" s="264"/>
      <c r="BW17" s="265">
        <v>3</v>
      </c>
      <c r="BX17" s="258">
        <v>60</v>
      </c>
      <c r="BY17" s="258">
        <f t="shared" ref="BY17" si="77">SUM(BW17*BX17)/16</f>
        <v>11.25</v>
      </c>
      <c r="BZ17" s="259"/>
      <c r="CA17" s="258">
        <f t="shared" ref="CA17" si="78">SUM(BZ17/BX17)</f>
        <v>0</v>
      </c>
      <c r="CB17" s="258">
        <f t="shared" ref="CB17" si="79">SUM(BZ17/BY17)</f>
        <v>0</v>
      </c>
      <c r="CC17" s="259">
        <v>24.72</v>
      </c>
      <c r="CD17" s="270">
        <f t="shared" si="46"/>
        <v>2.1973333333333334</v>
      </c>
      <c r="CE17" s="260">
        <f t="shared" si="47"/>
        <v>0.41199999999999998</v>
      </c>
    </row>
    <row r="18" spans="1:83" ht="15.75" thickBot="1" x14ac:dyDescent="0.3">
      <c r="A18" s="448"/>
      <c r="B18" s="449"/>
      <c r="C18" s="264"/>
      <c r="D18" s="265"/>
      <c r="E18" s="258"/>
      <c r="F18" s="258"/>
      <c r="G18" s="282"/>
      <c r="H18" s="259"/>
      <c r="I18" s="259"/>
      <c r="J18" s="259"/>
      <c r="K18" s="297"/>
      <c r="L18" s="299"/>
      <c r="M18" s="288"/>
      <c r="N18" s="290"/>
      <c r="O18" s="277"/>
      <c r="P18" s="277"/>
      <c r="Q18" s="272"/>
      <c r="R18" s="277"/>
      <c r="S18" s="277"/>
      <c r="T18" s="272"/>
      <c r="U18" s="453"/>
      <c r="V18" s="451"/>
      <c r="W18" s="292"/>
      <c r="X18" s="294"/>
      <c r="Y18" s="281"/>
      <c r="Z18" s="281"/>
      <c r="AA18" s="282"/>
      <c r="AB18" s="281"/>
      <c r="AC18" s="281"/>
      <c r="AD18" s="282"/>
      <c r="AE18" s="282"/>
      <c r="AF18" s="263"/>
      <c r="AG18" s="264"/>
      <c r="AH18" s="265"/>
      <c r="AI18" s="258"/>
      <c r="AJ18" s="258"/>
      <c r="AK18" s="259"/>
      <c r="AL18" s="269"/>
      <c r="AM18" s="269"/>
      <c r="AN18" s="259"/>
      <c r="AO18" s="261"/>
      <c r="AP18" s="261"/>
      <c r="AQ18" s="264"/>
      <c r="AR18" s="265"/>
      <c r="AS18" s="258"/>
      <c r="AT18" s="258"/>
      <c r="AU18" s="259"/>
      <c r="AV18" s="259"/>
      <c r="AW18" s="259"/>
      <c r="AX18" s="259"/>
      <c r="AY18" s="269"/>
      <c r="AZ18" s="261"/>
      <c r="BA18" s="264"/>
      <c r="BB18" s="265"/>
      <c r="BC18" s="258"/>
      <c r="BD18" s="258"/>
      <c r="BE18" s="259"/>
      <c r="BF18" s="259"/>
      <c r="BG18" s="259"/>
      <c r="BH18" s="259"/>
      <c r="BI18" s="263"/>
      <c r="BJ18" s="263"/>
      <c r="BK18" s="263"/>
      <c r="BL18" s="264"/>
      <c r="BM18" s="265"/>
      <c r="BN18" s="258"/>
      <c r="BO18" s="258"/>
      <c r="BP18" s="259"/>
      <c r="BQ18" s="259"/>
      <c r="BR18" s="259"/>
      <c r="BS18" s="259"/>
      <c r="BT18" s="263"/>
      <c r="BU18" s="263"/>
      <c r="BV18" s="264"/>
      <c r="BW18" s="265"/>
      <c r="BX18" s="258"/>
      <c r="BY18" s="258"/>
      <c r="BZ18" s="259"/>
      <c r="CA18" s="259"/>
      <c r="CB18" s="259"/>
      <c r="CC18" s="259"/>
      <c r="CD18" s="261"/>
      <c r="CE18" s="261"/>
    </row>
    <row r="19" spans="1:83" x14ac:dyDescent="0.25">
      <c r="A19" s="300">
        <v>35</v>
      </c>
      <c r="B19" s="302" t="s">
        <v>145</v>
      </c>
      <c r="C19" s="318">
        <v>100103</v>
      </c>
      <c r="D19" s="319">
        <v>2.54</v>
      </c>
      <c r="E19" s="320">
        <v>253</v>
      </c>
      <c r="F19" s="320">
        <f>SUM(D19*E19)/16</f>
        <v>40.16375</v>
      </c>
      <c r="G19" s="279">
        <v>120</v>
      </c>
      <c r="H19" s="320">
        <f>SUM(G19/E19)</f>
        <v>0.4743083003952569</v>
      </c>
      <c r="I19" s="320">
        <f>SUM(G19/F19)</f>
        <v>2.9877688213874452</v>
      </c>
      <c r="J19" s="310">
        <v>162.88</v>
      </c>
      <c r="K19" s="454">
        <f>SUM(J19/E19)</f>
        <v>0.64379446640316207</v>
      </c>
      <c r="L19" s="456">
        <f>SUM(J19/F19)</f>
        <v>4.0553982135632252</v>
      </c>
      <c r="M19" s="291"/>
      <c r="N19" s="293"/>
      <c r="O19" s="280"/>
      <c r="P19" s="295"/>
      <c r="Q19" s="269"/>
      <c r="R19" s="280"/>
      <c r="S19" s="280"/>
      <c r="T19" s="269"/>
      <c r="U19" s="283"/>
      <c r="V19" s="285"/>
      <c r="W19" s="291"/>
      <c r="X19" s="293"/>
      <c r="Y19" s="280"/>
      <c r="Z19" s="322"/>
      <c r="AA19" s="269"/>
      <c r="AB19" s="280"/>
      <c r="AC19" s="280"/>
      <c r="AD19" s="269"/>
      <c r="AE19" s="316"/>
      <c r="AF19" s="317"/>
      <c r="AG19" s="264"/>
      <c r="AH19" s="265"/>
      <c r="AI19" s="258"/>
      <c r="AJ19" s="258"/>
      <c r="AK19" s="259"/>
      <c r="AL19" s="266"/>
      <c r="AM19" s="268"/>
      <c r="AN19" s="259"/>
      <c r="AO19" s="260"/>
      <c r="AP19" s="270"/>
      <c r="AQ19" s="264"/>
      <c r="AR19" s="265"/>
      <c r="AS19" s="258"/>
      <c r="AT19" s="258"/>
      <c r="AU19" s="259"/>
      <c r="AV19" s="258"/>
      <c r="AW19" s="258"/>
      <c r="AX19" s="259"/>
      <c r="AY19" s="268"/>
      <c r="AZ19" s="260"/>
      <c r="BA19" s="264"/>
      <c r="BB19" s="265"/>
      <c r="BC19" s="258"/>
      <c r="BD19" s="258"/>
      <c r="BE19" s="259"/>
      <c r="BF19" s="258"/>
      <c r="BG19" s="258"/>
      <c r="BH19" s="259"/>
      <c r="BI19" s="267"/>
      <c r="BJ19" s="267"/>
      <c r="BK19" s="262"/>
      <c r="BL19" s="264"/>
      <c r="BM19" s="265"/>
      <c r="BN19" s="258"/>
      <c r="BO19" s="266"/>
      <c r="BP19" s="259"/>
      <c r="BQ19" s="258"/>
      <c r="BR19" s="258"/>
      <c r="BS19" s="259"/>
      <c r="BT19" s="267"/>
      <c r="BU19" s="262"/>
      <c r="BV19" s="264"/>
      <c r="BW19" s="265"/>
      <c r="BX19" s="258"/>
      <c r="BY19" s="258"/>
      <c r="BZ19" s="259"/>
      <c r="CA19" s="258"/>
      <c r="CB19" s="258"/>
      <c r="CC19" s="259"/>
      <c r="CD19" s="260"/>
      <c r="CE19" s="260"/>
    </row>
    <row r="20" spans="1:83" ht="15.75" thickBot="1" x14ac:dyDescent="0.3">
      <c r="A20" s="301"/>
      <c r="B20" s="303"/>
      <c r="C20" s="318"/>
      <c r="D20" s="319"/>
      <c r="E20" s="320"/>
      <c r="F20" s="320"/>
      <c r="G20" s="272"/>
      <c r="H20" s="310"/>
      <c r="I20" s="310"/>
      <c r="J20" s="310"/>
      <c r="K20" s="455"/>
      <c r="L20" s="457"/>
      <c r="M20" s="292"/>
      <c r="N20" s="294"/>
      <c r="O20" s="281"/>
      <c r="P20" s="295"/>
      <c r="Q20" s="282"/>
      <c r="R20" s="281"/>
      <c r="S20" s="281"/>
      <c r="T20" s="282"/>
      <c r="U20" s="284"/>
      <c r="V20" s="286"/>
      <c r="W20" s="292"/>
      <c r="X20" s="294"/>
      <c r="Y20" s="281"/>
      <c r="Z20" s="281"/>
      <c r="AA20" s="282"/>
      <c r="AB20" s="281"/>
      <c r="AC20" s="281"/>
      <c r="AD20" s="282"/>
      <c r="AE20" s="282"/>
      <c r="AF20" s="263"/>
      <c r="AG20" s="264"/>
      <c r="AH20" s="265"/>
      <c r="AI20" s="258"/>
      <c r="AJ20" s="258"/>
      <c r="AK20" s="259"/>
      <c r="AL20" s="269"/>
      <c r="AM20" s="269"/>
      <c r="AN20" s="259"/>
      <c r="AO20" s="261"/>
      <c r="AP20" s="261"/>
      <c r="AQ20" s="264"/>
      <c r="AR20" s="265"/>
      <c r="AS20" s="258"/>
      <c r="AT20" s="258"/>
      <c r="AU20" s="259"/>
      <c r="AV20" s="259"/>
      <c r="AW20" s="259"/>
      <c r="AX20" s="259"/>
      <c r="AY20" s="269"/>
      <c r="AZ20" s="261"/>
      <c r="BA20" s="264"/>
      <c r="BB20" s="265"/>
      <c r="BC20" s="258"/>
      <c r="BD20" s="258"/>
      <c r="BE20" s="259"/>
      <c r="BF20" s="259"/>
      <c r="BG20" s="259"/>
      <c r="BH20" s="259"/>
      <c r="BI20" s="263"/>
      <c r="BJ20" s="263"/>
      <c r="BK20" s="263"/>
      <c r="BL20" s="264"/>
      <c r="BM20" s="265"/>
      <c r="BN20" s="258"/>
      <c r="BO20" s="258"/>
      <c r="BP20" s="259"/>
      <c r="BQ20" s="259"/>
      <c r="BR20" s="259"/>
      <c r="BS20" s="259"/>
      <c r="BT20" s="263"/>
      <c r="BU20" s="263"/>
      <c r="BV20" s="264"/>
      <c r="BW20" s="265"/>
      <c r="BX20" s="258"/>
      <c r="BY20" s="258"/>
      <c r="BZ20" s="259"/>
      <c r="CA20" s="259"/>
      <c r="CB20" s="259"/>
      <c r="CC20" s="259"/>
      <c r="CD20" s="261"/>
      <c r="CE20" s="261"/>
    </row>
    <row r="21" spans="1:83" x14ac:dyDescent="0.25">
      <c r="A21" s="300">
        <v>36</v>
      </c>
      <c r="B21" s="302" t="s">
        <v>146</v>
      </c>
      <c r="C21" s="318">
        <v>100103</v>
      </c>
      <c r="D21" s="319">
        <v>5</v>
      </c>
      <c r="E21" s="320">
        <v>96</v>
      </c>
      <c r="F21" s="320">
        <f>SUM(D21*E21)/16</f>
        <v>30</v>
      </c>
      <c r="G21" s="279">
        <v>118</v>
      </c>
      <c r="H21" s="320">
        <f>SUM(G21/E21)</f>
        <v>1.2291666666666667</v>
      </c>
      <c r="I21" s="320">
        <f>SUM(G21/F21)</f>
        <v>3.9333333333333331</v>
      </c>
      <c r="J21" s="310">
        <v>129.24</v>
      </c>
      <c r="K21" s="454">
        <f>SUM(J21/E21)</f>
        <v>1.3462500000000002</v>
      </c>
      <c r="L21" s="456">
        <f>SUM(J21/F21)</f>
        <v>4.3080000000000007</v>
      </c>
      <c r="M21" s="291"/>
      <c r="N21" s="293"/>
      <c r="O21" s="280"/>
      <c r="P21" s="280"/>
      <c r="Q21" s="269"/>
      <c r="R21" s="280"/>
      <c r="S21" s="280"/>
      <c r="T21" s="269"/>
      <c r="U21" s="283"/>
      <c r="V21" s="285"/>
      <c r="W21" s="291"/>
      <c r="X21" s="293"/>
      <c r="Y21" s="280"/>
      <c r="Z21" s="322"/>
      <c r="AA21" s="269"/>
      <c r="AB21" s="280"/>
      <c r="AC21" s="280"/>
      <c r="AD21" s="269"/>
      <c r="AE21" s="316"/>
      <c r="AF21" s="317"/>
      <c r="AG21" s="264"/>
      <c r="AH21" s="265"/>
      <c r="AI21" s="258"/>
      <c r="AJ21" s="258"/>
      <c r="AK21" s="259"/>
      <c r="AL21" s="266"/>
      <c r="AM21" s="268"/>
      <c r="AN21" s="259"/>
      <c r="AO21" s="260"/>
      <c r="AP21" s="270"/>
      <c r="AQ21" s="264"/>
      <c r="AR21" s="265"/>
      <c r="AS21" s="258"/>
      <c r="AT21" s="258"/>
      <c r="AU21" s="259"/>
      <c r="AV21" s="258"/>
      <c r="AW21" s="258"/>
      <c r="AX21" s="259"/>
      <c r="AY21" s="268"/>
      <c r="AZ21" s="260"/>
      <c r="BA21" s="264"/>
      <c r="BB21" s="265"/>
      <c r="BC21" s="258"/>
      <c r="BD21" s="258"/>
      <c r="BE21" s="259"/>
      <c r="BF21" s="258"/>
      <c r="BG21" s="258"/>
      <c r="BH21" s="259"/>
      <c r="BI21" s="267"/>
      <c r="BJ21" s="267"/>
      <c r="BK21" s="262"/>
      <c r="BL21" s="264"/>
      <c r="BM21" s="265"/>
      <c r="BN21" s="258"/>
      <c r="BO21" s="266"/>
      <c r="BP21" s="259"/>
      <c r="BQ21" s="258"/>
      <c r="BR21" s="258"/>
      <c r="BS21" s="259"/>
      <c r="BT21" s="267"/>
      <c r="BU21" s="262"/>
      <c r="BV21" s="264"/>
      <c r="BW21" s="265"/>
      <c r="BX21" s="258"/>
      <c r="BY21" s="258"/>
      <c r="BZ21" s="259"/>
      <c r="CA21" s="258"/>
      <c r="CB21" s="258"/>
      <c r="CC21" s="259"/>
      <c r="CD21" s="260"/>
      <c r="CE21" s="260"/>
    </row>
    <row r="22" spans="1:83" ht="15.75" thickBot="1" x14ac:dyDescent="0.3">
      <c r="A22" s="301"/>
      <c r="B22" s="303"/>
      <c r="C22" s="318"/>
      <c r="D22" s="319"/>
      <c r="E22" s="320"/>
      <c r="F22" s="320"/>
      <c r="G22" s="272"/>
      <c r="H22" s="310"/>
      <c r="I22" s="310"/>
      <c r="J22" s="310"/>
      <c r="K22" s="455"/>
      <c r="L22" s="457"/>
      <c r="M22" s="292"/>
      <c r="N22" s="294"/>
      <c r="O22" s="281"/>
      <c r="P22" s="281"/>
      <c r="Q22" s="282"/>
      <c r="R22" s="281"/>
      <c r="S22" s="281"/>
      <c r="T22" s="282"/>
      <c r="U22" s="284"/>
      <c r="V22" s="286"/>
      <c r="W22" s="292"/>
      <c r="X22" s="294"/>
      <c r="Y22" s="281"/>
      <c r="Z22" s="281"/>
      <c r="AA22" s="282"/>
      <c r="AB22" s="281"/>
      <c r="AC22" s="281"/>
      <c r="AD22" s="282"/>
      <c r="AE22" s="282"/>
      <c r="AF22" s="263"/>
      <c r="AG22" s="264"/>
      <c r="AH22" s="265"/>
      <c r="AI22" s="258"/>
      <c r="AJ22" s="258"/>
      <c r="AK22" s="259"/>
      <c r="AL22" s="269"/>
      <c r="AM22" s="269"/>
      <c r="AN22" s="259"/>
      <c r="AO22" s="261"/>
      <c r="AP22" s="261"/>
      <c r="AQ22" s="264"/>
      <c r="AR22" s="265"/>
      <c r="AS22" s="258"/>
      <c r="AT22" s="258"/>
      <c r="AU22" s="259"/>
      <c r="AV22" s="259"/>
      <c r="AW22" s="259"/>
      <c r="AX22" s="259"/>
      <c r="AY22" s="269"/>
      <c r="AZ22" s="261"/>
      <c r="BA22" s="264"/>
      <c r="BB22" s="265"/>
      <c r="BC22" s="258"/>
      <c r="BD22" s="258"/>
      <c r="BE22" s="259"/>
      <c r="BF22" s="259"/>
      <c r="BG22" s="259"/>
      <c r="BH22" s="259"/>
      <c r="BI22" s="263"/>
      <c r="BJ22" s="263"/>
      <c r="BK22" s="263"/>
      <c r="BL22" s="264"/>
      <c r="BM22" s="265"/>
      <c r="BN22" s="258"/>
      <c r="BO22" s="258"/>
      <c r="BP22" s="259"/>
      <c r="BQ22" s="259"/>
      <c r="BR22" s="259"/>
      <c r="BS22" s="259"/>
      <c r="BT22" s="263"/>
      <c r="BU22" s="263"/>
      <c r="BV22" s="264"/>
      <c r="BW22" s="265"/>
      <c r="BX22" s="258"/>
      <c r="BY22" s="258"/>
      <c r="BZ22" s="259"/>
      <c r="CA22" s="259"/>
      <c r="CB22" s="259"/>
      <c r="CC22" s="259"/>
      <c r="CD22" s="261"/>
      <c r="CE22" s="261"/>
    </row>
    <row r="23" spans="1:83" x14ac:dyDescent="0.25">
      <c r="A23" s="300">
        <v>37</v>
      </c>
      <c r="B23" s="302" t="s">
        <v>147</v>
      </c>
      <c r="C23" s="264">
        <v>100113</v>
      </c>
      <c r="D23" s="265">
        <v>3.9</v>
      </c>
      <c r="E23" s="258">
        <v>176</v>
      </c>
      <c r="F23" s="258">
        <f>SUM(D23*E23)/16</f>
        <v>42.9</v>
      </c>
      <c r="G23" s="269">
        <v>90.5</v>
      </c>
      <c r="H23" s="258">
        <f>SUM(G23/E23)</f>
        <v>0.51420454545454541</v>
      </c>
      <c r="I23" s="258">
        <f>SUM(G23/F23)</f>
        <v>2.1095571095571097</v>
      </c>
      <c r="J23" s="259">
        <v>107.85</v>
      </c>
      <c r="K23" s="296">
        <f>SUM(J23/E23)</f>
        <v>0.61278409090909092</v>
      </c>
      <c r="L23" s="298">
        <f>SUM(J23/F23)</f>
        <v>2.5139860139860137</v>
      </c>
      <c r="M23" s="287">
        <v>100113</v>
      </c>
      <c r="N23" s="289">
        <v>3.92</v>
      </c>
      <c r="O23" s="276">
        <v>171</v>
      </c>
      <c r="P23" s="465">
        <f t="shared" ref="P23" si="80">SUM((N23*O23)/16)</f>
        <v>41.894999999999996</v>
      </c>
      <c r="Q23" s="279">
        <v>85</v>
      </c>
      <c r="R23" s="276">
        <f t="shared" ref="R23" si="81">SUM(Q23/O23)</f>
        <v>0.49707602339181284</v>
      </c>
      <c r="S23" s="276">
        <f t="shared" ref="S23" si="82">SUM(Q23/P23)</f>
        <v>2.0288817281298486</v>
      </c>
      <c r="T23" s="279">
        <v>104.56</v>
      </c>
      <c r="U23" s="452">
        <f t="shared" ref="U23" si="83">SUM(T23/O23)</f>
        <v>0.6114619883040936</v>
      </c>
      <c r="V23" s="450">
        <f>SUM(T23/P23)</f>
        <v>2.4957632175677293</v>
      </c>
      <c r="W23" s="291" t="s">
        <v>330</v>
      </c>
      <c r="X23" s="293">
        <v>4</v>
      </c>
      <c r="Y23" s="280">
        <v>143</v>
      </c>
      <c r="Z23" s="322">
        <f t="shared" ref="Z23" si="84">SUM(X23*Y23)/16</f>
        <v>35.75</v>
      </c>
      <c r="AA23" s="269">
        <v>75.540000000000006</v>
      </c>
      <c r="AB23" s="280">
        <f t="shared" ref="AB23" si="85">SUM(AA23/Y23)</f>
        <v>0.52825174825174825</v>
      </c>
      <c r="AC23" s="280">
        <f t="shared" ref="AC23" si="86">SUM(AA23/Z23)</f>
        <v>2.113006993006993</v>
      </c>
      <c r="AD23" s="269">
        <v>115.06</v>
      </c>
      <c r="AE23" s="316">
        <f t="shared" ref="AE23" si="87">SUM(AD23/Y23)</f>
        <v>0.80461538461538462</v>
      </c>
      <c r="AF23" s="317">
        <f t="shared" ref="AF23" si="88">SUM(AD23/Z23)</f>
        <v>3.2184615384615385</v>
      </c>
      <c r="AG23" s="264"/>
      <c r="AH23" s="265"/>
      <c r="AI23" s="258"/>
      <c r="AJ23" s="258"/>
      <c r="AK23" s="259"/>
      <c r="AL23" s="266"/>
      <c r="AM23" s="268"/>
      <c r="AN23" s="259"/>
      <c r="AO23" s="260"/>
      <c r="AP23" s="270"/>
      <c r="AQ23" s="264"/>
      <c r="AR23" s="265"/>
      <c r="AS23" s="258"/>
      <c r="AT23" s="258"/>
      <c r="AU23" s="259"/>
      <c r="AV23" s="258"/>
      <c r="AW23" s="258"/>
      <c r="AX23" s="259"/>
      <c r="AY23" s="268"/>
      <c r="AZ23" s="260"/>
      <c r="BA23" s="264">
        <v>100113</v>
      </c>
      <c r="BB23" s="265">
        <v>3.6</v>
      </c>
      <c r="BC23" s="258">
        <v>192</v>
      </c>
      <c r="BD23" s="258">
        <f t="shared" si="5"/>
        <v>43.2</v>
      </c>
      <c r="BE23" s="259">
        <v>102.73</v>
      </c>
      <c r="BF23" s="258">
        <f t="shared" ref="BF23" si="89">SUM(BE23/BC23)</f>
        <v>0.53505208333333332</v>
      </c>
      <c r="BG23" s="258">
        <f t="shared" ref="BG23" si="90">SUM(BE23/BD23)</f>
        <v>2.378009259259259</v>
      </c>
      <c r="BH23" s="259">
        <v>121.78</v>
      </c>
      <c r="BI23" s="267">
        <f t="shared" ref="BI23" si="91">SUM(BH23/BD23)</f>
        <v>2.8189814814814813</v>
      </c>
      <c r="BJ23" s="267">
        <f t="shared" ref="BJ23" si="92">SUM(BH23/BC23)</f>
        <v>0.63427083333333334</v>
      </c>
      <c r="BK23" s="262">
        <f>SUM(BH23/BC23)</f>
        <v>0.63427083333333334</v>
      </c>
      <c r="BL23" s="264"/>
      <c r="BM23" s="265"/>
      <c r="BN23" s="258"/>
      <c r="BO23" s="266"/>
      <c r="BP23" s="259"/>
      <c r="BQ23" s="258"/>
      <c r="BR23" s="258"/>
      <c r="BS23" s="259"/>
      <c r="BT23" s="267"/>
      <c r="BU23" s="262"/>
      <c r="BV23" s="264"/>
      <c r="BW23" s="265"/>
      <c r="BX23" s="258"/>
      <c r="BY23" s="258"/>
      <c r="BZ23" s="259"/>
      <c r="CA23" s="258"/>
      <c r="CB23" s="258"/>
      <c r="CC23" s="259"/>
      <c r="CD23" s="260"/>
      <c r="CE23" s="260"/>
    </row>
    <row r="24" spans="1:83" ht="15.75" thickBot="1" x14ac:dyDescent="0.3">
      <c r="A24" s="301"/>
      <c r="B24" s="303"/>
      <c r="C24" s="264"/>
      <c r="D24" s="265"/>
      <c r="E24" s="258"/>
      <c r="F24" s="258"/>
      <c r="G24" s="282"/>
      <c r="H24" s="259"/>
      <c r="I24" s="259"/>
      <c r="J24" s="259"/>
      <c r="K24" s="297"/>
      <c r="L24" s="299"/>
      <c r="M24" s="288"/>
      <c r="N24" s="290"/>
      <c r="O24" s="277"/>
      <c r="P24" s="465"/>
      <c r="Q24" s="272"/>
      <c r="R24" s="277"/>
      <c r="S24" s="277"/>
      <c r="T24" s="272"/>
      <c r="U24" s="453"/>
      <c r="V24" s="451"/>
      <c r="W24" s="292"/>
      <c r="X24" s="294"/>
      <c r="Y24" s="281"/>
      <c r="Z24" s="281"/>
      <c r="AA24" s="282"/>
      <c r="AB24" s="281"/>
      <c r="AC24" s="281"/>
      <c r="AD24" s="282"/>
      <c r="AE24" s="282"/>
      <c r="AF24" s="263"/>
      <c r="AG24" s="264"/>
      <c r="AH24" s="265"/>
      <c r="AI24" s="258"/>
      <c r="AJ24" s="258"/>
      <c r="AK24" s="259"/>
      <c r="AL24" s="269"/>
      <c r="AM24" s="269"/>
      <c r="AN24" s="259"/>
      <c r="AO24" s="261"/>
      <c r="AP24" s="261"/>
      <c r="AQ24" s="264"/>
      <c r="AR24" s="265"/>
      <c r="AS24" s="258"/>
      <c r="AT24" s="258"/>
      <c r="AU24" s="259"/>
      <c r="AV24" s="259"/>
      <c r="AW24" s="259"/>
      <c r="AX24" s="259"/>
      <c r="AY24" s="269"/>
      <c r="AZ24" s="261"/>
      <c r="BA24" s="264"/>
      <c r="BB24" s="265"/>
      <c r="BC24" s="258"/>
      <c r="BD24" s="258"/>
      <c r="BE24" s="259"/>
      <c r="BF24" s="259"/>
      <c r="BG24" s="259"/>
      <c r="BH24" s="259"/>
      <c r="BI24" s="263"/>
      <c r="BJ24" s="263"/>
      <c r="BK24" s="263"/>
      <c r="BL24" s="264"/>
      <c r="BM24" s="265"/>
      <c r="BN24" s="258"/>
      <c r="BO24" s="258"/>
      <c r="BP24" s="259"/>
      <c r="BQ24" s="259"/>
      <c r="BR24" s="259"/>
      <c r="BS24" s="259"/>
      <c r="BT24" s="263"/>
      <c r="BU24" s="263"/>
      <c r="BV24" s="264"/>
      <c r="BW24" s="265"/>
      <c r="BX24" s="258"/>
      <c r="BY24" s="258"/>
      <c r="BZ24" s="259"/>
      <c r="CA24" s="259"/>
      <c r="CB24" s="259"/>
      <c r="CC24" s="259"/>
      <c r="CD24" s="261"/>
      <c r="CE24" s="261"/>
    </row>
    <row r="25" spans="1:83" x14ac:dyDescent="0.25">
      <c r="A25" s="300">
        <v>38</v>
      </c>
      <c r="B25" s="302" t="s">
        <v>148</v>
      </c>
      <c r="C25" s="264"/>
      <c r="D25" s="265"/>
      <c r="E25" s="258"/>
      <c r="F25" s="258"/>
      <c r="G25" s="269"/>
      <c r="H25" s="258"/>
      <c r="I25" s="258"/>
      <c r="J25" s="259"/>
      <c r="K25" s="296"/>
      <c r="L25" s="298"/>
      <c r="M25" s="287">
        <v>100113</v>
      </c>
      <c r="N25" s="289">
        <v>2.8</v>
      </c>
      <c r="O25" s="276">
        <v>240</v>
      </c>
      <c r="P25" s="276">
        <f t="shared" ref="P25" si="93">SUM((N25*O25)/16)</f>
        <v>42</v>
      </c>
      <c r="Q25" s="279">
        <v>90</v>
      </c>
      <c r="R25" s="276">
        <f t="shared" ref="R25" si="94">SUM(Q25/O25)</f>
        <v>0.375</v>
      </c>
      <c r="S25" s="276">
        <f t="shared" ref="S25" si="95">SUM(Q25/P25)</f>
        <v>2.1428571428571428</v>
      </c>
      <c r="T25" s="279">
        <v>110.13</v>
      </c>
      <c r="U25" s="452">
        <f t="shared" ref="U25" si="96">SUM(T25/O25)</f>
        <v>0.45887499999999998</v>
      </c>
      <c r="V25" s="450">
        <f>SUM(T25/P25)</f>
        <v>2.6221428571428569</v>
      </c>
      <c r="W25" s="291" t="s">
        <v>330</v>
      </c>
      <c r="X25" s="293">
        <v>3.1</v>
      </c>
      <c r="Y25" s="280">
        <v>180</v>
      </c>
      <c r="Z25" s="322">
        <f t="shared" ref="Z25" si="97">SUM(X25*Y25)/16</f>
        <v>34.875</v>
      </c>
      <c r="AA25" s="269">
        <v>80</v>
      </c>
      <c r="AB25" s="280">
        <f t="shared" ref="AB25" si="98">SUM(AA25/Y25)</f>
        <v>0.44444444444444442</v>
      </c>
      <c r="AC25" s="280">
        <f t="shared" ref="AC25" si="99">SUM(AA25/Z25)</f>
        <v>2.2939068100358422</v>
      </c>
      <c r="AD25" s="269">
        <v>119.2</v>
      </c>
      <c r="AE25" s="316">
        <f t="shared" ref="AE25" si="100">SUM(AD25/Y25)</f>
        <v>0.66222222222222227</v>
      </c>
      <c r="AF25" s="317">
        <f t="shared" ref="AF25" si="101">SUM(AD25/Z25)</f>
        <v>3.4179211469534052</v>
      </c>
      <c r="AG25" s="264"/>
      <c r="AH25" s="265"/>
      <c r="AI25" s="258"/>
      <c r="AJ25" s="258"/>
      <c r="AK25" s="259"/>
      <c r="AL25" s="266"/>
      <c r="AM25" s="268"/>
      <c r="AN25" s="259"/>
      <c r="AO25" s="260"/>
      <c r="AP25" s="270"/>
      <c r="AQ25" s="264"/>
      <c r="AR25" s="265"/>
      <c r="AS25" s="258"/>
      <c r="AT25" s="258"/>
      <c r="AU25" s="259"/>
      <c r="AV25" s="258"/>
      <c r="AW25" s="258"/>
      <c r="AX25" s="259"/>
      <c r="AY25" s="268"/>
      <c r="AZ25" s="260"/>
      <c r="BA25" s="264"/>
      <c r="BB25" s="265"/>
      <c r="BC25" s="258"/>
      <c r="BD25" s="258">
        <f t="shared" si="5"/>
        <v>0</v>
      </c>
      <c r="BE25" s="259"/>
      <c r="BF25" s="258"/>
      <c r="BG25" s="258"/>
      <c r="BH25" s="259"/>
      <c r="BI25" s="267"/>
      <c r="BJ25" s="267"/>
      <c r="BK25" s="262"/>
      <c r="BL25" s="264"/>
      <c r="BM25" s="265"/>
      <c r="BN25" s="258"/>
      <c r="BO25" s="266"/>
      <c r="BP25" s="259"/>
      <c r="BQ25" s="258"/>
      <c r="BR25" s="258"/>
      <c r="BS25" s="259"/>
      <c r="BT25" s="267"/>
      <c r="BU25" s="262"/>
      <c r="BV25" s="264"/>
      <c r="BW25" s="265"/>
      <c r="BX25" s="258"/>
      <c r="BY25" s="258"/>
      <c r="BZ25" s="259"/>
      <c r="CA25" s="258"/>
      <c r="CB25" s="258"/>
      <c r="CC25" s="259"/>
      <c r="CD25" s="260"/>
      <c r="CE25" s="260"/>
    </row>
    <row r="26" spans="1:83" ht="15.75" thickBot="1" x14ac:dyDescent="0.3">
      <c r="A26" s="301"/>
      <c r="B26" s="303"/>
      <c r="C26" s="264"/>
      <c r="D26" s="265"/>
      <c r="E26" s="258"/>
      <c r="F26" s="258"/>
      <c r="G26" s="282"/>
      <c r="H26" s="259"/>
      <c r="I26" s="259"/>
      <c r="J26" s="259"/>
      <c r="K26" s="297"/>
      <c r="L26" s="299"/>
      <c r="M26" s="288"/>
      <c r="N26" s="290"/>
      <c r="O26" s="277"/>
      <c r="P26" s="277"/>
      <c r="Q26" s="272"/>
      <c r="R26" s="277"/>
      <c r="S26" s="277"/>
      <c r="T26" s="272"/>
      <c r="U26" s="453"/>
      <c r="V26" s="451"/>
      <c r="W26" s="292"/>
      <c r="X26" s="294"/>
      <c r="Y26" s="281"/>
      <c r="Z26" s="281"/>
      <c r="AA26" s="282"/>
      <c r="AB26" s="281"/>
      <c r="AC26" s="281"/>
      <c r="AD26" s="282"/>
      <c r="AE26" s="282"/>
      <c r="AF26" s="263"/>
      <c r="AG26" s="264"/>
      <c r="AH26" s="265"/>
      <c r="AI26" s="258"/>
      <c r="AJ26" s="258"/>
      <c r="AK26" s="259"/>
      <c r="AL26" s="269"/>
      <c r="AM26" s="269"/>
      <c r="AN26" s="259"/>
      <c r="AO26" s="261"/>
      <c r="AP26" s="261"/>
      <c r="AQ26" s="264"/>
      <c r="AR26" s="265"/>
      <c r="AS26" s="258"/>
      <c r="AT26" s="258"/>
      <c r="AU26" s="259"/>
      <c r="AV26" s="259"/>
      <c r="AW26" s="259"/>
      <c r="AX26" s="259"/>
      <c r="AY26" s="269"/>
      <c r="AZ26" s="261"/>
      <c r="BA26" s="264"/>
      <c r="BB26" s="265"/>
      <c r="BC26" s="258"/>
      <c r="BD26" s="258"/>
      <c r="BE26" s="259"/>
      <c r="BF26" s="259"/>
      <c r="BG26" s="259"/>
      <c r="BH26" s="259"/>
      <c r="BI26" s="263"/>
      <c r="BJ26" s="263"/>
      <c r="BK26" s="263"/>
      <c r="BL26" s="264"/>
      <c r="BM26" s="265"/>
      <c r="BN26" s="258"/>
      <c r="BO26" s="258"/>
      <c r="BP26" s="259"/>
      <c r="BQ26" s="259"/>
      <c r="BR26" s="259"/>
      <c r="BS26" s="259"/>
      <c r="BT26" s="263"/>
      <c r="BU26" s="263"/>
      <c r="BV26" s="264"/>
      <c r="BW26" s="265"/>
      <c r="BX26" s="258"/>
      <c r="BY26" s="258"/>
      <c r="BZ26" s="259"/>
      <c r="CA26" s="259"/>
      <c r="CB26" s="259"/>
      <c r="CC26" s="259"/>
      <c r="CD26" s="261"/>
      <c r="CE26" s="261"/>
    </row>
    <row r="27" spans="1:83" x14ac:dyDescent="0.25">
      <c r="A27" s="300">
        <v>39</v>
      </c>
      <c r="B27" s="302" t="s">
        <v>149</v>
      </c>
      <c r="C27" s="264"/>
      <c r="D27" s="265"/>
      <c r="E27" s="258"/>
      <c r="F27" s="258"/>
      <c r="G27" s="269"/>
      <c r="H27" s="258"/>
      <c r="I27" s="258"/>
      <c r="J27" s="259"/>
      <c r="K27" s="296"/>
      <c r="L27" s="298"/>
      <c r="M27" s="291">
        <v>100113</v>
      </c>
      <c r="N27" s="293">
        <v>3.92</v>
      </c>
      <c r="O27" s="280">
        <v>171</v>
      </c>
      <c r="P27" s="295">
        <f t="shared" ref="P27" si="102">SUM((N27*O27)/16)</f>
        <v>41.894999999999996</v>
      </c>
      <c r="Q27" s="269">
        <v>91</v>
      </c>
      <c r="R27" s="280">
        <f t="shared" ref="R27" si="103">SUM(Q27/O27)</f>
        <v>0.53216374269005851</v>
      </c>
      <c r="S27" s="280">
        <f t="shared" ref="S27" si="104">SUM(Q27/P27)</f>
        <v>2.1720969089390145</v>
      </c>
      <c r="T27" s="269">
        <v>110.56</v>
      </c>
      <c r="U27" s="283">
        <f t="shared" ref="U27" si="105">SUM(T27/O27)</f>
        <v>0.64654970760233921</v>
      </c>
      <c r="V27" s="285">
        <f>SUM(T27/P27)</f>
        <v>2.6389783983768949</v>
      </c>
      <c r="W27" s="287" t="s">
        <v>330</v>
      </c>
      <c r="X27" s="289">
        <v>3.44</v>
      </c>
      <c r="Y27" s="276">
        <v>174</v>
      </c>
      <c r="Z27" s="278">
        <f t="shared" ref="Z27" si="106">SUM(X27*Y27)/16</f>
        <v>37.409999999999997</v>
      </c>
      <c r="AA27" s="279">
        <v>77</v>
      </c>
      <c r="AB27" s="276">
        <f t="shared" ref="AB27" si="107">SUM(AA27/Y27)</f>
        <v>0.44252873563218392</v>
      </c>
      <c r="AC27" s="276">
        <f t="shared" ref="AC27" si="108">SUM(AA27/Z27)</f>
        <v>2.0582731889869019</v>
      </c>
      <c r="AD27" s="279">
        <v>117.65</v>
      </c>
      <c r="AE27" s="271">
        <f t="shared" ref="AE27" si="109">SUM(AD27/Y27)</f>
        <v>0.67614942528735633</v>
      </c>
      <c r="AF27" s="273">
        <f t="shared" ref="AF27" si="110">SUM(AD27/Z27)</f>
        <v>3.1448810478481692</v>
      </c>
      <c r="AG27" s="264"/>
      <c r="AH27" s="265"/>
      <c r="AI27" s="258"/>
      <c r="AJ27" s="258"/>
      <c r="AK27" s="259"/>
      <c r="AL27" s="266"/>
      <c r="AM27" s="268"/>
      <c r="AN27" s="259"/>
      <c r="AO27" s="260"/>
      <c r="AP27" s="270"/>
      <c r="AQ27" s="264"/>
      <c r="AR27" s="265"/>
      <c r="AS27" s="258"/>
      <c r="AT27" s="258"/>
      <c r="AU27" s="259"/>
      <c r="AV27" s="258"/>
      <c r="AW27" s="258"/>
      <c r="AX27" s="259"/>
      <c r="AY27" s="268"/>
      <c r="AZ27" s="260"/>
      <c r="BA27" s="264">
        <v>100113</v>
      </c>
      <c r="BB27" s="265">
        <v>3.6</v>
      </c>
      <c r="BC27" s="258">
        <v>192</v>
      </c>
      <c r="BD27" s="258">
        <f t="shared" si="5"/>
        <v>43.2</v>
      </c>
      <c r="BE27" s="259">
        <v>102.73</v>
      </c>
      <c r="BF27" s="258">
        <f t="shared" ref="BF27" si="111">SUM(BE27/BC27)</f>
        <v>0.53505208333333332</v>
      </c>
      <c r="BG27" s="258">
        <f t="shared" ref="BG27" si="112">SUM(BE27/BD27)</f>
        <v>2.378009259259259</v>
      </c>
      <c r="BH27" s="259">
        <v>121.78</v>
      </c>
      <c r="BI27" s="267">
        <f t="shared" ref="BI27" si="113">SUM(BH27/BD27)</f>
        <v>2.8189814814814813</v>
      </c>
      <c r="BJ27" s="267">
        <f t="shared" ref="BJ27" si="114">SUM(BH27/BC27)</f>
        <v>0.63427083333333334</v>
      </c>
      <c r="BK27" s="262">
        <f>SUM(BH27/BC27)</f>
        <v>0.63427083333333334</v>
      </c>
      <c r="BL27" s="264"/>
      <c r="BM27" s="265"/>
      <c r="BN27" s="258"/>
      <c r="BO27" s="266"/>
      <c r="BP27" s="259"/>
      <c r="BQ27" s="258"/>
      <c r="BR27" s="258"/>
      <c r="BS27" s="259"/>
      <c r="BT27" s="267"/>
      <c r="BU27" s="262"/>
      <c r="BV27" s="264"/>
      <c r="BW27" s="265"/>
      <c r="BX27" s="258"/>
      <c r="BY27" s="258"/>
      <c r="BZ27" s="259"/>
      <c r="CA27" s="258"/>
      <c r="CB27" s="258"/>
      <c r="CC27" s="259"/>
      <c r="CD27" s="260"/>
      <c r="CE27" s="260"/>
    </row>
    <row r="28" spans="1:83" ht="15.75" thickBot="1" x14ac:dyDescent="0.3">
      <c r="A28" s="301"/>
      <c r="B28" s="303"/>
      <c r="C28" s="264"/>
      <c r="D28" s="265"/>
      <c r="E28" s="258"/>
      <c r="F28" s="258"/>
      <c r="G28" s="282"/>
      <c r="H28" s="259"/>
      <c r="I28" s="259"/>
      <c r="J28" s="259"/>
      <c r="K28" s="297"/>
      <c r="L28" s="299"/>
      <c r="M28" s="292"/>
      <c r="N28" s="294"/>
      <c r="O28" s="281"/>
      <c r="P28" s="281"/>
      <c r="Q28" s="282"/>
      <c r="R28" s="281"/>
      <c r="S28" s="281"/>
      <c r="T28" s="282"/>
      <c r="U28" s="284"/>
      <c r="V28" s="286"/>
      <c r="W28" s="288"/>
      <c r="X28" s="290"/>
      <c r="Y28" s="277"/>
      <c r="Z28" s="277"/>
      <c r="AA28" s="272"/>
      <c r="AB28" s="277"/>
      <c r="AC28" s="277"/>
      <c r="AD28" s="272"/>
      <c r="AE28" s="272"/>
      <c r="AF28" s="274"/>
      <c r="AG28" s="264"/>
      <c r="AH28" s="265"/>
      <c r="AI28" s="258"/>
      <c r="AJ28" s="258"/>
      <c r="AK28" s="259"/>
      <c r="AL28" s="269"/>
      <c r="AM28" s="269"/>
      <c r="AN28" s="259"/>
      <c r="AO28" s="261"/>
      <c r="AP28" s="261"/>
      <c r="AQ28" s="264"/>
      <c r="AR28" s="265"/>
      <c r="AS28" s="258"/>
      <c r="AT28" s="258"/>
      <c r="AU28" s="259"/>
      <c r="AV28" s="259"/>
      <c r="AW28" s="259"/>
      <c r="AX28" s="259"/>
      <c r="AY28" s="269"/>
      <c r="AZ28" s="261"/>
      <c r="BA28" s="264"/>
      <c r="BB28" s="265"/>
      <c r="BC28" s="258"/>
      <c r="BD28" s="258"/>
      <c r="BE28" s="259"/>
      <c r="BF28" s="259"/>
      <c r="BG28" s="259"/>
      <c r="BH28" s="259"/>
      <c r="BI28" s="263"/>
      <c r="BJ28" s="263"/>
      <c r="BK28" s="263"/>
      <c r="BL28" s="264"/>
      <c r="BM28" s="265"/>
      <c r="BN28" s="258"/>
      <c r="BO28" s="258"/>
      <c r="BP28" s="259"/>
      <c r="BQ28" s="259"/>
      <c r="BR28" s="259"/>
      <c r="BS28" s="259"/>
      <c r="BT28" s="263"/>
      <c r="BU28" s="263"/>
      <c r="BV28" s="264"/>
      <c r="BW28" s="265"/>
      <c r="BX28" s="258"/>
      <c r="BY28" s="258"/>
      <c r="BZ28" s="259"/>
      <c r="CA28" s="259"/>
      <c r="CB28" s="259"/>
      <c r="CC28" s="259"/>
      <c r="CD28" s="261"/>
      <c r="CE28" s="261"/>
    </row>
    <row r="29" spans="1:83" x14ac:dyDescent="0.25">
      <c r="A29" s="300">
        <v>40</v>
      </c>
      <c r="B29" s="302" t="s">
        <v>150</v>
      </c>
      <c r="C29" s="264"/>
      <c r="D29" s="265"/>
      <c r="E29" s="258"/>
      <c r="F29" s="258"/>
      <c r="G29" s="269"/>
      <c r="H29" s="258"/>
      <c r="I29" s="258"/>
      <c r="J29" s="259"/>
      <c r="K29" s="296"/>
      <c r="L29" s="298"/>
      <c r="M29" s="291"/>
      <c r="N29" s="293"/>
      <c r="O29" s="280"/>
      <c r="P29" s="295"/>
      <c r="Q29" s="269"/>
      <c r="R29" s="280"/>
      <c r="S29" s="280"/>
      <c r="T29" s="269"/>
      <c r="U29" s="283"/>
      <c r="V29" s="285"/>
      <c r="W29" s="287" t="s">
        <v>329</v>
      </c>
      <c r="X29" s="289">
        <v>5.43</v>
      </c>
      <c r="Y29" s="276">
        <v>84</v>
      </c>
      <c r="Z29" s="278">
        <f t="shared" ref="Z29" si="115">SUM(X29*Y29)/16</f>
        <v>28.5075</v>
      </c>
      <c r="AA29" s="279">
        <v>57</v>
      </c>
      <c r="AB29" s="276">
        <f t="shared" ref="AB29" si="116">SUM(AA29/Y29)</f>
        <v>0.6785714285714286</v>
      </c>
      <c r="AC29" s="276">
        <f t="shared" ref="AC29" si="117">SUM(AA29/Z29)</f>
        <v>1.9994738226782425</v>
      </c>
      <c r="AD29" s="279">
        <v>76.900000000000006</v>
      </c>
      <c r="AE29" s="271">
        <f t="shared" ref="AE29" si="118">SUM(AD29/Y29)</f>
        <v>0.91547619047619055</v>
      </c>
      <c r="AF29" s="273">
        <f t="shared" ref="AF29" si="119">SUM(AD29/Z29)</f>
        <v>2.6975357362097694</v>
      </c>
      <c r="AG29" s="264"/>
      <c r="AH29" s="265"/>
      <c r="AI29" s="258"/>
      <c r="AJ29" s="258"/>
      <c r="AK29" s="259"/>
      <c r="AL29" s="266"/>
      <c r="AM29" s="268"/>
      <c r="AN29" s="259"/>
      <c r="AO29" s="260"/>
      <c r="AP29" s="270"/>
      <c r="AQ29" s="264"/>
      <c r="AR29" s="265"/>
      <c r="AS29" s="258"/>
      <c r="AT29" s="258"/>
      <c r="AU29" s="259"/>
      <c r="AV29" s="258"/>
      <c r="AW29" s="258"/>
      <c r="AX29" s="259"/>
      <c r="AY29" s="268"/>
      <c r="AZ29" s="260"/>
      <c r="BA29" s="264"/>
      <c r="BB29" s="265"/>
      <c r="BC29" s="258"/>
      <c r="BD29" s="258"/>
      <c r="BE29" s="259"/>
      <c r="BF29" s="258"/>
      <c r="BG29" s="258"/>
      <c r="BH29" s="259"/>
      <c r="BI29" s="267"/>
      <c r="BJ29" s="267"/>
      <c r="BK29" s="262"/>
      <c r="BL29" s="264"/>
      <c r="BM29" s="265">
        <v>4</v>
      </c>
      <c r="BN29" s="258">
        <v>80</v>
      </c>
      <c r="BO29" s="266">
        <f t="shared" ref="BO29" si="120">SUM(BM29*BN29)/16</f>
        <v>20</v>
      </c>
      <c r="BP29" s="259"/>
      <c r="BQ29" s="258">
        <f t="shared" ref="BQ29" si="121">SUM(BP29/BN29)</f>
        <v>0</v>
      </c>
      <c r="BR29" s="258">
        <f t="shared" ref="BR29" si="122">SUM(BP29/BO29)</f>
        <v>0</v>
      </c>
      <c r="BS29" s="259">
        <v>59.4</v>
      </c>
      <c r="BT29" s="267">
        <f t="shared" ref="BT29" si="123">SUM(BS29/BO29)</f>
        <v>2.9699999999999998</v>
      </c>
      <c r="BU29" s="262">
        <f t="shared" ref="BU29" si="124">SUM(BS29/BN29)</f>
        <v>0.74249999999999994</v>
      </c>
      <c r="BV29" s="264"/>
      <c r="BW29" s="265"/>
      <c r="BX29" s="258"/>
      <c r="BY29" s="258"/>
      <c r="BZ29" s="259"/>
      <c r="CA29" s="258"/>
      <c r="CB29" s="258"/>
      <c r="CC29" s="259"/>
      <c r="CD29" s="260"/>
      <c r="CE29" s="260"/>
    </row>
    <row r="30" spans="1:83" ht="15.75" thickBot="1" x14ac:dyDescent="0.3">
      <c r="A30" s="301"/>
      <c r="B30" s="303"/>
      <c r="C30" s="264"/>
      <c r="D30" s="265"/>
      <c r="E30" s="258"/>
      <c r="F30" s="258"/>
      <c r="G30" s="282"/>
      <c r="H30" s="259"/>
      <c r="I30" s="259"/>
      <c r="J30" s="259"/>
      <c r="K30" s="297"/>
      <c r="L30" s="299"/>
      <c r="M30" s="292"/>
      <c r="N30" s="294"/>
      <c r="O30" s="281"/>
      <c r="P30" s="281"/>
      <c r="Q30" s="282"/>
      <c r="R30" s="281"/>
      <c r="S30" s="281"/>
      <c r="T30" s="282"/>
      <c r="U30" s="284"/>
      <c r="V30" s="286"/>
      <c r="W30" s="288"/>
      <c r="X30" s="290"/>
      <c r="Y30" s="277"/>
      <c r="Z30" s="277"/>
      <c r="AA30" s="272"/>
      <c r="AB30" s="277"/>
      <c r="AC30" s="277"/>
      <c r="AD30" s="272"/>
      <c r="AE30" s="272"/>
      <c r="AF30" s="274"/>
      <c r="AG30" s="264"/>
      <c r="AH30" s="265"/>
      <c r="AI30" s="258"/>
      <c r="AJ30" s="258"/>
      <c r="AK30" s="259"/>
      <c r="AL30" s="269"/>
      <c r="AM30" s="269"/>
      <c r="AN30" s="259"/>
      <c r="AO30" s="261"/>
      <c r="AP30" s="261"/>
      <c r="AQ30" s="264"/>
      <c r="AR30" s="265"/>
      <c r="AS30" s="258"/>
      <c r="AT30" s="258"/>
      <c r="AU30" s="259"/>
      <c r="AV30" s="259"/>
      <c r="AW30" s="259"/>
      <c r="AX30" s="259"/>
      <c r="AY30" s="269"/>
      <c r="AZ30" s="261"/>
      <c r="BA30" s="264"/>
      <c r="BB30" s="265"/>
      <c r="BC30" s="258"/>
      <c r="BD30" s="258"/>
      <c r="BE30" s="259"/>
      <c r="BF30" s="259"/>
      <c r="BG30" s="259"/>
      <c r="BH30" s="259"/>
      <c r="BI30" s="263"/>
      <c r="BJ30" s="263"/>
      <c r="BK30" s="263"/>
      <c r="BL30" s="264"/>
      <c r="BM30" s="265"/>
      <c r="BN30" s="258"/>
      <c r="BO30" s="258"/>
      <c r="BP30" s="259"/>
      <c r="BQ30" s="259"/>
      <c r="BR30" s="259"/>
      <c r="BS30" s="259"/>
      <c r="BT30" s="263"/>
      <c r="BU30" s="263"/>
      <c r="BV30" s="264"/>
      <c r="BW30" s="265"/>
      <c r="BX30" s="258"/>
      <c r="BY30" s="258"/>
      <c r="BZ30" s="259"/>
      <c r="CA30" s="259"/>
      <c r="CB30" s="259"/>
      <c r="CC30" s="259"/>
      <c r="CD30" s="261"/>
      <c r="CE30" s="261"/>
    </row>
    <row r="31" spans="1:83" ht="15.75" customHeight="1" thickBot="1" x14ac:dyDescent="0.3">
      <c r="A31" s="446" t="s">
        <v>111</v>
      </c>
      <c r="B31" s="447"/>
      <c r="L31" s="142"/>
      <c r="M31" s="169"/>
      <c r="V31" s="142"/>
    </row>
    <row r="32" spans="1:83" x14ac:dyDescent="0.25">
      <c r="A32" s="328"/>
      <c r="B32" s="302" t="s">
        <v>332</v>
      </c>
      <c r="C32" s="287">
        <v>100113</v>
      </c>
      <c r="D32" s="426">
        <v>3.9</v>
      </c>
      <c r="E32" s="320">
        <v>176</v>
      </c>
      <c r="F32" s="320">
        <f>SUM(D32*E32)/16</f>
        <v>42.9</v>
      </c>
      <c r="G32" s="310">
        <v>95</v>
      </c>
      <c r="H32" s="320">
        <f>SUM(G32/E32)</f>
        <v>0.53977272727272729</v>
      </c>
      <c r="I32" s="320">
        <f t="shared" ref="I32" si="125">SUM(G32/F32)</f>
        <v>2.2144522144522147</v>
      </c>
      <c r="J32" s="310">
        <v>112.35</v>
      </c>
      <c r="K32" s="454">
        <f>SUM(J32/E32)</f>
        <v>0.63835227272727268</v>
      </c>
      <c r="L32" s="456">
        <f>SUM(J32/F32)</f>
        <v>2.6188811188811187</v>
      </c>
      <c r="M32" s="291"/>
      <c r="N32" s="293"/>
      <c r="O32" s="280"/>
      <c r="P32" s="280"/>
      <c r="Q32" s="269"/>
      <c r="R32" s="280"/>
      <c r="S32" s="280"/>
      <c r="T32" s="269"/>
      <c r="U32" s="283"/>
      <c r="V32" s="285"/>
      <c r="W32" s="291"/>
      <c r="X32" s="293"/>
      <c r="Y32" s="280"/>
      <c r="Z32" s="280"/>
      <c r="AA32" s="269"/>
      <c r="AB32" s="280"/>
      <c r="AC32" s="280"/>
      <c r="AD32" s="269"/>
      <c r="AE32" s="269"/>
      <c r="AF32" s="262"/>
      <c r="AG32" s="291"/>
      <c r="AH32" s="423"/>
      <c r="AI32" s="258"/>
      <c r="AJ32" s="258"/>
      <c r="AK32" s="259"/>
      <c r="AL32" s="258"/>
      <c r="AM32" s="258"/>
      <c r="AN32" s="259"/>
      <c r="AO32" s="260"/>
      <c r="AP32" s="260"/>
      <c r="AQ32" s="291"/>
      <c r="AR32" s="423"/>
      <c r="AS32" s="258"/>
      <c r="AT32" s="258"/>
      <c r="AU32" s="259"/>
      <c r="AV32" s="258"/>
      <c r="AW32" s="258"/>
      <c r="AX32" s="259"/>
      <c r="AY32" s="258"/>
      <c r="AZ32" s="260"/>
      <c r="BA32" s="291"/>
      <c r="BB32" s="423"/>
      <c r="BC32" s="258"/>
      <c r="BD32" s="258"/>
      <c r="BE32" s="259"/>
      <c r="BF32" s="258"/>
      <c r="BG32" s="258"/>
      <c r="BH32" s="259"/>
      <c r="BI32" s="262"/>
      <c r="BJ32" s="262"/>
      <c r="BK32" s="262"/>
      <c r="BL32" s="291"/>
      <c r="BM32" s="423"/>
      <c r="BN32" s="258"/>
      <c r="BO32" s="258"/>
      <c r="BP32" s="259"/>
      <c r="BQ32" s="258"/>
      <c r="BR32" s="258"/>
      <c r="BS32" s="259"/>
      <c r="BT32" s="262"/>
      <c r="BU32" s="262"/>
      <c r="BV32" s="291"/>
      <c r="BW32" s="423"/>
      <c r="BX32" s="258"/>
      <c r="BY32" s="258"/>
      <c r="BZ32" s="259"/>
      <c r="CA32" s="258"/>
      <c r="CB32" s="258"/>
      <c r="CC32" s="259"/>
      <c r="CD32" s="260"/>
      <c r="CE32" s="260"/>
    </row>
    <row r="33" spans="1:83" ht="15.75" thickBot="1" x14ac:dyDescent="0.3">
      <c r="A33" s="331"/>
      <c r="B33" s="303"/>
      <c r="C33" s="288"/>
      <c r="D33" s="426"/>
      <c r="E33" s="320"/>
      <c r="F33" s="320"/>
      <c r="G33" s="310"/>
      <c r="H33" s="310"/>
      <c r="I33" s="310"/>
      <c r="J33" s="310"/>
      <c r="K33" s="455"/>
      <c r="L33" s="457"/>
      <c r="M33" s="292"/>
      <c r="N33" s="294"/>
      <c r="O33" s="281"/>
      <c r="P33" s="281"/>
      <c r="Q33" s="282"/>
      <c r="R33" s="281"/>
      <c r="S33" s="281"/>
      <c r="T33" s="282"/>
      <c r="U33" s="284"/>
      <c r="V33" s="286"/>
      <c r="W33" s="292"/>
      <c r="X33" s="294"/>
      <c r="Y33" s="281"/>
      <c r="Z33" s="281"/>
      <c r="AA33" s="282"/>
      <c r="AB33" s="281"/>
      <c r="AC33" s="281"/>
      <c r="AD33" s="282"/>
      <c r="AE33" s="282"/>
      <c r="AF33" s="263"/>
      <c r="AG33" s="292"/>
      <c r="AH33" s="423"/>
      <c r="AI33" s="258"/>
      <c r="AJ33" s="258"/>
      <c r="AK33" s="259"/>
      <c r="AL33" s="259"/>
      <c r="AM33" s="259"/>
      <c r="AN33" s="259"/>
      <c r="AO33" s="261"/>
      <c r="AP33" s="261"/>
      <c r="AQ33" s="292"/>
      <c r="AR33" s="423"/>
      <c r="AS33" s="258"/>
      <c r="AT33" s="258"/>
      <c r="AU33" s="259"/>
      <c r="AV33" s="259"/>
      <c r="AW33" s="259"/>
      <c r="AX33" s="259"/>
      <c r="AY33" s="259"/>
      <c r="AZ33" s="261"/>
      <c r="BA33" s="292"/>
      <c r="BB33" s="423"/>
      <c r="BC33" s="258"/>
      <c r="BD33" s="258"/>
      <c r="BE33" s="259"/>
      <c r="BF33" s="259"/>
      <c r="BG33" s="259"/>
      <c r="BH33" s="259"/>
      <c r="BI33" s="263"/>
      <c r="BJ33" s="263"/>
      <c r="BK33" s="263"/>
      <c r="BL33" s="292"/>
      <c r="BM33" s="423"/>
      <c r="BN33" s="258"/>
      <c r="BO33" s="258"/>
      <c r="BP33" s="259"/>
      <c r="BQ33" s="259"/>
      <c r="BR33" s="259"/>
      <c r="BS33" s="259"/>
      <c r="BT33" s="263"/>
      <c r="BU33" s="263"/>
      <c r="BV33" s="292"/>
      <c r="BW33" s="423"/>
      <c r="BX33" s="258"/>
      <c r="BY33" s="258"/>
      <c r="BZ33" s="259"/>
      <c r="CA33" s="259"/>
      <c r="CB33" s="259"/>
      <c r="CC33" s="259"/>
      <c r="CD33" s="261"/>
      <c r="CE33" s="261"/>
    </row>
    <row r="34" spans="1:83" x14ac:dyDescent="0.25">
      <c r="A34" s="329"/>
      <c r="B34" s="325" t="s">
        <v>333</v>
      </c>
      <c r="C34" s="287">
        <v>100113</v>
      </c>
      <c r="D34" s="426">
        <v>3.9</v>
      </c>
      <c r="E34" s="320">
        <v>176</v>
      </c>
      <c r="F34" s="320">
        <f>SUM(D34*E34)/16</f>
        <v>42.9</v>
      </c>
      <c r="G34" s="310">
        <v>90</v>
      </c>
      <c r="H34" s="320">
        <f>SUM(G34/E34)</f>
        <v>0.51136363636363635</v>
      </c>
      <c r="I34" s="320">
        <f>SUM(G34/F34)</f>
        <v>2.0979020979020979</v>
      </c>
      <c r="J34" s="310">
        <v>107.35</v>
      </c>
      <c r="K34" s="454">
        <f>SUM(J34/E34)</f>
        <v>0.60994318181818175</v>
      </c>
      <c r="L34" s="456">
        <f t="shared" ref="L34" si="126">SUM(J34/F34)</f>
        <v>2.5023310023310024</v>
      </c>
      <c r="M34" s="291"/>
      <c r="N34" s="293"/>
      <c r="O34" s="280"/>
      <c r="P34" s="280"/>
      <c r="Q34" s="269"/>
      <c r="R34" s="280"/>
      <c r="S34" s="280"/>
      <c r="T34" s="269"/>
      <c r="U34" s="283"/>
      <c r="V34" s="285"/>
      <c r="W34" s="291"/>
      <c r="X34" s="293"/>
      <c r="Y34" s="280"/>
      <c r="Z34" s="280"/>
      <c r="AA34" s="269"/>
      <c r="AB34" s="280"/>
      <c r="AC34" s="280"/>
      <c r="AD34" s="269"/>
      <c r="AE34" s="269"/>
      <c r="AF34" s="262"/>
      <c r="AG34" s="291"/>
      <c r="AH34" s="423"/>
      <c r="AI34" s="258"/>
      <c r="AJ34" s="258"/>
      <c r="AK34" s="259"/>
      <c r="AL34" s="258"/>
      <c r="AM34" s="258"/>
      <c r="AN34" s="259"/>
      <c r="AO34" s="260"/>
      <c r="AP34" s="260"/>
      <c r="AQ34" s="291"/>
      <c r="AR34" s="423"/>
      <c r="AS34" s="258"/>
      <c r="AT34" s="258"/>
      <c r="AU34" s="259"/>
      <c r="AV34" s="258"/>
      <c r="AW34" s="258"/>
      <c r="AX34" s="259"/>
      <c r="AY34" s="258"/>
      <c r="AZ34" s="260"/>
      <c r="BA34" s="291"/>
      <c r="BB34" s="423"/>
      <c r="BC34" s="258"/>
      <c r="BD34" s="258"/>
      <c r="BE34" s="259"/>
      <c r="BF34" s="258"/>
      <c r="BG34" s="258"/>
      <c r="BH34" s="259"/>
      <c r="BI34" s="262"/>
      <c r="BJ34" s="262"/>
      <c r="BK34" s="262"/>
      <c r="BL34" s="291"/>
      <c r="BM34" s="423"/>
      <c r="BN34" s="258"/>
      <c r="BO34" s="258"/>
      <c r="BP34" s="259"/>
      <c r="BQ34" s="258"/>
      <c r="BR34" s="258"/>
      <c r="BS34" s="259"/>
      <c r="BT34" s="262"/>
      <c r="BU34" s="262"/>
      <c r="BV34" s="291"/>
      <c r="BW34" s="423"/>
      <c r="BX34" s="258"/>
      <c r="BY34" s="258"/>
      <c r="BZ34" s="259"/>
      <c r="CA34" s="258"/>
      <c r="CB34" s="258"/>
      <c r="CC34" s="259"/>
      <c r="CD34" s="260"/>
      <c r="CE34" s="260"/>
    </row>
    <row r="35" spans="1:83" ht="15.75" thickBot="1" x14ac:dyDescent="0.3">
      <c r="A35" s="330"/>
      <c r="B35" s="307"/>
      <c r="C35" s="288"/>
      <c r="D35" s="426"/>
      <c r="E35" s="320"/>
      <c r="F35" s="320"/>
      <c r="G35" s="310"/>
      <c r="H35" s="310"/>
      <c r="I35" s="310"/>
      <c r="J35" s="310"/>
      <c r="K35" s="455"/>
      <c r="L35" s="457"/>
      <c r="M35" s="292"/>
      <c r="N35" s="294"/>
      <c r="O35" s="281"/>
      <c r="P35" s="281"/>
      <c r="Q35" s="282"/>
      <c r="R35" s="281"/>
      <c r="S35" s="281"/>
      <c r="T35" s="282"/>
      <c r="U35" s="284"/>
      <c r="V35" s="286"/>
      <c r="W35" s="292"/>
      <c r="X35" s="294"/>
      <c r="Y35" s="281"/>
      <c r="Z35" s="281"/>
      <c r="AA35" s="282"/>
      <c r="AB35" s="281"/>
      <c r="AC35" s="281"/>
      <c r="AD35" s="282"/>
      <c r="AE35" s="282"/>
      <c r="AF35" s="263"/>
      <c r="AG35" s="292"/>
      <c r="AH35" s="423"/>
      <c r="AI35" s="258"/>
      <c r="AJ35" s="258"/>
      <c r="AK35" s="259"/>
      <c r="AL35" s="259"/>
      <c r="AM35" s="259"/>
      <c r="AN35" s="259"/>
      <c r="AO35" s="261"/>
      <c r="AP35" s="261"/>
      <c r="AQ35" s="292"/>
      <c r="AR35" s="423"/>
      <c r="AS35" s="258"/>
      <c r="AT35" s="258"/>
      <c r="AU35" s="259"/>
      <c r="AV35" s="259"/>
      <c r="AW35" s="259"/>
      <c r="AX35" s="259"/>
      <c r="AY35" s="259"/>
      <c r="AZ35" s="261"/>
      <c r="BA35" s="292"/>
      <c r="BB35" s="423"/>
      <c r="BC35" s="258"/>
      <c r="BD35" s="258"/>
      <c r="BE35" s="259"/>
      <c r="BF35" s="259"/>
      <c r="BG35" s="259"/>
      <c r="BH35" s="259"/>
      <c r="BI35" s="263"/>
      <c r="BJ35" s="263"/>
      <c r="BK35" s="263"/>
      <c r="BL35" s="292"/>
      <c r="BM35" s="423"/>
      <c r="BN35" s="258"/>
      <c r="BO35" s="258"/>
      <c r="BP35" s="259"/>
      <c r="BQ35" s="259"/>
      <c r="BR35" s="259"/>
      <c r="BS35" s="259"/>
      <c r="BT35" s="263"/>
      <c r="BU35" s="263"/>
      <c r="BV35" s="292"/>
      <c r="BW35" s="423"/>
      <c r="BX35" s="258"/>
      <c r="BY35" s="258"/>
      <c r="BZ35" s="259"/>
      <c r="CA35" s="259"/>
      <c r="CB35" s="259"/>
      <c r="CC35" s="259"/>
      <c r="CD35" s="261"/>
      <c r="CE35" s="261"/>
    </row>
    <row r="36" spans="1:83" x14ac:dyDescent="0.25">
      <c r="A36" s="328"/>
      <c r="B36" s="302" t="s">
        <v>334</v>
      </c>
      <c r="C36" s="287">
        <v>100113</v>
      </c>
      <c r="D36" s="426">
        <v>3.9</v>
      </c>
      <c r="E36" s="320">
        <v>176</v>
      </c>
      <c r="F36" s="320">
        <f>SUM(D36*E36)/16</f>
        <v>42.9</v>
      </c>
      <c r="G36" s="310">
        <v>96</v>
      </c>
      <c r="H36" s="320">
        <f>SUM(G36/E36)</f>
        <v>0.54545454545454541</v>
      </c>
      <c r="I36" s="320">
        <f>SUM(G36/F36)</f>
        <v>2.2377622377622379</v>
      </c>
      <c r="J36" s="310">
        <v>113.35</v>
      </c>
      <c r="K36" s="454">
        <f>SUM(J36/E36)</f>
        <v>0.64403409090909092</v>
      </c>
      <c r="L36" s="456">
        <f t="shared" ref="L36" si="127">SUM(J36/F36)</f>
        <v>2.6421911421911419</v>
      </c>
      <c r="M36" s="291"/>
      <c r="N36" s="293"/>
      <c r="O36" s="280"/>
      <c r="P36" s="280"/>
      <c r="Q36" s="269"/>
      <c r="R36" s="280"/>
      <c r="S36" s="280"/>
      <c r="T36" s="269"/>
      <c r="U36" s="283"/>
      <c r="V36" s="285"/>
      <c r="W36" s="291"/>
      <c r="X36" s="293"/>
      <c r="Y36" s="280"/>
      <c r="Z36" s="280"/>
      <c r="AA36" s="269"/>
      <c r="AB36" s="280"/>
      <c r="AC36" s="280"/>
      <c r="AD36" s="269"/>
      <c r="AE36" s="269"/>
      <c r="AF36" s="262"/>
      <c r="AG36" s="291"/>
      <c r="AH36" s="423"/>
      <c r="AI36" s="258"/>
      <c r="AJ36" s="258"/>
      <c r="AK36" s="259"/>
      <c r="AL36" s="258"/>
      <c r="AM36" s="258"/>
      <c r="AN36" s="259"/>
      <c r="AO36" s="260"/>
      <c r="AP36" s="260"/>
      <c r="AQ36" s="291"/>
      <c r="AR36" s="423"/>
      <c r="AS36" s="258"/>
      <c r="AT36" s="258"/>
      <c r="AU36" s="259"/>
      <c r="AV36" s="258"/>
      <c r="AW36" s="258"/>
      <c r="AX36" s="259"/>
      <c r="AY36" s="258"/>
      <c r="AZ36" s="260"/>
      <c r="BA36" s="291"/>
      <c r="BB36" s="423"/>
      <c r="BC36" s="258"/>
      <c r="BD36" s="258"/>
      <c r="BE36" s="259"/>
      <c r="BF36" s="258"/>
      <c r="BG36" s="258"/>
      <c r="BH36" s="259"/>
      <c r="BI36" s="262"/>
      <c r="BJ36" s="262"/>
      <c r="BK36" s="262"/>
      <c r="BL36" s="291"/>
      <c r="BM36" s="423"/>
      <c r="BN36" s="258"/>
      <c r="BO36" s="258"/>
      <c r="BP36" s="259"/>
      <c r="BQ36" s="258"/>
      <c r="BR36" s="258"/>
      <c r="BS36" s="259"/>
      <c r="BT36" s="262"/>
      <c r="BU36" s="262"/>
      <c r="BV36" s="291"/>
      <c r="BW36" s="423"/>
      <c r="BX36" s="258"/>
      <c r="BY36" s="258"/>
      <c r="BZ36" s="259"/>
      <c r="CA36" s="258"/>
      <c r="CB36" s="258"/>
      <c r="CC36" s="259"/>
      <c r="CD36" s="260"/>
      <c r="CE36" s="260"/>
    </row>
    <row r="37" spans="1:83" ht="15.75" thickBot="1" x14ac:dyDescent="0.3">
      <c r="A37" s="327"/>
      <c r="B37" s="303"/>
      <c r="C37" s="288"/>
      <c r="D37" s="426"/>
      <c r="E37" s="320"/>
      <c r="F37" s="320"/>
      <c r="G37" s="310"/>
      <c r="H37" s="310"/>
      <c r="I37" s="310"/>
      <c r="J37" s="310"/>
      <c r="K37" s="455"/>
      <c r="L37" s="457"/>
      <c r="M37" s="292"/>
      <c r="N37" s="294"/>
      <c r="O37" s="281"/>
      <c r="P37" s="281"/>
      <c r="Q37" s="282"/>
      <c r="R37" s="281"/>
      <c r="S37" s="281"/>
      <c r="T37" s="282"/>
      <c r="U37" s="284"/>
      <c r="V37" s="286"/>
      <c r="W37" s="292"/>
      <c r="X37" s="294"/>
      <c r="Y37" s="281"/>
      <c r="Z37" s="281"/>
      <c r="AA37" s="282"/>
      <c r="AB37" s="281"/>
      <c r="AC37" s="281"/>
      <c r="AD37" s="282"/>
      <c r="AE37" s="282"/>
      <c r="AF37" s="263"/>
      <c r="AG37" s="292"/>
      <c r="AH37" s="423"/>
      <c r="AI37" s="258"/>
      <c r="AJ37" s="258"/>
      <c r="AK37" s="259"/>
      <c r="AL37" s="259"/>
      <c r="AM37" s="259"/>
      <c r="AN37" s="259"/>
      <c r="AO37" s="261"/>
      <c r="AP37" s="261"/>
      <c r="AQ37" s="292"/>
      <c r="AR37" s="423"/>
      <c r="AS37" s="258"/>
      <c r="AT37" s="258"/>
      <c r="AU37" s="259"/>
      <c r="AV37" s="259"/>
      <c r="AW37" s="259"/>
      <c r="AX37" s="259"/>
      <c r="AY37" s="259"/>
      <c r="AZ37" s="261"/>
      <c r="BA37" s="292"/>
      <c r="BB37" s="423"/>
      <c r="BC37" s="258"/>
      <c r="BD37" s="258"/>
      <c r="BE37" s="259"/>
      <c r="BF37" s="259"/>
      <c r="BG37" s="259"/>
      <c r="BH37" s="259"/>
      <c r="BI37" s="263"/>
      <c r="BJ37" s="263"/>
      <c r="BK37" s="263"/>
      <c r="BL37" s="292"/>
      <c r="BM37" s="423"/>
      <c r="BN37" s="258"/>
      <c r="BO37" s="258"/>
      <c r="BP37" s="259"/>
      <c r="BQ37" s="259"/>
      <c r="BR37" s="259"/>
      <c r="BS37" s="259"/>
      <c r="BT37" s="263"/>
      <c r="BU37" s="263"/>
      <c r="BV37" s="292"/>
      <c r="BW37" s="423"/>
      <c r="BX37" s="258"/>
      <c r="BY37" s="258"/>
      <c r="BZ37" s="259"/>
      <c r="CA37" s="259"/>
      <c r="CB37" s="259"/>
      <c r="CC37" s="259"/>
      <c r="CD37" s="261"/>
      <c r="CE37" s="261"/>
    </row>
    <row r="38" spans="1:83" x14ac:dyDescent="0.25">
      <c r="A38" s="326"/>
      <c r="B38" s="302" t="s">
        <v>335</v>
      </c>
      <c r="C38" s="291"/>
      <c r="D38" s="423"/>
      <c r="E38" s="258"/>
      <c r="F38" s="258"/>
      <c r="G38" s="259"/>
      <c r="H38" s="258"/>
      <c r="I38" s="258"/>
      <c r="J38" s="259"/>
      <c r="K38" s="296"/>
      <c r="L38" s="298"/>
      <c r="M38" s="291"/>
      <c r="N38" s="293"/>
      <c r="O38" s="280"/>
      <c r="P38" s="280"/>
      <c r="Q38" s="269"/>
      <c r="R38" s="280"/>
      <c r="S38" s="280"/>
      <c r="T38" s="269"/>
      <c r="U38" s="283"/>
      <c r="V38" s="285"/>
      <c r="W38" s="291"/>
      <c r="X38" s="293"/>
      <c r="Y38" s="280"/>
      <c r="Z38" s="280"/>
      <c r="AA38" s="269"/>
      <c r="AB38" s="280"/>
      <c r="AC38" s="280"/>
      <c r="AD38" s="269"/>
      <c r="AE38" s="269"/>
      <c r="AF38" s="262"/>
      <c r="AG38" s="287">
        <v>100103</v>
      </c>
      <c r="AH38" s="426">
        <v>3.05</v>
      </c>
      <c r="AI38" s="320">
        <v>156</v>
      </c>
      <c r="AJ38" s="320">
        <f>SUM(AH38*AI38)/16</f>
        <v>29.737499999999997</v>
      </c>
      <c r="AK38" s="310">
        <v>40.56</v>
      </c>
      <c r="AL38" s="320">
        <f t="shared" ref="AL38" si="128">SUM(AK38/AI38)</f>
        <v>0.26</v>
      </c>
      <c r="AM38" s="320">
        <f t="shared" ref="AM38" si="129">SUM(AK38/AJ38)</f>
        <v>1.3639344262295083</v>
      </c>
      <c r="AN38" s="310">
        <v>59.7</v>
      </c>
      <c r="AO38" s="313">
        <f t="shared" ref="AO38" si="130">SUM(AN38/AI38)</f>
        <v>0.38269230769230772</v>
      </c>
      <c r="AP38" s="315">
        <f>SUM(AN38/AJ38)</f>
        <v>2.007566204287516</v>
      </c>
      <c r="AQ38" s="291"/>
      <c r="AR38" s="423"/>
      <c r="AS38" s="258"/>
      <c r="AT38" s="258"/>
      <c r="AU38" s="259"/>
      <c r="AV38" s="258"/>
      <c r="AW38" s="258"/>
      <c r="AX38" s="259"/>
      <c r="AY38" s="258"/>
      <c r="AZ38" s="260"/>
      <c r="BA38" s="291"/>
      <c r="BB38" s="423"/>
      <c r="BC38" s="258"/>
      <c r="BD38" s="258"/>
      <c r="BE38" s="259"/>
      <c r="BF38" s="258"/>
      <c r="BG38" s="258"/>
      <c r="BH38" s="259"/>
      <c r="BI38" s="262"/>
      <c r="BJ38" s="262"/>
      <c r="BK38" s="262"/>
      <c r="BL38" s="291"/>
      <c r="BM38" s="423"/>
      <c r="BN38" s="258"/>
      <c r="BO38" s="258"/>
      <c r="BP38" s="259"/>
      <c r="BQ38" s="258"/>
      <c r="BR38" s="258"/>
      <c r="BS38" s="259"/>
      <c r="BT38" s="262"/>
      <c r="BU38" s="262"/>
      <c r="BV38" s="291"/>
      <c r="BW38" s="423"/>
      <c r="BX38" s="258"/>
      <c r="BY38" s="258"/>
      <c r="BZ38" s="259"/>
      <c r="CA38" s="258"/>
      <c r="CB38" s="258"/>
      <c r="CC38" s="259"/>
      <c r="CD38" s="260"/>
      <c r="CE38" s="260"/>
    </row>
    <row r="39" spans="1:83" ht="15.75" thickBot="1" x14ac:dyDescent="0.3">
      <c r="A39" s="327"/>
      <c r="B39" s="303"/>
      <c r="C39" s="292"/>
      <c r="D39" s="423"/>
      <c r="E39" s="258"/>
      <c r="F39" s="258"/>
      <c r="G39" s="259"/>
      <c r="H39" s="259"/>
      <c r="I39" s="259"/>
      <c r="J39" s="259"/>
      <c r="K39" s="297"/>
      <c r="L39" s="299"/>
      <c r="M39" s="292"/>
      <c r="N39" s="294"/>
      <c r="O39" s="281"/>
      <c r="P39" s="281"/>
      <c r="Q39" s="282"/>
      <c r="R39" s="281"/>
      <c r="S39" s="281"/>
      <c r="T39" s="282"/>
      <c r="U39" s="284"/>
      <c r="V39" s="286"/>
      <c r="W39" s="292"/>
      <c r="X39" s="294"/>
      <c r="Y39" s="281"/>
      <c r="Z39" s="281"/>
      <c r="AA39" s="282"/>
      <c r="AB39" s="281"/>
      <c r="AC39" s="281"/>
      <c r="AD39" s="282"/>
      <c r="AE39" s="282"/>
      <c r="AF39" s="263"/>
      <c r="AG39" s="288"/>
      <c r="AH39" s="426"/>
      <c r="AI39" s="320"/>
      <c r="AJ39" s="320"/>
      <c r="AK39" s="310"/>
      <c r="AL39" s="310"/>
      <c r="AM39" s="310"/>
      <c r="AN39" s="310"/>
      <c r="AO39" s="314"/>
      <c r="AP39" s="314"/>
      <c r="AQ39" s="292"/>
      <c r="AR39" s="423"/>
      <c r="AS39" s="258"/>
      <c r="AT39" s="258"/>
      <c r="AU39" s="259"/>
      <c r="AV39" s="259"/>
      <c r="AW39" s="259"/>
      <c r="AX39" s="259"/>
      <c r="AY39" s="259"/>
      <c r="AZ39" s="261"/>
      <c r="BA39" s="292"/>
      <c r="BB39" s="423"/>
      <c r="BC39" s="258"/>
      <c r="BD39" s="258"/>
      <c r="BE39" s="259"/>
      <c r="BF39" s="259"/>
      <c r="BG39" s="259"/>
      <c r="BH39" s="259"/>
      <c r="BI39" s="263"/>
      <c r="BJ39" s="263"/>
      <c r="BK39" s="263"/>
      <c r="BL39" s="292"/>
      <c r="BM39" s="423"/>
      <c r="BN39" s="258"/>
      <c r="BO39" s="258"/>
      <c r="BP39" s="259"/>
      <c r="BQ39" s="259"/>
      <c r="BR39" s="259"/>
      <c r="BS39" s="259"/>
      <c r="BT39" s="263"/>
      <c r="BU39" s="263"/>
      <c r="BV39" s="292"/>
      <c r="BW39" s="423"/>
      <c r="BX39" s="258"/>
      <c r="BY39" s="258"/>
      <c r="BZ39" s="259"/>
      <c r="CA39" s="259"/>
      <c r="CB39" s="259"/>
      <c r="CC39" s="259"/>
      <c r="CD39" s="261"/>
      <c r="CE39" s="261"/>
    </row>
    <row r="40" spans="1:83" x14ac:dyDescent="0.25">
      <c r="A40" s="324"/>
      <c r="B40" s="302" t="s">
        <v>336</v>
      </c>
      <c r="C40" s="291"/>
      <c r="D40" s="423"/>
      <c r="E40" s="258"/>
      <c r="F40" s="258"/>
      <c r="G40" s="259"/>
      <c r="H40" s="258"/>
      <c r="I40" s="258"/>
      <c r="J40" s="259"/>
      <c r="K40" s="296"/>
      <c r="L40" s="298"/>
      <c r="M40" s="291"/>
      <c r="N40" s="293"/>
      <c r="O40" s="280"/>
      <c r="P40" s="280"/>
      <c r="Q40" s="269"/>
      <c r="R40" s="280"/>
      <c r="S40" s="280"/>
      <c r="T40" s="269"/>
      <c r="U40" s="283"/>
      <c r="V40" s="285"/>
      <c r="W40" s="291"/>
      <c r="X40" s="293"/>
      <c r="Y40" s="280"/>
      <c r="Z40" s="280"/>
      <c r="AA40" s="269"/>
      <c r="AB40" s="280"/>
      <c r="AC40" s="280"/>
      <c r="AD40" s="269"/>
      <c r="AE40" s="269"/>
      <c r="AF40" s="262"/>
      <c r="AG40" s="287">
        <v>100103</v>
      </c>
      <c r="AH40" s="426">
        <v>3.05</v>
      </c>
      <c r="AI40" s="320">
        <v>156</v>
      </c>
      <c r="AJ40" s="320">
        <f>SUM(AH40*AI40)/16</f>
        <v>29.737499999999997</v>
      </c>
      <c r="AK40" s="310">
        <v>41.56</v>
      </c>
      <c r="AL40" s="320">
        <f t="shared" ref="AL40" si="131">SUM(AK40/AI40)</f>
        <v>0.26641025641025645</v>
      </c>
      <c r="AM40" s="320">
        <f t="shared" ref="AM40" si="132">SUM(AK40/AJ40)</f>
        <v>1.3975620008406895</v>
      </c>
      <c r="AN40" s="310">
        <v>58.14</v>
      </c>
      <c r="AO40" s="313">
        <f t="shared" ref="AO40" si="133">SUM(AN40/AI40)</f>
        <v>0.37269230769230771</v>
      </c>
      <c r="AP40" s="315">
        <f t="shared" ref="AP40" si="134">SUM(AN40/AJ40)</f>
        <v>1.9551071878940733</v>
      </c>
      <c r="AQ40" s="291"/>
      <c r="AR40" s="423"/>
      <c r="AS40" s="258"/>
      <c r="AT40" s="258"/>
      <c r="AU40" s="259"/>
      <c r="AV40" s="258"/>
      <c r="AW40" s="258"/>
      <c r="AX40" s="259"/>
      <c r="AY40" s="258"/>
      <c r="AZ40" s="260"/>
      <c r="BA40" s="291"/>
      <c r="BB40" s="423"/>
      <c r="BC40" s="258"/>
      <c r="BD40" s="258"/>
      <c r="BE40" s="259"/>
      <c r="BF40" s="258"/>
      <c r="BG40" s="258"/>
      <c r="BH40" s="259"/>
      <c r="BI40" s="262"/>
      <c r="BJ40" s="262"/>
      <c r="BK40" s="262"/>
      <c r="BL40" s="291"/>
      <c r="BM40" s="423"/>
      <c r="BN40" s="258"/>
      <c r="BO40" s="258"/>
      <c r="BP40" s="259"/>
      <c r="BQ40" s="258"/>
      <c r="BR40" s="258"/>
      <c r="BS40" s="259"/>
      <c r="BT40" s="262"/>
      <c r="BU40" s="262"/>
      <c r="BV40" s="291"/>
      <c r="BW40" s="423"/>
      <c r="BX40" s="258"/>
      <c r="BY40" s="258"/>
      <c r="BZ40" s="259"/>
      <c r="CA40" s="258"/>
      <c r="CB40" s="258"/>
      <c r="CC40" s="259"/>
      <c r="CD40" s="260"/>
      <c r="CE40" s="260"/>
    </row>
    <row r="41" spans="1:83" ht="15.75" thickBot="1" x14ac:dyDescent="0.3">
      <c r="A41" s="305"/>
      <c r="B41" s="303"/>
      <c r="C41" s="292"/>
      <c r="D41" s="423"/>
      <c r="E41" s="258"/>
      <c r="F41" s="258"/>
      <c r="G41" s="259"/>
      <c r="H41" s="259"/>
      <c r="I41" s="259"/>
      <c r="J41" s="259"/>
      <c r="K41" s="297"/>
      <c r="L41" s="299"/>
      <c r="M41" s="292"/>
      <c r="N41" s="294"/>
      <c r="O41" s="281"/>
      <c r="P41" s="281"/>
      <c r="Q41" s="282"/>
      <c r="R41" s="281"/>
      <c r="S41" s="281"/>
      <c r="T41" s="282"/>
      <c r="U41" s="284"/>
      <c r="V41" s="286"/>
      <c r="W41" s="292"/>
      <c r="X41" s="294"/>
      <c r="Y41" s="281"/>
      <c r="Z41" s="281"/>
      <c r="AA41" s="282"/>
      <c r="AB41" s="281"/>
      <c r="AC41" s="281"/>
      <c r="AD41" s="282"/>
      <c r="AE41" s="282"/>
      <c r="AF41" s="263"/>
      <c r="AG41" s="288"/>
      <c r="AH41" s="426"/>
      <c r="AI41" s="320"/>
      <c r="AJ41" s="320"/>
      <c r="AK41" s="310"/>
      <c r="AL41" s="310"/>
      <c r="AM41" s="310"/>
      <c r="AN41" s="310"/>
      <c r="AO41" s="314"/>
      <c r="AP41" s="314"/>
      <c r="AQ41" s="292"/>
      <c r="AR41" s="423"/>
      <c r="AS41" s="258"/>
      <c r="AT41" s="258"/>
      <c r="AU41" s="259"/>
      <c r="AV41" s="259"/>
      <c r="AW41" s="259"/>
      <c r="AX41" s="259"/>
      <c r="AY41" s="259"/>
      <c r="AZ41" s="261"/>
      <c r="BA41" s="292"/>
      <c r="BB41" s="423"/>
      <c r="BC41" s="258"/>
      <c r="BD41" s="258"/>
      <c r="BE41" s="259"/>
      <c r="BF41" s="259"/>
      <c r="BG41" s="259"/>
      <c r="BH41" s="259"/>
      <c r="BI41" s="263"/>
      <c r="BJ41" s="263"/>
      <c r="BK41" s="263"/>
      <c r="BL41" s="292"/>
      <c r="BM41" s="423"/>
      <c r="BN41" s="258"/>
      <c r="BO41" s="258"/>
      <c r="BP41" s="259"/>
      <c r="BQ41" s="259"/>
      <c r="BR41" s="259"/>
      <c r="BS41" s="259"/>
      <c r="BT41" s="263"/>
      <c r="BU41" s="263"/>
      <c r="BV41" s="292"/>
      <c r="BW41" s="423"/>
      <c r="BX41" s="258"/>
      <c r="BY41" s="258"/>
      <c r="BZ41" s="259"/>
      <c r="CA41" s="259"/>
      <c r="CB41" s="259"/>
      <c r="CC41" s="259"/>
      <c r="CD41" s="261"/>
      <c r="CE41" s="261"/>
    </row>
    <row r="42" spans="1:83" x14ac:dyDescent="0.25">
      <c r="A42" s="304"/>
      <c r="B42" s="325" t="s">
        <v>337</v>
      </c>
      <c r="C42" s="291"/>
      <c r="D42" s="423"/>
      <c r="E42" s="258"/>
      <c r="F42" s="258"/>
      <c r="G42" s="259"/>
      <c r="H42" s="258"/>
      <c r="I42" s="258"/>
      <c r="J42" s="259"/>
      <c r="K42" s="296"/>
      <c r="L42" s="298"/>
      <c r="M42" s="291"/>
      <c r="N42" s="293"/>
      <c r="O42" s="280"/>
      <c r="P42" s="280"/>
      <c r="Q42" s="269"/>
      <c r="R42" s="280"/>
      <c r="S42" s="280"/>
      <c r="T42" s="269"/>
      <c r="U42" s="283"/>
      <c r="V42" s="285"/>
      <c r="W42" s="291"/>
      <c r="X42" s="293"/>
      <c r="Y42" s="280"/>
      <c r="Z42" s="280"/>
      <c r="AA42" s="269"/>
      <c r="AB42" s="280"/>
      <c r="AC42" s="280"/>
      <c r="AD42" s="269"/>
      <c r="AE42" s="269"/>
      <c r="AF42" s="262"/>
      <c r="AG42" s="287">
        <v>100103</v>
      </c>
      <c r="AH42" s="426">
        <v>3.05</v>
      </c>
      <c r="AI42" s="320">
        <v>156</v>
      </c>
      <c r="AJ42" s="320">
        <f>SUM(AH42*AI42)/16</f>
        <v>29.737499999999997</v>
      </c>
      <c r="AK42" s="310">
        <v>46.23</v>
      </c>
      <c r="AL42" s="320">
        <f t="shared" ref="AL42" si="135">SUM(AK42/AI42)</f>
        <v>0.29634615384615381</v>
      </c>
      <c r="AM42" s="320">
        <f t="shared" ref="AM42" si="136">SUM(AK42/AJ42)</f>
        <v>1.5546027742749056</v>
      </c>
      <c r="AN42" s="310">
        <v>65.37</v>
      </c>
      <c r="AO42" s="313">
        <f t="shared" ref="AO42" si="137">SUM(AN42/AI42)</f>
        <v>0.41903846153846158</v>
      </c>
      <c r="AP42" s="315">
        <f t="shared" ref="AP42" si="138">SUM(AN42/AJ42)</f>
        <v>2.1982345523329134</v>
      </c>
      <c r="AQ42" s="291"/>
      <c r="AR42" s="423"/>
      <c r="AS42" s="258"/>
      <c r="AT42" s="258"/>
      <c r="AU42" s="259"/>
      <c r="AV42" s="258"/>
      <c r="AW42" s="258"/>
      <c r="AX42" s="259"/>
      <c r="AY42" s="258"/>
      <c r="AZ42" s="260"/>
      <c r="BA42" s="291"/>
      <c r="BB42" s="423"/>
      <c r="BC42" s="258"/>
      <c r="BD42" s="258"/>
      <c r="BE42" s="259"/>
      <c r="BF42" s="258"/>
      <c r="BG42" s="258"/>
      <c r="BH42" s="259"/>
      <c r="BI42" s="262"/>
      <c r="BJ42" s="262"/>
      <c r="BK42" s="262"/>
      <c r="BL42" s="291"/>
      <c r="BM42" s="423"/>
      <c r="BN42" s="258"/>
      <c r="BO42" s="258"/>
      <c r="BP42" s="259"/>
      <c r="BQ42" s="258"/>
      <c r="BR42" s="258"/>
      <c r="BS42" s="259"/>
      <c r="BT42" s="262"/>
      <c r="BU42" s="262"/>
      <c r="BV42" s="291"/>
      <c r="BW42" s="423"/>
      <c r="BX42" s="258"/>
      <c r="BY42" s="258"/>
      <c r="BZ42" s="259"/>
      <c r="CA42" s="258"/>
      <c r="CB42" s="258"/>
      <c r="CC42" s="259"/>
      <c r="CD42" s="260"/>
      <c r="CE42" s="260"/>
    </row>
    <row r="43" spans="1:83" ht="15.75" thickBot="1" x14ac:dyDescent="0.3">
      <c r="A43" s="305"/>
      <c r="B43" s="307"/>
      <c r="C43" s="292"/>
      <c r="D43" s="423"/>
      <c r="E43" s="258"/>
      <c r="F43" s="258"/>
      <c r="G43" s="259"/>
      <c r="H43" s="259"/>
      <c r="I43" s="259"/>
      <c r="J43" s="259"/>
      <c r="K43" s="297"/>
      <c r="L43" s="299"/>
      <c r="M43" s="292"/>
      <c r="N43" s="294"/>
      <c r="O43" s="281"/>
      <c r="P43" s="281"/>
      <c r="Q43" s="282"/>
      <c r="R43" s="281"/>
      <c r="S43" s="281"/>
      <c r="T43" s="282"/>
      <c r="U43" s="284"/>
      <c r="V43" s="286"/>
      <c r="W43" s="292"/>
      <c r="X43" s="294"/>
      <c r="Y43" s="281"/>
      <c r="Z43" s="281"/>
      <c r="AA43" s="282"/>
      <c r="AB43" s="281"/>
      <c r="AC43" s="281"/>
      <c r="AD43" s="282"/>
      <c r="AE43" s="282"/>
      <c r="AF43" s="263"/>
      <c r="AG43" s="288"/>
      <c r="AH43" s="426"/>
      <c r="AI43" s="320"/>
      <c r="AJ43" s="320"/>
      <c r="AK43" s="310"/>
      <c r="AL43" s="310"/>
      <c r="AM43" s="310"/>
      <c r="AN43" s="310"/>
      <c r="AO43" s="314"/>
      <c r="AP43" s="314"/>
      <c r="AQ43" s="292"/>
      <c r="AR43" s="423"/>
      <c r="AS43" s="258"/>
      <c r="AT43" s="258"/>
      <c r="AU43" s="259"/>
      <c r="AV43" s="259"/>
      <c r="AW43" s="259"/>
      <c r="AX43" s="259"/>
      <c r="AY43" s="259"/>
      <c r="AZ43" s="261"/>
      <c r="BA43" s="292"/>
      <c r="BB43" s="423"/>
      <c r="BC43" s="258"/>
      <c r="BD43" s="258"/>
      <c r="BE43" s="259"/>
      <c r="BF43" s="259"/>
      <c r="BG43" s="259"/>
      <c r="BH43" s="259"/>
      <c r="BI43" s="263"/>
      <c r="BJ43" s="263"/>
      <c r="BK43" s="263"/>
      <c r="BL43" s="292"/>
      <c r="BM43" s="423"/>
      <c r="BN43" s="258"/>
      <c r="BO43" s="258"/>
      <c r="BP43" s="259"/>
      <c r="BQ43" s="259"/>
      <c r="BR43" s="259"/>
      <c r="BS43" s="259"/>
      <c r="BT43" s="263"/>
      <c r="BU43" s="263"/>
      <c r="BV43" s="292"/>
      <c r="BW43" s="423"/>
      <c r="BX43" s="258"/>
      <c r="BY43" s="258"/>
      <c r="BZ43" s="259"/>
      <c r="CA43" s="259"/>
      <c r="CB43" s="259"/>
      <c r="CC43" s="259"/>
      <c r="CD43" s="261"/>
      <c r="CE43" s="261"/>
    </row>
    <row r="44" spans="1:83" x14ac:dyDescent="0.25">
      <c r="A44" s="304"/>
      <c r="B44" s="302" t="s">
        <v>338</v>
      </c>
      <c r="C44" s="291"/>
      <c r="D44" s="423"/>
      <c r="E44" s="258"/>
      <c r="F44" s="258"/>
      <c r="G44" s="259"/>
      <c r="H44" s="258"/>
      <c r="I44" s="258"/>
      <c r="J44" s="259"/>
      <c r="K44" s="296"/>
      <c r="L44" s="298"/>
      <c r="M44" s="291"/>
      <c r="N44" s="293"/>
      <c r="O44" s="280"/>
      <c r="P44" s="280"/>
      <c r="Q44" s="269"/>
      <c r="R44" s="280"/>
      <c r="S44" s="280"/>
      <c r="T44" s="269"/>
      <c r="U44" s="283"/>
      <c r="V44" s="285"/>
      <c r="W44" s="291"/>
      <c r="X44" s="293"/>
      <c r="Y44" s="280"/>
      <c r="Z44" s="280"/>
      <c r="AA44" s="269"/>
      <c r="AB44" s="280"/>
      <c r="AC44" s="280"/>
      <c r="AD44" s="269"/>
      <c r="AE44" s="269"/>
      <c r="AF44" s="262"/>
      <c r="AG44" s="287">
        <v>100103</v>
      </c>
      <c r="AH44" s="426">
        <v>3.05</v>
      </c>
      <c r="AI44" s="320">
        <v>156</v>
      </c>
      <c r="AJ44" s="320">
        <f>SUM(AH44*AI44)/16</f>
        <v>29.737499999999997</v>
      </c>
      <c r="AK44" s="310">
        <v>38.22</v>
      </c>
      <c r="AL44" s="320">
        <f t="shared" ref="AL44" si="139">SUM(AK44/AI44)</f>
        <v>0.245</v>
      </c>
      <c r="AM44" s="320">
        <f t="shared" ref="AM44" si="140">SUM(AK44/AJ44)</f>
        <v>1.2852459016393443</v>
      </c>
      <c r="AN44" s="310">
        <v>57.36</v>
      </c>
      <c r="AO44" s="313">
        <f t="shared" ref="AO44" si="141">SUM(AN44/AI44)</f>
        <v>0.36769230769230771</v>
      </c>
      <c r="AP44" s="315">
        <f t="shared" ref="AP44" si="142">SUM(AN44/AJ44)</f>
        <v>1.9288776796973519</v>
      </c>
      <c r="AQ44" s="291"/>
      <c r="AR44" s="423"/>
      <c r="AS44" s="258"/>
      <c r="AT44" s="258"/>
      <c r="AU44" s="259"/>
      <c r="AV44" s="258"/>
      <c r="AW44" s="258"/>
      <c r="AX44" s="259"/>
      <c r="AY44" s="258"/>
      <c r="AZ44" s="260"/>
      <c r="BA44" s="291"/>
      <c r="BB44" s="423"/>
      <c r="BC44" s="258"/>
      <c r="BD44" s="258"/>
      <c r="BE44" s="259"/>
      <c r="BF44" s="258"/>
      <c r="BG44" s="258"/>
      <c r="BH44" s="259"/>
      <c r="BI44" s="262"/>
      <c r="BJ44" s="262"/>
      <c r="BK44" s="262"/>
      <c r="BL44" s="291"/>
      <c r="BM44" s="423"/>
      <c r="BN44" s="258"/>
      <c r="BO44" s="258"/>
      <c r="BP44" s="259"/>
      <c r="BQ44" s="258"/>
      <c r="BR44" s="258"/>
      <c r="BS44" s="259"/>
      <c r="BT44" s="262"/>
      <c r="BU44" s="262"/>
      <c r="BV44" s="291"/>
      <c r="BW44" s="423"/>
      <c r="BX44" s="258"/>
      <c r="BY44" s="258"/>
      <c r="BZ44" s="259"/>
      <c r="CA44" s="258"/>
      <c r="CB44" s="258"/>
      <c r="CC44" s="259"/>
      <c r="CD44" s="260"/>
      <c r="CE44" s="260"/>
    </row>
    <row r="45" spans="1:83" ht="15.75" thickBot="1" x14ac:dyDescent="0.3">
      <c r="A45" s="305"/>
      <c r="B45" s="303"/>
      <c r="C45" s="292"/>
      <c r="D45" s="423"/>
      <c r="E45" s="258"/>
      <c r="F45" s="258"/>
      <c r="G45" s="259"/>
      <c r="H45" s="259"/>
      <c r="I45" s="259"/>
      <c r="J45" s="259"/>
      <c r="K45" s="297"/>
      <c r="L45" s="299"/>
      <c r="M45" s="292"/>
      <c r="N45" s="294"/>
      <c r="O45" s="281"/>
      <c r="P45" s="281"/>
      <c r="Q45" s="282"/>
      <c r="R45" s="281"/>
      <c r="S45" s="281"/>
      <c r="T45" s="282"/>
      <c r="U45" s="284"/>
      <c r="V45" s="286"/>
      <c r="W45" s="292"/>
      <c r="X45" s="294"/>
      <c r="Y45" s="281"/>
      <c r="Z45" s="281"/>
      <c r="AA45" s="282"/>
      <c r="AB45" s="281"/>
      <c r="AC45" s="281"/>
      <c r="AD45" s="282"/>
      <c r="AE45" s="282"/>
      <c r="AF45" s="263"/>
      <c r="AG45" s="288"/>
      <c r="AH45" s="426"/>
      <c r="AI45" s="320"/>
      <c r="AJ45" s="320"/>
      <c r="AK45" s="310"/>
      <c r="AL45" s="310"/>
      <c r="AM45" s="310"/>
      <c r="AN45" s="310"/>
      <c r="AO45" s="314"/>
      <c r="AP45" s="314"/>
      <c r="AQ45" s="292"/>
      <c r="AR45" s="423"/>
      <c r="AS45" s="258"/>
      <c r="AT45" s="258"/>
      <c r="AU45" s="259"/>
      <c r="AV45" s="259"/>
      <c r="AW45" s="259"/>
      <c r="AX45" s="259"/>
      <c r="AY45" s="259"/>
      <c r="AZ45" s="261"/>
      <c r="BA45" s="292"/>
      <c r="BB45" s="423"/>
      <c r="BC45" s="258"/>
      <c r="BD45" s="258"/>
      <c r="BE45" s="259"/>
      <c r="BF45" s="259"/>
      <c r="BG45" s="259"/>
      <c r="BH45" s="259"/>
      <c r="BI45" s="263"/>
      <c r="BJ45" s="263"/>
      <c r="BK45" s="263"/>
      <c r="BL45" s="292"/>
      <c r="BM45" s="423"/>
      <c r="BN45" s="258"/>
      <c r="BO45" s="258"/>
      <c r="BP45" s="259"/>
      <c r="BQ45" s="259"/>
      <c r="BR45" s="259"/>
      <c r="BS45" s="259"/>
      <c r="BT45" s="263"/>
      <c r="BU45" s="263"/>
      <c r="BV45" s="292"/>
      <c r="BW45" s="423"/>
      <c r="BX45" s="258"/>
      <c r="BY45" s="258"/>
      <c r="BZ45" s="259"/>
      <c r="CA45" s="259"/>
      <c r="CB45" s="259"/>
      <c r="CC45" s="259"/>
      <c r="CD45" s="261"/>
      <c r="CE45" s="261"/>
    </row>
    <row r="46" spans="1:83" x14ac:dyDescent="0.25">
      <c r="A46" s="304"/>
      <c r="B46" s="302" t="s">
        <v>339</v>
      </c>
      <c r="C46" s="291"/>
      <c r="D46" s="423"/>
      <c r="E46" s="258"/>
      <c r="F46" s="258"/>
      <c r="G46" s="259"/>
      <c r="H46" s="258"/>
      <c r="I46" s="258"/>
      <c r="J46" s="259"/>
      <c r="K46" s="296"/>
      <c r="L46" s="298"/>
      <c r="M46" s="291"/>
      <c r="N46" s="293"/>
      <c r="O46" s="280"/>
      <c r="P46" s="280"/>
      <c r="Q46" s="269"/>
      <c r="R46" s="280"/>
      <c r="S46" s="280"/>
      <c r="T46" s="269"/>
      <c r="U46" s="283"/>
      <c r="V46" s="285"/>
      <c r="W46" s="291"/>
      <c r="X46" s="293"/>
      <c r="Y46" s="280"/>
      <c r="Z46" s="280"/>
      <c r="AA46" s="269"/>
      <c r="AB46" s="280"/>
      <c r="AC46" s="280"/>
      <c r="AD46" s="269"/>
      <c r="AE46" s="269"/>
      <c r="AF46" s="262"/>
      <c r="AG46" s="287">
        <v>100103</v>
      </c>
      <c r="AH46" s="426">
        <v>3.08</v>
      </c>
      <c r="AI46" s="320">
        <v>156</v>
      </c>
      <c r="AJ46" s="320">
        <f>SUM(AH46*AI46)/16</f>
        <v>30.03</v>
      </c>
      <c r="AK46" s="310">
        <v>39</v>
      </c>
      <c r="AL46" s="320">
        <f t="shared" ref="AL46" si="143">SUM(AK46/AI46)</f>
        <v>0.25</v>
      </c>
      <c r="AM46" s="320">
        <f t="shared" ref="AM46" si="144">SUM(AK46/AJ46)</f>
        <v>1.2987012987012987</v>
      </c>
      <c r="AN46" s="310">
        <v>57.68</v>
      </c>
      <c r="AO46" s="313">
        <f t="shared" ref="AO46" si="145">SUM(AN46/AI46)</f>
        <v>0.36974358974358973</v>
      </c>
      <c r="AP46" s="315">
        <f t="shared" ref="AP46" si="146">SUM(AN46/AJ46)</f>
        <v>1.9207459207459208</v>
      </c>
      <c r="AQ46" s="291"/>
      <c r="AR46" s="423"/>
      <c r="AS46" s="258"/>
      <c r="AT46" s="258"/>
      <c r="AU46" s="259"/>
      <c r="AV46" s="258"/>
      <c r="AW46" s="258"/>
      <c r="AX46" s="259"/>
      <c r="AY46" s="258"/>
      <c r="AZ46" s="260"/>
      <c r="BA46" s="291"/>
      <c r="BB46" s="423"/>
      <c r="BC46" s="258"/>
      <c r="BD46" s="258"/>
      <c r="BE46" s="259"/>
      <c r="BF46" s="258"/>
      <c r="BG46" s="258"/>
      <c r="BH46" s="259"/>
      <c r="BI46" s="262"/>
      <c r="BJ46" s="262"/>
      <c r="BK46" s="262"/>
      <c r="BL46" s="291"/>
      <c r="BM46" s="423"/>
      <c r="BN46" s="258"/>
      <c r="BO46" s="258"/>
      <c r="BP46" s="259"/>
      <c r="BQ46" s="258"/>
      <c r="BR46" s="258"/>
      <c r="BS46" s="259"/>
      <c r="BT46" s="262"/>
      <c r="BU46" s="262"/>
      <c r="BV46" s="291"/>
      <c r="BW46" s="423"/>
      <c r="BX46" s="258"/>
      <c r="BY46" s="258"/>
      <c r="BZ46" s="259"/>
      <c r="CA46" s="258"/>
      <c r="CB46" s="258"/>
      <c r="CC46" s="259"/>
      <c r="CD46" s="260"/>
      <c r="CE46" s="260"/>
    </row>
    <row r="47" spans="1:83" ht="15.75" thickBot="1" x14ac:dyDescent="0.3">
      <c r="A47" s="305"/>
      <c r="B47" s="303"/>
      <c r="C47" s="292"/>
      <c r="D47" s="423"/>
      <c r="E47" s="258"/>
      <c r="F47" s="258"/>
      <c r="G47" s="259"/>
      <c r="H47" s="259"/>
      <c r="I47" s="259"/>
      <c r="J47" s="259"/>
      <c r="K47" s="297"/>
      <c r="L47" s="299"/>
      <c r="M47" s="292"/>
      <c r="N47" s="294"/>
      <c r="O47" s="281"/>
      <c r="P47" s="281"/>
      <c r="Q47" s="282"/>
      <c r="R47" s="281"/>
      <c r="S47" s="281"/>
      <c r="T47" s="282"/>
      <c r="U47" s="284"/>
      <c r="V47" s="286"/>
      <c r="W47" s="292"/>
      <c r="X47" s="294"/>
      <c r="Y47" s="281"/>
      <c r="Z47" s="281"/>
      <c r="AA47" s="282"/>
      <c r="AB47" s="281"/>
      <c r="AC47" s="281"/>
      <c r="AD47" s="282"/>
      <c r="AE47" s="282"/>
      <c r="AF47" s="263"/>
      <c r="AG47" s="288"/>
      <c r="AH47" s="426"/>
      <c r="AI47" s="320"/>
      <c r="AJ47" s="320"/>
      <c r="AK47" s="310"/>
      <c r="AL47" s="310"/>
      <c r="AM47" s="310"/>
      <c r="AN47" s="310"/>
      <c r="AO47" s="314"/>
      <c r="AP47" s="314"/>
      <c r="AQ47" s="292"/>
      <c r="AR47" s="423"/>
      <c r="AS47" s="258"/>
      <c r="AT47" s="258"/>
      <c r="AU47" s="259"/>
      <c r="AV47" s="259"/>
      <c r="AW47" s="259"/>
      <c r="AX47" s="259"/>
      <c r="AY47" s="259"/>
      <c r="AZ47" s="261"/>
      <c r="BA47" s="292"/>
      <c r="BB47" s="423"/>
      <c r="BC47" s="258"/>
      <c r="BD47" s="258"/>
      <c r="BE47" s="259"/>
      <c r="BF47" s="259"/>
      <c r="BG47" s="259"/>
      <c r="BH47" s="259"/>
      <c r="BI47" s="263"/>
      <c r="BJ47" s="263"/>
      <c r="BK47" s="263"/>
      <c r="BL47" s="292"/>
      <c r="BM47" s="423"/>
      <c r="BN47" s="258"/>
      <c r="BO47" s="258"/>
      <c r="BP47" s="259"/>
      <c r="BQ47" s="259"/>
      <c r="BR47" s="259"/>
      <c r="BS47" s="259"/>
      <c r="BT47" s="263"/>
      <c r="BU47" s="263"/>
      <c r="BV47" s="292"/>
      <c r="BW47" s="423"/>
      <c r="BX47" s="258"/>
      <c r="BY47" s="258"/>
      <c r="BZ47" s="259"/>
      <c r="CA47" s="259"/>
      <c r="CB47" s="259"/>
      <c r="CC47" s="259"/>
      <c r="CD47" s="261"/>
      <c r="CE47" s="261"/>
    </row>
    <row r="48" spans="1:83" x14ac:dyDescent="0.25">
      <c r="A48" s="304"/>
      <c r="B48" s="306" t="s">
        <v>340</v>
      </c>
      <c r="C48" s="291"/>
      <c r="D48" s="423"/>
      <c r="E48" s="258"/>
      <c r="F48" s="258"/>
      <c r="G48" s="259"/>
      <c r="H48" s="258"/>
      <c r="I48" s="258"/>
      <c r="J48" s="259"/>
      <c r="K48" s="296"/>
      <c r="L48" s="361"/>
      <c r="M48" s="291"/>
      <c r="N48" s="293"/>
      <c r="O48" s="280"/>
      <c r="P48" s="280"/>
      <c r="Q48" s="269"/>
      <c r="R48" s="280"/>
      <c r="S48" s="280"/>
      <c r="T48" s="269"/>
      <c r="U48" s="283"/>
      <c r="V48" s="360"/>
      <c r="W48" s="291"/>
      <c r="X48" s="293"/>
      <c r="Y48" s="280"/>
      <c r="Z48" s="280"/>
      <c r="AA48" s="269"/>
      <c r="AB48" s="280"/>
      <c r="AC48" s="280"/>
      <c r="AD48" s="269"/>
      <c r="AE48" s="269"/>
      <c r="AF48" s="262"/>
      <c r="AG48" s="287">
        <v>100103</v>
      </c>
      <c r="AH48" s="426">
        <v>3.04</v>
      </c>
      <c r="AI48" s="320">
        <v>156</v>
      </c>
      <c r="AJ48" s="320">
        <f>SUM(AH48*AI48)/16</f>
        <v>29.64</v>
      </c>
      <c r="AK48" s="310">
        <v>39</v>
      </c>
      <c r="AL48" s="320">
        <f t="shared" ref="AL48" si="147">SUM(AK48/AI48)</f>
        <v>0.25</v>
      </c>
      <c r="AM48" s="320">
        <f t="shared" ref="AM48" si="148">SUM(AK48/AJ48)</f>
        <v>1.3157894736842104</v>
      </c>
      <c r="AN48" s="310">
        <v>58.14</v>
      </c>
      <c r="AO48" s="313">
        <f t="shared" ref="AO48" si="149">SUM(AN48/AI48)</f>
        <v>0.37269230769230771</v>
      </c>
      <c r="AP48" s="315">
        <f t="shared" ref="AP48" si="150">SUM(AN48/AJ48)</f>
        <v>1.9615384615384615</v>
      </c>
      <c r="AQ48" s="291"/>
      <c r="AR48" s="423"/>
      <c r="AS48" s="258"/>
      <c r="AT48" s="258"/>
      <c r="AU48" s="259"/>
      <c r="AV48" s="258"/>
      <c r="AW48" s="258"/>
      <c r="AX48" s="259"/>
      <c r="AY48" s="258"/>
      <c r="AZ48" s="260"/>
      <c r="BA48" s="291"/>
      <c r="BB48" s="423"/>
      <c r="BC48" s="258"/>
      <c r="BD48" s="258"/>
      <c r="BE48" s="259"/>
      <c r="BF48" s="258"/>
      <c r="BG48" s="258"/>
      <c r="BH48" s="259"/>
      <c r="BI48" s="262"/>
      <c r="BJ48" s="262"/>
      <c r="BK48" s="262"/>
      <c r="BL48" s="291"/>
      <c r="BM48" s="423"/>
      <c r="BN48" s="258"/>
      <c r="BO48" s="258"/>
      <c r="BP48" s="259"/>
      <c r="BQ48" s="258"/>
      <c r="BR48" s="258"/>
      <c r="BS48" s="259"/>
      <c r="BT48" s="262"/>
      <c r="BU48" s="262"/>
      <c r="BV48" s="291"/>
      <c r="BW48" s="423"/>
      <c r="BX48" s="258"/>
      <c r="BY48" s="258"/>
      <c r="BZ48" s="259"/>
      <c r="CA48" s="258"/>
      <c r="CB48" s="258"/>
      <c r="CC48" s="259"/>
      <c r="CD48" s="260"/>
      <c r="CE48" s="260"/>
    </row>
    <row r="49" spans="1:83" ht="15.75" thickBot="1" x14ac:dyDescent="0.3">
      <c r="A49" s="305"/>
      <c r="B49" s="323"/>
      <c r="C49" s="292"/>
      <c r="D49" s="423"/>
      <c r="E49" s="258"/>
      <c r="F49" s="258"/>
      <c r="G49" s="259"/>
      <c r="H49" s="259"/>
      <c r="I49" s="259"/>
      <c r="J49" s="259"/>
      <c r="K49" s="297"/>
      <c r="L49" s="299"/>
      <c r="M49" s="292"/>
      <c r="N49" s="294"/>
      <c r="O49" s="281"/>
      <c r="P49" s="281"/>
      <c r="Q49" s="282"/>
      <c r="R49" s="281"/>
      <c r="S49" s="281"/>
      <c r="T49" s="282"/>
      <c r="U49" s="284"/>
      <c r="V49" s="286"/>
      <c r="W49" s="292"/>
      <c r="X49" s="294"/>
      <c r="Y49" s="281"/>
      <c r="Z49" s="281"/>
      <c r="AA49" s="282"/>
      <c r="AB49" s="281"/>
      <c r="AC49" s="281"/>
      <c r="AD49" s="282"/>
      <c r="AE49" s="282"/>
      <c r="AF49" s="263"/>
      <c r="AG49" s="288"/>
      <c r="AH49" s="426"/>
      <c r="AI49" s="320"/>
      <c r="AJ49" s="320"/>
      <c r="AK49" s="310"/>
      <c r="AL49" s="310"/>
      <c r="AM49" s="310"/>
      <c r="AN49" s="310"/>
      <c r="AO49" s="314"/>
      <c r="AP49" s="314"/>
      <c r="AQ49" s="292"/>
      <c r="AR49" s="423"/>
      <c r="AS49" s="258"/>
      <c r="AT49" s="258"/>
      <c r="AU49" s="259"/>
      <c r="AV49" s="259"/>
      <c r="AW49" s="259"/>
      <c r="AX49" s="259"/>
      <c r="AY49" s="259"/>
      <c r="AZ49" s="261"/>
      <c r="BA49" s="292"/>
      <c r="BB49" s="423"/>
      <c r="BC49" s="258"/>
      <c r="BD49" s="258"/>
      <c r="BE49" s="259"/>
      <c r="BF49" s="259"/>
      <c r="BG49" s="259"/>
      <c r="BH49" s="259"/>
      <c r="BI49" s="263"/>
      <c r="BJ49" s="263"/>
      <c r="BK49" s="263"/>
      <c r="BL49" s="292"/>
      <c r="BM49" s="423"/>
      <c r="BN49" s="258"/>
      <c r="BO49" s="258"/>
      <c r="BP49" s="259"/>
      <c r="BQ49" s="259"/>
      <c r="BR49" s="259"/>
      <c r="BS49" s="259"/>
      <c r="BT49" s="263"/>
      <c r="BU49" s="263"/>
      <c r="BV49" s="292"/>
      <c r="BW49" s="423"/>
      <c r="BX49" s="258"/>
      <c r="BY49" s="258"/>
      <c r="BZ49" s="259"/>
      <c r="CA49" s="259"/>
      <c r="CB49" s="259"/>
      <c r="CC49" s="259"/>
      <c r="CD49" s="261"/>
      <c r="CE49" s="261"/>
    </row>
    <row r="50" spans="1:83" x14ac:dyDescent="0.25">
      <c r="A50" s="304"/>
      <c r="B50" s="306" t="s">
        <v>341</v>
      </c>
      <c r="C50" s="291"/>
      <c r="D50" s="423"/>
      <c r="E50" s="258"/>
      <c r="F50" s="258"/>
      <c r="G50" s="259"/>
      <c r="H50" s="258"/>
      <c r="I50" s="258"/>
      <c r="J50" s="259"/>
      <c r="K50" s="296"/>
      <c r="L50" s="360"/>
      <c r="M50" s="291"/>
      <c r="N50" s="293"/>
      <c r="O50" s="280"/>
      <c r="P50" s="280"/>
      <c r="Q50" s="269"/>
      <c r="R50" s="280"/>
      <c r="S50" s="280"/>
      <c r="T50" s="269"/>
      <c r="U50" s="283"/>
      <c r="V50" s="360"/>
      <c r="W50" s="291"/>
      <c r="X50" s="293"/>
      <c r="Y50" s="280"/>
      <c r="Z50" s="280"/>
      <c r="AA50" s="269"/>
      <c r="AB50" s="280"/>
      <c r="AC50" s="280"/>
      <c r="AD50" s="269"/>
      <c r="AE50" s="269"/>
      <c r="AF50" s="262"/>
      <c r="AG50" s="287">
        <v>100103</v>
      </c>
      <c r="AH50" s="426">
        <v>3.04</v>
      </c>
      <c r="AI50" s="320">
        <v>158</v>
      </c>
      <c r="AJ50" s="320">
        <f>SUM(AH50*AI50)/16</f>
        <v>30.02</v>
      </c>
      <c r="AK50" s="310">
        <v>43.11</v>
      </c>
      <c r="AL50" s="320">
        <f t="shared" ref="AL50:AL62" si="151">SUM(AK50/AI50)</f>
        <v>0.27284810126582276</v>
      </c>
      <c r="AM50" s="320">
        <f t="shared" ref="AM50:AM62" si="152">SUM(AK50/AJ50)</f>
        <v>1.4360426382411726</v>
      </c>
      <c r="AN50" s="310">
        <v>62.25</v>
      </c>
      <c r="AO50" s="313">
        <f t="shared" ref="AO50:AO62" si="153">SUM(AN50/AI50)</f>
        <v>0.39398734177215189</v>
      </c>
      <c r="AP50" s="315">
        <f t="shared" ref="AP50:AP62" si="154">SUM(AN50/AJ50)</f>
        <v>2.0736175882744838</v>
      </c>
      <c r="AQ50" s="291"/>
      <c r="AR50" s="423"/>
      <c r="AS50" s="258"/>
      <c r="AT50" s="258"/>
      <c r="AU50" s="259"/>
      <c r="AV50" s="258"/>
      <c r="AW50" s="258"/>
      <c r="AX50" s="259"/>
      <c r="AY50" s="258"/>
      <c r="AZ50" s="260"/>
      <c r="BA50" s="291"/>
      <c r="BB50" s="423"/>
      <c r="BC50" s="258"/>
      <c r="BD50" s="258"/>
      <c r="BE50" s="259"/>
      <c r="BF50" s="258"/>
      <c r="BG50" s="258"/>
      <c r="BH50" s="259"/>
      <c r="BI50" s="262"/>
      <c r="BJ50" s="262"/>
      <c r="BK50" s="262"/>
      <c r="BL50" s="291"/>
      <c r="BM50" s="423"/>
      <c r="BN50" s="258"/>
      <c r="BO50" s="258"/>
      <c r="BP50" s="259"/>
      <c r="BQ50" s="258"/>
      <c r="BR50" s="258"/>
      <c r="BS50" s="259"/>
      <c r="BT50" s="262"/>
      <c r="BU50" s="262"/>
      <c r="BV50" s="291"/>
      <c r="BW50" s="423"/>
      <c r="BX50" s="258"/>
      <c r="BY50" s="258"/>
      <c r="BZ50" s="259"/>
      <c r="CA50" s="258"/>
      <c r="CB50" s="258"/>
      <c r="CC50" s="259"/>
      <c r="CD50" s="260"/>
      <c r="CE50" s="260"/>
    </row>
    <row r="51" spans="1:83" ht="15.75" thickBot="1" x14ac:dyDescent="0.3">
      <c r="A51" s="444"/>
      <c r="B51" s="445"/>
      <c r="C51" s="458"/>
      <c r="D51" s="433"/>
      <c r="E51" s="280"/>
      <c r="F51" s="280"/>
      <c r="G51" s="269"/>
      <c r="H51" s="269"/>
      <c r="I51" s="269"/>
      <c r="J51" s="269"/>
      <c r="K51" s="443"/>
      <c r="L51" s="460"/>
      <c r="M51" s="458"/>
      <c r="N51" s="461"/>
      <c r="O51" s="295"/>
      <c r="P51" s="295"/>
      <c r="Q51" s="442"/>
      <c r="R51" s="295"/>
      <c r="S51" s="295"/>
      <c r="T51" s="442"/>
      <c r="U51" s="464"/>
      <c r="V51" s="460"/>
      <c r="W51" s="458"/>
      <c r="X51" s="461"/>
      <c r="Y51" s="295"/>
      <c r="Z51" s="295"/>
      <c r="AA51" s="442"/>
      <c r="AB51" s="295"/>
      <c r="AC51" s="295"/>
      <c r="AD51" s="442"/>
      <c r="AE51" s="442"/>
      <c r="AF51" s="466"/>
      <c r="AG51" s="462"/>
      <c r="AH51" s="463"/>
      <c r="AI51" s="276"/>
      <c r="AJ51" s="276"/>
      <c r="AK51" s="279"/>
      <c r="AL51" s="279"/>
      <c r="AM51" s="279"/>
      <c r="AN51" s="279"/>
      <c r="AO51" s="459"/>
      <c r="AP51" s="459"/>
      <c r="AQ51" s="458"/>
      <c r="AR51" s="433"/>
      <c r="AS51" s="280"/>
      <c r="AT51" s="280"/>
      <c r="AU51" s="269"/>
      <c r="AV51" s="269"/>
      <c r="AW51" s="269"/>
      <c r="AX51" s="269"/>
      <c r="AY51" s="269"/>
      <c r="AZ51" s="434"/>
      <c r="BA51" s="458"/>
      <c r="BB51" s="433"/>
      <c r="BC51" s="280"/>
      <c r="BD51" s="280"/>
      <c r="BE51" s="269"/>
      <c r="BF51" s="269"/>
      <c r="BG51" s="269"/>
      <c r="BH51" s="269"/>
      <c r="BI51" s="466"/>
      <c r="BJ51" s="466"/>
      <c r="BK51" s="466"/>
      <c r="BL51" s="458"/>
      <c r="BM51" s="433"/>
      <c r="BN51" s="280"/>
      <c r="BO51" s="280"/>
      <c r="BP51" s="269"/>
      <c r="BQ51" s="269"/>
      <c r="BR51" s="269"/>
      <c r="BS51" s="269"/>
      <c r="BT51" s="466"/>
      <c r="BU51" s="466"/>
      <c r="BV51" s="458"/>
      <c r="BW51" s="433"/>
      <c r="BX51" s="280"/>
      <c r="BY51" s="280"/>
      <c r="BZ51" s="269"/>
      <c r="CA51" s="269"/>
      <c r="CB51" s="269"/>
      <c r="CC51" s="269"/>
      <c r="CD51" s="434"/>
      <c r="CE51" s="434"/>
    </row>
    <row r="52" spans="1:83" x14ac:dyDescent="0.25">
      <c r="A52" s="326"/>
      <c r="B52" s="435" t="s">
        <v>342</v>
      </c>
      <c r="C52" s="150"/>
      <c r="D52" s="170"/>
      <c r="E52" s="148"/>
      <c r="F52" s="148"/>
      <c r="G52" s="146"/>
      <c r="H52" s="167"/>
      <c r="I52" s="167"/>
      <c r="J52" s="167"/>
      <c r="K52" s="171"/>
      <c r="L52" s="172"/>
      <c r="M52" s="150"/>
      <c r="N52" s="165"/>
      <c r="O52" s="166"/>
      <c r="P52" s="166"/>
      <c r="Q52" s="167"/>
      <c r="R52" s="166"/>
      <c r="S52" s="166"/>
      <c r="T52" s="167"/>
      <c r="U52" s="173"/>
      <c r="V52" s="174"/>
      <c r="W52" s="150"/>
      <c r="X52" s="165"/>
      <c r="Y52" s="166"/>
      <c r="Z52" s="166"/>
      <c r="AA52" s="167"/>
      <c r="AB52" s="166"/>
      <c r="AC52" s="166"/>
      <c r="AD52" s="167"/>
      <c r="AE52" s="167"/>
      <c r="AF52" s="175"/>
      <c r="AG52" s="366">
        <v>100103</v>
      </c>
      <c r="AH52" s="367">
        <v>4.3499999999999996</v>
      </c>
      <c r="AI52" s="278">
        <v>110</v>
      </c>
      <c r="AJ52" s="278">
        <f>SUM(AH52*AI52)/16</f>
        <v>29.906249999999996</v>
      </c>
      <c r="AK52" s="271">
        <v>60.646000000000001</v>
      </c>
      <c r="AL52" s="271">
        <f t="shared" si="151"/>
        <v>0.55132727272727278</v>
      </c>
      <c r="AM52" s="271">
        <f t="shared" si="152"/>
        <v>2.0278704284221529</v>
      </c>
      <c r="AN52" s="271">
        <v>85.91</v>
      </c>
      <c r="AO52" s="429">
        <f t="shared" si="153"/>
        <v>0.78099999999999992</v>
      </c>
      <c r="AP52" s="431">
        <f t="shared" si="154"/>
        <v>2.8726436781609199</v>
      </c>
      <c r="AQ52" s="150"/>
      <c r="AR52" s="170"/>
      <c r="AS52" s="148"/>
      <c r="AT52" s="148"/>
      <c r="AU52" s="146"/>
      <c r="AV52" s="167"/>
      <c r="AW52" s="167"/>
      <c r="AX52" s="167"/>
      <c r="AY52" s="167"/>
      <c r="AZ52" s="176"/>
      <c r="BA52" s="150"/>
      <c r="BB52" s="170"/>
      <c r="BC52" s="148"/>
      <c r="BD52" s="148"/>
      <c r="BE52" s="146"/>
      <c r="BF52" s="167"/>
      <c r="BG52" s="167"/>
      <c r="BH52" s="167"/>
      <c r="BI52" s="175"/>
      <c r="BJ52" s="175"/>
      <c r="BK52" s="175"/>
      <c r="BL52" s="150"/>
      <c r="BM52" s="170"/>
      <c r="BN52" s="148"/>
      <c r="BO52" s="148"/>
      <c r="BP52" s="146"/>
      <c r="BQ52" s="167"/>
      <c r="BR52" s="167"/>
      <c r="BS52" s="167"/>
      <c r="BT52" s="175"/>
      <c r="BU52" s="175"/>
      <c r="BV52" s="150"/>
      <c r="BW52" s="170"/>
      <c r="BX52" s="148"/>
      <c r="BY52" s="148"/>
      <c r="BZ52" s="146"/>
      <c r="CA52" s="167"/>
      <c r="CB52" s="167"/>
      <c r="CC52" s="167"/>
      <c r="CD52" s="176"/>
      <c r="CE52" s="176"/>
    </row>
    <row r="53" spans="1:83" ht="15.75" thickBot="1" x14ac:dyDescent="0.3">
      <c r="A53" s="327"/>
      <c r="B53" s="414"/>
      <c r="C53" s="177"/>
      <c r="D53" s="178"/>
      <c r="E53" s="179"/>
      <c r="F53" s="179"/>
      <c r="G53" s="155"/>
      <c r="H53" s="155"/>
      <c r="I53" s="155"/>
      <c r="J53" s="155"/>
      <c r="K53" s="180"/>
      <c r="L53" s="181"/>
      <c r="M53" s="177"/>
      <c r="N53" s="182"/>
      <c r="O53" s="183"/>
      <c r="P53" s="183"/>
      <c r="Q53" s="184"/>
      <c r="R53" s="183"/>
      <c r="S53" s="183"/>
      <c r="T53" s="184"/>
      <c r="U53" s="185"/>
      <c r="V53" s="186"/>
      <c r="W53" s="177"/>
      <c r="X53" s="182"/>
      <c r="Y53" s="183"/>
      <c r="Z53" s="183"/>
      <c r="AA53" s="184"/>
      <c r="AB53" s="183"/>
      <c r="AC53" s="183"/>
      <c r="AD53" s="184"/>
      <c r="AE53" s="184"/>
      <c r="AF53" s="187"/>
      <c r="AG53" s="436"/>
      <c r="AH53" s="437"/>
      <c r="AI53" s="438"/>
      <c r="AJ53" s="438"/>
      <c r="AK53" s="439"/>
      <c r="AL53" s="439"/>
      <c r="AM53" s="439"/>
      <c r="AN53" s="439"/>
      <c r="AO53" s="440"/>
      <c r="AP53" s="441"/>
      <c r="AQ53" s="177"/>
      <c r="AR53" s="178"/>
      <c r="AS53" s="179"/>
      <c r="AT53" s="179"/>
      <c r="AU53" s="155"/>
      <c r="AV53" s="155"/>
      <c r="AW53" s="155"/>
      <c r="AX53" s="155"/>
      <c r="AY53" s="155"/>
      <c r="AZ53" s="156"/>
      <c r="BA53" s="177"/>
      <c r="BB53" s="178"/>
      <c r="BC53" s="179"/>
      <c r="BD53" s="179"/>
      <c r="BE53" s="155"/>
      <c r="BF53" s="155"/>
      <c r="BG53" s="155"/>
      <c r="BH53" s="155"/>
      <c r="BI53" s="187"/>
      <c r="BJ53" s="187"/>
      <c r="BK53" s="187"/>
      <c r="BL53" s="177"/>
      <c r="BM53" s="178"/>
      <c r="BN53" s="179"/>
      <c r="BO53" s="179"/>
      <c r="BP53" s="155"/>
      <c r="BQ53" s="155"/>
      <c r="BR53" s="155"/>
      <c r="BS53" s="155"/>
      <c r="BT53" s="187"/>
      <c r="BU53" s="187"/>
      <c r="BV53" s="177"/>
      <c r="BW53" s="178"/>
      <c r="BX53" s="179"/>
      <c r="BY53" s="179"/>
      <c r="BZ53" s="155"/>
      <c r="CA53" s="155"/>
      <c r="CB53" s="155"/>
      <c r="CC53" s="155"/>
      <c r="CD53" s="156"/>
      <c r="CE53" s="156"/>
    </row>
    <row r="54" spans="1:83" x14ac:dyDescent="0.25">
      <c r="A54" s="427"/>
      <c r="B54" s="326" t="s">
        <v>343</v>
      </c>
      <c r="C54" s="157"/>
      <c r="D54" s="164"/>
      <c r="E54" s="159"/>
      <c r="F54" s="159"/>
      <c r="G54" s="160"/>
      <c r="H54" s="163"/>
      <c r="I54" s="163"/>
      <c r="J54" s="163"/>
      <c r="K54" s="188"/>
      <c r="L54" s="189"/>
      <c r="M54" s="157"/>
      <c r="N54" s="161"/>
      <c r="O54" s="162"/>
      <c r="P54" s="162"/>
      <c r="Q54" s="163"/>
      <c r="R54" s="162"/>
      <c r="S54" s="162"/>
      <c r="T54" s="163"/>
      <c r="U54" s="190"/>
      <c r="V54" s="191"/>
      <c r="W54" s="157"/>
      <c r="X54" s="161"/>
      <c r="Y54" s="162"/>
      <c r="Z54" s="162"/>
      <c r="AA54" s="163"/>
      <c r="AB54" s="162"/>
      <c r="AC54" s="162"/>
      <c r="AD54" s="163"/>
      <c r="AE54" s="163"/>
      <c r="AF54" s="192"/>
      <c r="AG54" s="366">
        <v>100103</v>
      </c>
      <c r="AH54" s="367">
        <v>3.75</v>
      </c>
      <c r="AI54" s="278">
        <v>128</v>
      </c>
      <c r="AJ54" s="278">
        <f>SUM(AH54*AI54)/16</f>
        <v>30</v>
      </c>
      <c r="AK54" s="271">
        <v>65.024000000000001</v>
      </c>
      <c r="AL54" s="271">
        <f t="shared" si="151"/>
        <v>0.50800000000000001</v>
      </c>
      <c r="AM54" s="271">
        <f t="shared" si="152"/>
        <v>2.1674666666666669</v>
      </c>
      <c r="AN54" s="271">
        <v>88.382999999999996</v>
      </c>
      <c r="AO54" s="429">
        <f t="shared" si="153"/>
        <v>0.69049218749999997</v>
      </c>
      <c r="AP54" s="431">
        <f t="shared" si="154"/>
        <v>2.9460999999999999</v>
      </c>
      <c r="AQ54" s="157"/>
      <c r="AR54" s="164"/>
      <c r="AS54" s="159"/>
      <c r="AT54" s="159"/>
      <c r="AU54" s="160"/>
      <c r="AV54" s="163"/>
      <c r="AW54" s="163"/>
      <c r="AX54" s="163"/>
      <c r="AY54" s="163"/>
      <c r="AZ54" s="193"/>
      <c r="BA54" s="157"/>
      <c r="BB54" s="164"/>
      <c r="BC54" s="159"/>
      <c r="BD54" s="159"/>
      <c r="BE54" s="160"/>
      <c r="BF54" s="163"/>
      <c r="BG54" s="163"/>
      <c r="BH54" s="163"/>
      <c r="BI54" s="192"/>
      <c r="BJ54" s="192"/>
      <c r="BK54" s="192"/>
      <c r="BL54" s="157"/>
      <c r="BM54" s="164"/>
      <c r="BN54" s="159"/>
      <c r="BO54" s="159"/>
      <c r="BP54" s="160"/>
      <c r="BQ54" s="163"/>
      <c r="BR54" s="163"/>
      <c r="BS54" s="163"/>
      <c r="BT54" s="192"/>
      <c r="BU54" s="192"/>
      <c r="BV54" s="157"/>
      <c r="BW54" s="164"/>
      <c r="BX54" s="159"/>
      <c r="BY54" s="159"/>
      <c r="BZ54" s="160"/>
      <c r="CA54" s="163"/>
      <c r="CB54" s="163"/>
      <c r="CC54" s="163"/>
      <c r="CD54" s="193"/>
      <c r="CE54" s="193"/>
    </row>
    <row r="55" spans="1:83" ht="15.75" thickBot="1" x14ac:dyDescent="0.3">
      <c r="A55" s="428"/>
      <c r="B55" s="327"/>
      <c r="C55" s="157"/>
      <c r="D55" s="154"/>
      <c r="E55" s="151"/>
      <c r="F55" s="151"/>
      <c r="G55" s="147"/>
      <c r="H55" s="149"/>
      <c r="I55" s="149"/>
      <c r="J55" s="149"/>
      <c r="K55" s="194"/>
      <c r="L55" s="189"/>
      <c r="M55" s="157"/>
      <c r="N55" s="161"/>
      <c r="O55" s="162"/>
      <c r="P55" s="162"/>
      <c r="Q55" s="163"/>
      <c r="R55" s="162"/>
      <c r="S55" s="162"/>
      <c r="T55" s="163"/>
      <c r="U55" s="190"/>
      <c r="V55" s="191"/>
      <c r="W55" s="157"/>
      <c r="X55" s="161"/>
      <c r="Y55" s="162"/>
      <c r="Z55" s="162"/>
      <c r="AA55" s="163"/>
      <c r="AB55" s="162"/>
      <c r="AC55" s="162"/>
      <c r="AD55" s="163"/>
      <c r="AE55" s="163"/>
      <c r="AF55" s="192"/>
      <c r="AG55" s="288"/>
      <c r="AH55" s="290"/>
      <c r="AI55" s="277"/>
      <c r="AJ55" s="277"/>
      <c r="AK55" s="272"/>
      <c r="AL55" s="272"/>
      <c r="AM55" s="272"/>
      <c r="AN55" s="272"/>
      <c r="AO55" s="430"/>
      <c r="AP55" s="432"/>
      <c r="AQ55" s="157"/>
      <c r="AR55" s="154"/>
      <c r="AS55" s="151"/>
      <c r="AT55" s="151"/>
      <c r="AU55" s="147"/>
      <c r="AV55" s="149"/>
      <c r="AW55" s="149"/>
      <c r="AX55" s="149"/>
      <c r="AY55" s="149"/>
      <c r="AZ55" s="158"/>
      <c r="BA55" s="157"/>
      <c r="BB55" s="154"/>
      <c r="BC55" s="151"/>
      <c r="BD55" s="151"/>
      <c r="BE55" s="147"/>
      <c r="BF55" s="149"/>
      <c r="BG55" s="149"/>
      <c r="BH55" s="149"/>
      <c r="BI55" s="192"/>
      <c r="BJ55" s="192"/>
      <c r="BK55" s="192"/>
      <c r="BL55" s="157"/>
      <c r="BM55" s="154"/>
      <c r="BN55" s="151"/>
      <c r="BO55" s="151"/>
      <c r="BP55" s="147"/>
      <c r="BQ55" s="149"/>
      <c r="BR55" s="149"/>
      <c r="BS55" s="149"/>
      <c r="BT55" s="192"/>
      <c r="BU55" s="192"/>
      <c r="BV55" s="157"/>
      <c r="BW55" s="154"/>
      <c r="BX55" s="151"/>
      <c r="BY55" s="151"/>
      <c r="BZ55" s="147"/>
      <c r="CA55" s="149"/>
      <c r="CB55" s="149"/>
      <c r="CC55" s="149"/>
      <c r="CD55" s="158"/>
      <c r="CE55" s="158"/>
    </row>
    <row r="56" spans="1:83" x14ac:dyDescent="0.25">
      <c r="A56" s="328"/>
      <c r="B56" s="302" t="s">
        <v>344</v>
      </c>
      <c r="C56" s="291"/>
      <c r="D56" s="423"/>
      <c r="E56" s="258"/>
      <c r="F56" s="258"/>
      <c r="G56" s="259"/>
      <c r="H56" s="258"/>
      <c r="I56" s="258"/>
      <c r="J56" s="259"/>
      <c r="K56" s="296"/>
      <c r="L56" s="298"/>
      <c r="M56" s="291"/>
      <c r="N56" s="293"/>
      <c r="O56" s="280"/>
      <c r="P56" s="280"/>
      <c r="Q56" s="269"/>
      <c r="R56" s="280"/>
      <c r="S56" s="280"/>
      <c r="T56" s="269"/>
      <c r="U56" s="283"/>
      <c r="V56" s="285"/>
      <c r="W56" s="291"/>
      <c r="X56" s="293"/>
      <c r="Y56" s="280"/>
      <c r="Z56" s="280"/>
      <c r="AA56" s="269"/>
      <c r="AB56" s="280"/>
      <c r="AC56" s="280"/>
      <c r="AD56" s="269"/>
      <c r="AE56" s="269"/>
      <c r="AF56" s="262"/>
      <c r="AG56" s="287">
        <v>100103</v>
      </c>
      <c r="AH56" s="426">
        <v>4.3</v>
      </c>
      <c r="AI56" s="320">
        <v>108</v>
      </c>
      <c r="AJ56" s="320">
        <f>SUM(AH56*AI56)/16</f>
        <v>29.024999999999999</v>
      </c>
      <c r="AK56" s="310">
        <v>33.484999999999999</v>
      </c>
      <c r="AL56" s="320">
        <f t="shared" si="151"/>
        <v>0.31004629629629626</v>
      </c>
      <c r="AM56" s="320">
        <f t="shared" si="152"/>
        <v>1.1536606373815677</v>
      </c>
      <c r="AN56" s="310">
        <v>71.73</v>
      </c>
      <c r="AO56" s="313">
        <f t="shared" si="153"/>
        <v>0.66416666666666668</v>
      </c>
      <c r="AP56" s="313">
        <f t="shared" si="154"/>
        <v>2.4713178294573646</v>
      </c>
      <c r="AQ56" s="291"/>
      <c r="AR56" s="423"/>
      <c r="AS56" s="258"/>
      <c r="AT56" s="258"/>
      <c r="AU56" s="259"/>
      <c r="AV56" s="258"/>
      <c r="AW56" s="258"/>
      <c r="AX56" s="259"/>
      <c r="AY56" s="258"/>
      <c r="AZ56" s="260"/>
      <c r="BA56" s="291"/>
      <c r="BB56" s="423"/>
      <c r="BC56" s="258"/>
      <c r="BD56" s="258"/>
      <c r="BE56" s="259"/>
      <c r="BF56" s="258"/>
      <c r="BG56" s="258"/>
      <c r="BH56" s="259"/>
      <c r="BI56" s="262"/>
      <c r="BJ56" s="262"/>
      <c r="BK56" s="262"/>
      <c r="BL56" s="291"/>
      <c r="BM56" s="423"/>
      <c r="BN56" s="258"/>
      <c r="BO56" s="258"/>
      <c r="BP56" s="259"/>
      <c r="BQ56" s="258"/>
      <c r="BR56" s="258"/>
      <c r="BS56" s="259"/>
      <c r="BT56" s="262"/>
      <c r="BU56" s="262"/>
      <c r="BV56" s="291"/>
      <c r="BW56" s="423"/>
      <c r="BX56" s="258"/>
      <c r="BY56" s="258"/>
      <c r="BZ56" s="259"/>
      <c r="CA56" s="258"/>
      <c r="CB56" s="258"/>
      <c r="CC56" s="259"/>
      <c r="CD56" s="260"/>
      <c r="CE56" s="260"/>
    </row>
    <row r="57" spans="1:83" ht="15.75" thickBot="1" x14ac:dyDescent="0.3">
      <c r="A57" s="331"/>
      <c r="B57" s="303"/>
      <c r="C57" s="292"/>
      <c r="D57" s="423"/>
      <c r="E57" s="258"/>
      <c r="F57" s="258"/>
      <c r="G57" s="259"/>
      <c r="H57" s="259"/>
      <c r="I57" s="259"/>
      <c r="J57" s="259"/>
      <c r="K57" s="297"/>
      <c r="L57" s="299"/>
      <c r="M57" s="292"/>
      <c r="N57" s="294"/>
      <c r="O57" s="281"/>
      <c r="P57" s="281"/>
      <c r="Q57" s="282"/>
      <c r="R57" s="281"/>
      <c r="S57" s="281"/>
      <c r="T57" s="282"/>
      <c r="U57" s="284"/>
      <c r="V57" s="286"/>
      <c r="W57" s="292"/>
      <c r="X57" s="294"/>
      <c r="Y57" s="281"/>
      <c r="Z57" s="281"/>
      <c r="AA57" s="282"/>
      <c r="AB57" s="281"/>
      <c r="AC57" s="281"/>
      <c r="AD57" s="282"/>
      <c r="AE57" s="282"/>
      <c r="AF57" s="263"/>
      <c r="AG57" s="288"/>
      <c r="AH57" s="426"/>
      <c r="AI57" s="320"/>
      <c r="AJ57" s="320"/>
      <c r="AK57" s="310"/>
      <c r="AL57" s="310"/>
      <c r="AM57" s="310"/>
      <c r="AN57" s="310"/>
      <c r="AO57" s="314"/>
      <c r="AP57" s="314"/>
      <c r="AQ57" s="292"/>
      <c r="AR57" s="423"/>
      <c r="AS57" s="258"/>
      <c r="AT57" s="258"/>
      <c r="AU57" s="259"/>
      <c r="AV57" s="259"/>
      <c r="AW57" s="259"/>
      <c r="AX57" s="259"/>
      <c r="AY57" s="259"/>
      <c r="AZ57" s="261"/>
      <c r="BA57" s="292"/>
      <c r="BB57" s="423"/>
      <c r="BC57" s="258"/>
      <c r="BD57" s="258"/>
      <c r="BE57" s="259"/>
      <c r="BF57" s="259"/>
      <c r="BG57" s="259"/>
      <c r="BH57" s="259"/>
      <c r="BI57" s="263"/>
      <c r="BJ57" s="263"/>
      <c r="BK57" s="263"/>
      <c r="BL57" s="292"/>
      <c r="BM57" s="423"/>
      <c r="BN57" s="258"/>
      <c r="BO57" s="258"/>
      <c r="BP57" s="259"/>
      <c r="BQ57" s="259"/>
      <c r="BR57" s="259"/>
      <c r="BS57" s="259"/>
      <c r="BT57" s="263"/>
      <c r="BU57" s="263"/>
      <c r="BV57" s="292"/>
      <c r="BW57" s="423"/>
      <c r="BX57" s="258"/>
      <c r="BY57" s="258"/>
      <c r="BZ57" s="259"/>
      <c r="CA57" s="259"/>
      <c r="CB57" s="259"/>
      <c r="CC57" s="259"/>
      <c r="CD57" s="261"/>
      <c r="CE57" s="261"/>
    </row>
    <row r="58" spans="1:83" x14ac:dyDescent="0.25">
      <c r="A58" s="328"/>
      <c r="B58" s="302" t="s">
        <v>345</v>
      </c>
      <c r="C58" s="291"/>
      <c r="D58" s="423"/>
      <c r="E58" s="258"/>
      <c r="F58" s="258"/>
      <c r="G58" s="259"/>
      <c r="H58" s="258"/>
      <c r="I58" s="258"/>
      <c r="J58" s="259"/>
      <c r="K58" s="296"/>
      <c r="L58" s="298"/>
      <c r="M58" s="291"/>
      <c r="N58" s="293"/>
      <c r="O58" s="280"/>
      <c r="P58" s="280"/>
      <c r="Q58" s="269"/>
      <c r="R58" s="280"/>
      <c r="S58" s="280"/>
      <c r="T58" s="269"/>
      <c r="U58" s="283"/>
      <c r="V58" s="285"/>
      <c r="W58" s="291"/>
      <c r="X58" s="293"/>
      <c r="Y58" s="280"/>
      <c r="Z58" s="280"/>
      <c r="AA58" s="269"/>
      <c r="AB58" s="280"/>
      <c r="AC58" s="280"/>
      <c r="AD58" s="269"/>
      <c r="AE58" s="269"/>
      <c r="AF58" s="262"/>
      <c r="AG58" s="287">
        <v>100103</v>
      </c>
      <c r="AH58" s="426">
        <v>4.3</v>
      </c>
      <c r="AI58" s="320">
        <v>108</v>
      </c>
      <c r="AJ58" s="320">
        <f>SUM(AH58*AI58)/16</f>
        <v>29.024999999999999</v>
      </c>
      <c r="AK58" s="310">
        <v>34.56</v>
      </c>
      <c r="AL58" s="320">
        <f t="shared" si="151"/>
        <v>0.32</v>
      </c>
      <c r="AM58" s="320">
        <f t="shared" si="152"/>
        <v>1.1906976744186049</v>
      </c>
      <c r="AN58" s="310">
        <v>62.84</v>
      </c>
      <c r="AO58" s="313">
        <f t="shared" si="153"/>
        <v>0.58185185185185184</v>
      </c>
      <c r="AP58" s="313">
        <f t="shared" si="154"/>
        <v>2.1650301464254955</v>
      </c>
      <c r="AQ58" s="291"/>
      <c r="AR58" s="423"/>
      <c r="AS58" s="258"/>
      <c r="AT58" s="258"/>
      <c r="AU58" s="259"/>
      <c r="AV58" s="258"/>
      <c r="AW58" s="258"/>
      <c r="AX58" s="259"/>
      <c r="AY58" s="258"/>
      <c r="AZ58" s="260"/>
      <c r="BA58" s="291"/>
      <c r="BB58" s="423"/>
      <c r="BC58" s="258"/>
      <c r="BD58" s="258"/>
      <c r="BE58" s="259"/>
      <c r="BF58" s="258"/>
      <c r="BG58" s="258"/>
      <c r="BH58" s="259"/>
      <c r="BI58" s="262"/>
      <c r="BJ58" s="262"/>
      <c r="BK58" s="262"/>
      <c r="BL58" s="291"/>
      <c r="BM58" s="423"/>
      <c r="BN58" s="258"/>
      <c r="BO58" s="258"/>
      <c r="BP58" s="259"/>
      <c r="BQ58" s="258"/>
      <c r="BR58" s="258"/>
      <c r="BS58" s="259"/>
      <c r="BT58" s="262"/>
      <c r="BU58" s="262"/>
      <c r="BV58" s="291"/>
      <c r="BW58" s="423"/>
      <c r="BX58" s="258"/>
      <c r="BY58" s="258"/>
      <c r="BZ58" s="259"/>
      <c r="CA58" s="258"/>
      <c r="CB58" s="258"/>
      <c r="CC58" s="259"/>
      <c r="CD58" s="260"/>
      <c r="CE58" s="260"/>
    </row>
    <row r="59" spans="1:83" ht="15.75" thickBot="1" x14ac:dyDescent="0.3">
      <c r="A59" s="331"/>
      <c r="B59" s="303"/>
      <c r="C59" s="292"/>
      <c r="D59" s="423"/>
      <c r="E59" s="258"/>
      <c r="F59" s="258"/>
      <c r="G59" s="259"/>
      <c r="H59" s="259"/>
      <c r="I59" s="259"/>
      <c r="J59" s="259"/>
      <c r="K59" s="297"/>
      <c r="L59" s="299"/>
      <c r="M59" s="292"/>
      <c r="N59" s="294"/>
      <c r="O59" s="281"/>
      <c r="P59" s="281"/>
      <c r="Q59" s="282"/>
      <c r="R59" s="281"/>
      <c r="S59" s="281"/>
      <c r="T59" s="282"/>
      <c r="U59" s="284"/>
      <c r="V59" s="286"/>
      <c r="W59" s="292"/>
      <c r="X59" s="294"/>
      <c r="Y59" s="281"/>
      <c r="Z59" s="281"/>
      <c r="AA59" s="282"/>
      <c r="AB59" s="281"/>
      <c r="AC59" s="281"/>
      <c r="AD59" s="282"/>
      <c r="AE59" s="282"/>
      <c r="AF59" s="263"/>
      <c r="AG59" s="288"/>
      <c r="AH59" s="426"/>
      <c r="AI59" s="320"/>
      <c r="AJ59" s="320"/>
      <c r="AK59" s="310"/>
      <c r="AL59" s="310"/>
      <c r="AM59" s="310"/>
      <c r="AN59" s="310"/>
      <c r="AO59" s="314"/>
      <c r="AP59" s="314"/>
      <c r="AQ59" s="292"/>
      <c r="AR59" s="423"/>
      <c r="AS59" s="258"/>
      <c r="AT59" s="258"/>
      <c r="AU59" s="259"/>
      <c r="AV59" s="259"/>
      <c r="AW59" s="259"/>
      <c r="AX59" s="259"/>
      <c r="AY59" s="259"/>
      <c r="AZ59" s="261"/>
      <c r="BA59" s="292"/>
      <c r="BB59" s="423"/>
      <c r="BC59" s="258"/>
      <c r="BD59" s="258"/>
      <c r="BE59" s="259"/>
      <c r="BF59" s="259"/>
      <c r="BG59" s="259"/>
      <c r="BH59" s="259"/>
      <c r="BI59" s="263"/>
      <c r="BJ59" s="263"/>
      <c r="BK59" s="263"/>
      <c r="BL59" s="292"/>
      <c r="BM59" s="423"/>
      <c r="BN59" s="258"/>
      <c r="BO59" s="258"/>
      <c r="BP59" s="259"/>
      <c r="BQ59" s="259"/>
      <c r="BR59" s="259"/>
      <c r="BS59" s="259"/>
      <c r="BT59" s="263"/>
      <c r="BU59" s="263"/>
      <c r="BV59" s="292"/>
      <c r="BW59" s="423"/>
      <c r="BX59" s="258"/>
      <c r="BY59" s="258"/>
      <c r="BZ59" s="259"/>
      <c r="CA59" s="259"/>
      <c r="CB59" s="259"/>
      <c r="CC59" s="259"/>
      <c r="CD59" s="261"/>
      <c r="CE59" s="261"/>
    </row>
    <row r="60" spans="1:83" x14ac:dyDescent="0.25">
      <c r="A60" s="328"/>
      <c r="B60" s="302" t="s">
        <v>346</v>
      </c>
      <c r="C60" s="291"/>
      <c r="D60" s="423"/>
      <c r="E60" s="258"/>
      <c r="F60" s="258"/>
      <c r="G60" s="259"/>
      <c r="H60" s="258"/>
      <c r="I60" s="258"/>
      <c r="J60" s="259"/>
      <c r="K60" s="296"/>
      <c r="L60" s="298"/>
      <c r="M60" s="291"/>
      <c r="N60" s="293"/>
      <c r="O60" s="280"/>
      <c r="P60" s="280"/>
      <c r="Q60" s="269"/>
      <c r="R60" s="280"/>
      <c r="S60" s="280"/>
      <c r="T60" s="269"/>
      <c r="U60" s="283"/>
      <c r="V60" s="285"/>
      <c r="W60" s="291"/>
      <c r="X60" s="293"/>
      <c r="Y60" s="280"/>
      <c r="Z60" s="280"/>
      <c r="AA60" s="269"/>
      <c r="AB60" s="280"/>
      <c r="AC60" s="280"/>
      <c r="AD60" s="269"/>
      <c r="AE60" s="269"/>
      <c r="AF60" s="262"/>
      <c r="AG60" s="287">
        <v>100103</v>
      </c>
      <c r="AH60" s="426">
        <v>4.3</v>
      </c>
      <c r="AI60" s="320">
        <v>112</v>
      </c>
      <c r="AJ60" s="320">
        <f>SUM(AH60*AI60)/16</f>
        <v>30.099999999999998</v>
      </c>
      <c r="AK60" s="310">
        <v>36.950000000000003</v>
      </c>
      <c r="AL60" s="320">
        <f t="shared" si="151"/>
        <v>0.32991071428571433</v>
      </c>
      <c r="AM60" s="320">
        <f t="shared" si="152"/>
        <v>1.227574750830565</v>
      </c>
      <c r="AN60" s="310">
        <v>75.209999999999994</v>
      </c>
      <c r="AO60" s="313">
        <f t="shared" si="153"/>
        <v>0.67151785714285706</v>
      </c>
      <c r="AP60" s="313">
        <f t="shared" si="154"/>
        <v>2.498671096345515</v>
      </c>
      <c r="AQ60" s="291"/>
      <c r="AR60" s="423"/>
      <c r="AS60" s="258"/>
      <c r="AT60" s="258"/>
      <c r="AU60" s="259"/>
      <c r="AV60" s="258"/>
      <c r="AW60" s="258"/>
      <c r="AX60" s="259"/>
      <c r="AY60" s="258"/>
      <c r="AZ60" s="260"/>
      <c r="BA60" s="291"/>
      <c r="BB60" s="423"/>
      <c r="BC60" s="258"/>
      <c r="BD60" s="258"/>
      <c r="BE60" s="259"/>
      <c r="BF60" s="258"/>
      <c r="BG60" s="258"/>
      <c r="BH60" s="259"/>
      <c r="BI60" s="262"/>
      <c r="BJ60" s="262"/>
      <c r="BK60" s="262"/>
      <c r="BL60" s="291"/>
      <c r="BM60" s="423"/>
      <c r="BN60" s="258"/>
      <c r="BO60" s="258"/>
      <c r="BP60" s="259"/>
      <c r="BQ60" s="258"/>
      <c r="BR60" s="258"/>
      <c r="BS60" s="259"/>
      <c r="BT60" s="262"/>
      <c r="BU60" s="262"/>
      <c r="BV60" s="291"/>
      <c r="BW60" s="423"/>
      <c r="BX60" s="258"/>
      <c r="BY60" s="258"/>
      <c r="BZ60" s="259"/>
      <c r="CA60" s="258"/>
      <c r="CB60" s="258"/>
      <c r="CC60" s="259"/>
      <c r="CD60" s="260"/>
      <c r="CE60" s="260"/>
    </row>
    <row r="61" spans="1:83" ht="15.75" thickBot="1" x14ac:dyDescent="0.3">
      <c r="A61" s="331"/>
      <c r="B61" s="303"/>
      <c r="C61" s="292"/>
      <c r="D61" s="423"/>
      <c r="E61" s="258"/>
      <c r="F61" s="258"/>
      <c r="G61" s="259"/>
      <c r="H61" s="259"/>
      <c r="I61" s="259"/>
      <c r="J61" s="259"/>
      <c r="K61" s="297"/>
      <c r="L61" s="299"/>
      <c r="M61" s="292"/>
      <c r="N61" s="294"/>
      <c r="O61" s="281"/>
      <c r="P61" s="281"/>
      <c r="Q61" s="282"/>
      <c r="R61" s="281"/>
      <c r="S61" s="281"/>
      <c r="T61" s="282"/>
      <c r="U61" s="284"/>
      <c r="V61" s="286"/>
      <c r="W61" s="292"/>
      <c r="X61" s="294"/>
      <c r="Y61" s="281"/>
      <c r="Z61" s="281"/>
      <c r="AA61" s="282"/>
      <c r="AB61" s="281"/>
      <c r="AC61" s="281"/>
      <c r="AD61" s="282"/>
      <c r="AE61" s="282"/>
      <c r="AF61" s="263"/>
      <c r="AG61" s="288"/>
      <c r="AH61" s="426"/>
      <c r="AI61" s="320"/>
      <c r="AJ61" s="320"/>
      <c r="AK61" s="310"/>
      <c r="AL61" s="310"/>
      <c r="AM61" s="310"/>
      <c r="AN61" s="310"/>
      <c r="AO61" s="314"/>
      <c r="AP61" s="314"/>
      <c r="AQ61" s="292"/>
      <c r="AR61" s="423"/>
      <c r="AS61" s="258"/>
      <c r="AT61" s="258"/>
      <c r="AU61" s="259"/>
      <c r="AV61" s="259"/>
      <c r="AW61" s="259"/>
      <c r="AX61" s="259"/>
      <c r="AY61" s="259"/>
      <c r="AZ61" s="261"/>
      <c r="BA61" s="292"/>
      <c r="BB61" s="423"/>
      <c r="BC61" s="258"/>
      <c r="BD61" s="258"/>
      <c r="BE61" s="259"/>
      <c r="BF61" s="259"/>
      <c r="BG61" s="259"/>
      <c r="BH61" s="259"/>
      <c r="BI61" s="263"/>
      <c r="BJ61" s="263"/>
      <c r="BK61" s="263"/>
      <c r="BL61" s="292"/>
      <c r="BM61" s="423"/>
      <c r="BN61" s="258"/>
      <c r="BO61" s="258"/>
      <c r="BP61" s="259"/>
      <c r="BQ61" s="259"/>
      <c r="BR61" s="259"/>
      <c r="BS61" s="259"/>
      <c r="BT61" s="263"/>
      <c r="BU61" s="263"/>
      <c r="BV61" s="292"/>
      <c r="BW61" s="423"/>
      <c r="BX61" s="258"/>
      <c r="BY61" s="258"/>
      <c r="BZ61" s="259"/>
      <c r="CA61" s="259"/>
      <c r="CB61" s="259"/>
      <c r="CC61" s="259"/>
      <c r="CD61" s="261"/>
      <c r="CE61" s="261"/>
    </row>
    <row r="62" spans="1:83" x14ac:dyDescent="0.25">
      <c r="A62" s="328"/>
      <c r="B62" s="302" t="s">
        <v>347</v>
      </c>
      <c r="C62" s="291"/>
      <c r="D62" s="423"/>
      <c r="E62" s="258"/>
      <c r="F62" s="258"/>
      <c r="G62" s="259"/>
      <c r="H62" s="258"/>
      <c r="I62" s="258"/>
      <c r="J62" s="259"/>
      <c r="K62" s="296"/>
      <c r="L62" s="298"/>
      <c r="M62" s="291"/>
      <c r="N62" s="293"/>
      <c r="O62" s="280"/>
      <c r="P62" s="280"/>
      <c r="Q62" s="269"/>
      <c r="R62" s="280"/>
      <c r="S62" s="280"/>
      <c r="T62" s="269"/>
      <c r="U62" s="283"/>
      <c r="V62" s="285"/>
      <c r="W62" s="291"/>
      <c r="X62" s="293"/>
      <c r="Y62" s="280"/>
      <c r="Z62" s="280"/>
      <c r="AA62" s="269"/>
      <c r="AB62" s="280"/>
      <c r="AC62" s="280"/>
      <c r="AD62" s="269"/>
      <c r="AE62" s="269"/>
      <c r="AF62" s="262"/>
      <c r="AG62" s="287">
        <v>100103</v>
      </c>
      <c r="AH62" s="426">
        <v>4.3</v>
      </c>
      <c r="AI62" s="320">
        <v>112</v>
      </c>
      <c r="AJ62" s="320">
        <f>SUM(AH62*AI62)/16</f>
        <v>30.099999999999998</v>
      </c>
      <c r="AK62" s="310">
        <v>36.96</v>
      </c>
      <c r="AL62" s="320">
        <f t="shared" si="151"/>
        <v>0.33</v>
      </c>
      <c r="AM62" s="320">
        <f t="shared" si="152"/>
        <v>1.2279069767441861</v>
      </c>
      <c r="AN62" s="310">
        <v>65.239999999999995</v>
      </c>
      <c r="AO62" s="313">
        <f t="shared" si="153"/>
        <v>0.58249999999999991</v>
      </c>
      <c r="AP62" s="313">
        <f t="shared" si="154"/>
        <v>2.1674418604651162</v>
      </c>
      <c r="AQ62" s="291"/>
      <c r="AR62" s="423"/>
      <c r="AS62" s="258"/>
      <c r="AT62" s="258"/>
      <c r="AU62" s="259"/>
      <c r="AV62" s="258"/>
      <c r="AW62" s="258"/>
      <c r="AX62" s="259"/>
      <c r="AY62" s="258"/>
      <c r="AZ62" s="260"/>
      <c r="BA62" s="291"/>
      <c r="BB62" s="423"/>
      <c r="BC62" s="258"/>
      <c r="BD62" s="258"/>
      <c r="BE62" s="259"/>
      <c r="BF62" s="258"/>
      <c r="BG62" s="258"/>
      <c r="BH62" s="259"/>
      <c r="BI62" s="262"/>
      <c r="BJ62" s="262"/>
      <c r="BK62" s="262"/>
      <c r="BL62" s="291"/>
      <c r="BM62" s="423"/>
      <c r="BN62" s="258"/>
      <c r="BO62" s="258"/>
      <c r="BP62" s="259"/>
      <c r="BQ62" s="258"/>
      <c r="BR62" s="258"/>
      <c r="BS62" s="259"/>
      <c r="BT62" s="262"/>
      <c r="BU62" s="262"/>
      <c r="BV62" s="291"/>
      <c r="BW62" s="423"/>
      <c r="BX62" s="258"/>
      <c r="BY62" s="258"/>
      <c r="BZ62" s="259"/>
      <c r="CA62" s="258"/>
      <c r="CB62" s="258"/>
      <c r="CC62" s="259"/>
      <c r="CD62" s="260"/>
      <c r="CE62" s="260"/>
    </row>
    <row r="63" spans="1:83" ht="15.75" thickBot="1" x14ac:dyDescent="0.3">
      <c r="A63" s="331"/>
      <c r="B63" s="303"/>
      <c r="C63" s="292"/>
      <c r="D63" s="423"/>
      <c r="E63" s="258"/>
      <c r="F63" s="258"/>
      <c r="G63" s="259"/>
      <c r="H63" s="259"/>
      <c r="I63" s="259"/>
      <c r="J63" s="259"/>
      <c r="K63" s="297"/>
      <c r="L63" s="299"/>
      <c r="M63" s="292"/>
      <c r="N63" s="294"/>
      <c r="O63" s="281"/>
      <c r="P63" s="281"/>
      <c r="Q63" s="282"/>
      <c r="R63" s="281"/>
      <c r="S63" s="281"/>
      <c r="T63" s="282"/>
      <c r="U63" s="284"/>
      <c r="V63" s="286"/>
      <c r="W63" s="292"/>
      <c r="X63" s="294"/>
      <c r="Y63" s="281"/>
      <c r="Z63" s="281"/>
      <c r="AA63" s="282"/>
      <c r="AB63" s="281"/>
      <c r="AC63" s="281"/>
      <c r="AD63" s="282"/>
      <c r="AE63" s="282"/>
      <c r="AF63" s="263"/>
      <c r="AG63" s="288"/>
      <c r="AH63" s="426"/>
      <c r="AI63" s="320"/>
      <c r="AJ63" s="320"/>
      <c r="AK63" s="310"/>
      <c r="AL63" s="310"/>
      <c r="AM63" s="310"/>
      <c r="AN63" s="310"/>
      <c r="AO63" s="314"/>
      <c r="AP63" s="314"/>
      <c r="AQ63" s="292"/>
      <c r="AR63" s="423"/>
      <c r="AS63" s="258"/>
      <c r="AT63" s="258"/>
      <c r="AU63" s="259"/>
      <c r="AV63" s="259"/>
      <c r="AW63" s="259"/>
      <c r="AX63" s="259"/>
      <c r="AY63" s="259"/>
      <c r="AZ63" s="261"/>
      <c r="BA63" s="292"/>
      <c r="BB63" s="423"/>
      <c r="BC63" s="258"/>
      <c r="BD63" s="258"/>
      <c r="BE63" s="259"/>
      <c r="BF63" s="259"/>
      <c r="BG63" s="259"/>
      <c r="BH63" s="259"/>
      <c r="BI63" s="263"/>
      <c r="BJ63" s="263"/>
      <c r="BK63" s="263"/>
      <c r="BL63" s="292"/>
      <c r="BM63" s="423"/>
      <c r="BN63" s="258"/>
      <c r="BO63" s="258"/>
      <c r="BP63" s="259"/>
      <c r="BQ63" s="259"/>
      <c r="BR63" s="259"/>
      <c r="BS63" s="259"/>
      <c r="BT63" s="263"/>
      <c r="BU63" s="263"/>
      <c r="BV63" s="292"/>
      <c r="BW63" s="423"/>
      <c r="BX63" s="258"/>
      <c r="BY63" s="258"/>
      <c r="BZ63" s="259"/>
      <c r="CA63" s="259"/>
      <c r="CB63" s="259"/>
      <c r="CC63" s="259"/>
      <c r="CD63" s="261"/>
      <c r="CE63" s="261"/>
    </row>
    <row r="64" spans="1:83" x14ac:dyDescent="0.25">
      <c r="A64" s="328"/>
      <c r="B64" s="302" t="s">
        <v>348</v>
      </c>
      <c r="C64" s="291"/>
      <c r="D64" s="423"/>
      <c r="E64" s="258"/>
      <c r="F64" s="258"/>
      <c r="G64" s="259"/>
      <c r="H64" s="258"/>
      <c r="I64" s="258"/>
      <c r="J64" s="259"/>
      <c r="K64" s="296"/>
      <c r="L64" s="298"/>
      <c r="M64" s="291"/>
      <c r="N64" s="293"/>
      <c r="O64" s="280"/>
      <c r="P64" s="280"/>
      <c r="Q64" s="269"/>
      <c r="R64" s="280"/>
      <c r="S64" s="280"/>
      <c r="T64" s="269"/>
      <c r="U64" s="283"/>
      <c r="V64" s="285"/>
      <c r="W64" s="291"/>
      <c r="X64" s="293"/>
      <c r="Y64" s="280"/>
      <c r="Z64" s="280"/>
      <c r="AA64" s="269"/>
      <c r="AB64" s="280"/>
      <c r="AC64" s="280"/>
      <c r="AD64" s="269"/>
      <c r="AE64" s="269"/>
      <c r="AF64" s="262"/>
      <c r="AG64" s="291"/>
      <c r="AH64" s="423"/>
      <c r="AI64" s="258"/>
      <c r="AJ64" s="258"/>
      <c r="AK64" s="259"/>
      <c r="AL64" s="258"/>
      <c r="AM64" s="258"/>
      <c r="AN64" s="259"/>
      <c r="AO64" s="260"/>
      <c r="AP64" s="260"/>
      <c r="AQ64" s="291"/>
      <c r="AR64" s="423"/>
      <c r="AS64" s="258"/>
      <c r="AT64" s="258"/>
      <c r="AU64" s="259"/>
      <c r="AV64" s="258"/>
      <c r="AW64" s="258"/>
      <c r="AX64" s="259"/>
      <c r="AY64" s="258"/>
      <c r="AZ64" s="260"/>
      <c r="BA64" s="287">
        <v>100113</v>
      </c>
      <c r="BB64" s="426">
        <v>3.6</v>
      </c>
      <c r="BC64" s="320">
        <v>192</v>
      </c>
      <c r="BD64" s="320">
        <f>SUM(BB64*BC64)/16</f>
        <v>43.2</v>
      </c>
      <c r="BE64" s="310">
        <v>92.02</v>
      </c>
      <c r="BF64" s="320">
        <f t="shared" ref="BF64" si="155">SUM(BE64/BC64)</f>
        <v>0.47927083333333331</v>
      </c>
      <c r="BG64" s="320">
        <f t="shared" ref="BG64" si="156">SUM(BE64/BD64)</f>
        <v>2.1300925925925922</v>
      </c>
      <c r="BH64" s="310">
        <v>111.07</v>
      </c>
      <c r="BI64" s="337">
        <f>SUM(BH64/BD64)</f>
        <v>2.5710648148148145</v>
      </c>
      <c r="BJ64" s="337">
        <f>SUM(BH64/BC64)</f>
        <v>0.57848958333333333</v>
      </c>
      <c r="BK64" s="336">
        <f t="shared" ref="BK64" si="157">SUM(BH64/BC64)</f>
        <v>0.57848958333333333</v>
      </c>
      <c r="BL64" s="291"/>
      <c r="BM64" s="423"/>
      <c r="BN64" s="258"/>
      <c r="BO64" s="258"/>
      <c r="BP64" s="259"/>
      <c r="BQ64" s="258"/>
      <c r="BR64" s="258"/>
      <c r="BS64" s="259"/>
      <c r="BT64" s="262"/>
      <c r="BU64" s="262"/>
      <c r="BV64" s="291"/>
      <c r="BW64" s="423"/>
      <c r="BX64" s="258"/>
      <c r="BY64" s="258"/>
      <c r="BZ64" s="259"/>
      <c r="CA64" s="258"/>
      <c r="CB64" s="258"/>
      <c r="CC64" s="259"/>
      <c r="CD64" s="260"/>
      <c r="CE64" s="260"/>
    </row>
    <row r="65" spans="1:83" ht="15.75" thickBot="1" x14ac:dyDescent="0.3">
      <c r="A65" s="331"/>
      <c r="B65" s="303"/>
      <c r="C65" s="292"/>
      <c r="D65" s="423"/>
      <c r="E65" s="258"/>
      <c r="F65" s="258"/>
      <c r="G65" s="259"/>
      <c r="H65" s="259"/>
      <c r="I65" s="259"/>
      <c r="J65" s="259"/>
      <c r="K65" s="297"/>
      <c r="L65" s="299"/>
      <c r="M65" s="292"/>
      <c r="N65" s="294"/>
      <c r="O65" s="281"/>
      <c r="P65" s="281"/>
      <c r="Q65" s="282"/>
      <c r="R65" s="281"/>
      <c r="S65" s="281"/>
      <c r="T65" s="282"/>
      <c r="U65" s="284"/>
      <c r="V65" s="286"/>
      <c r="W65" s="292"/>
      <c r="X65" s="294"/>
      <c r="Y65" s="281"/>
      <c r="Z65" s="281"/>
      <c r="AA65" s="282"/>
      <c r="AB65" s="281"/>
      <c r="AC65" s="281"/>
      <c r="AD65" s="282"/>
      <c r="AE65" s="282"/>
      <c r="AF65" s="263"/>
      <c r="AG65" s="292"/>
      <c r="AH65" s="423"/>
      <c r="AI65" s="258"/>
      <c r="AJ65" s="258"/>
      <c r="AK65" s="259"/>
      <c r="AL65" s="259"/>
      <c r="AM65" s="259"/>
      <c r="AN65" s="259"/>
      <c r="AO65" s="261"/>
      <c r="AP65" s="261"/>
      <c r="AQ65" s="292"/>
      <c r="AR65" s="423"/>
      <c r="AS65" s="258"/>
      <c r="AT65" s="258"/>
      <c r="AU65" s="259"/>
      <c r="AV65" s="259"/>
      <c r="AW65" s="259"/>
      <c r="AX65" s="259"/>
      <c r="AY65" s="259"/>
      <c r="AZ65" s="261"/>
      <c r="BA65" s="288"/>
      <c r="BB65" s="426"/>
      <c r="BC65" s="320"/>
      <c r="BD65" s="320"/>
      <c r="BE65" s="310"/>
      <c r="BF65" s="310"/>
      <c r="BG65" s="310"/>
      <c r="BH65" s="310"/>
      <c r="BI65" s="274"/>
      <c r="BJ65" s="274"/>
      <c r="BK65" s="274"/>
      <c r="BL65" s="292"/>
      <c r="BM65" s="423"/>
      <c r="BN65" s="258"/>
      <c r="BO65" s="258"/>
      <c r="BP65" s="259"/>
      <c r="BQ65" s="259"/>
      <c r="BR65" s="259"/>
      <c r="BS65" s="259"/>
      <c r="BT65" s="263"/>
      <c r="BU65" s="263"/>
      <c r="BV65" s="292"/>
      <c r="BW65" s="423"/>
      <c r="BX65" s="258"/>
      <c r="BY65" s="258"/>
      <c r="BZ65" s="259"/>
      <c r="CA65" s="259"/>
      <c r="CB65" s="259"/>
      <c r="CC65" s="259"/>
      <c r="CD65" s="261"/>
      <c r="CE65" s="261"/>
    </row>
    <row r="66" spans="1:83" x14ac:dyDescent="0.25">
      <c r="B66" s="413" t="s">
        <v>349</v>
      </c>
      <c r="L66" s="195"/>
      <c r="V66" s="195"/>
      <c r="BV66" s="424">
        <v>110113</v>
      </c>
      <c r="BW66" s="419">
        <v>2.8</v>
      </c>
      <c r="BX66" s="419">
        <v>240</v>
      </c>
      <c r="BY66" s="419">
        <f>SUM(BW66*BX66)/16</f>
        <v>42</v>
      </c>
      <c r="BZ66" s="419">
        <v>106.61</v>
      </c>
      <c r="CA66" s="320">
        <f t="shared" ref="CA66" si="158">SUM(BZ66/BX66)</f>
        <v>0.44420833333333332</v>
      </c>
      <c r="CB66" s="320">
        <f t="shared" ref="CB66" si="159">SUM(BZ66/BY66)</f>
        <v>2.5383333333333331</v>
      </c>
      <c r="CC66" s="419">
        <v>127.79</v>
      </c>
      <c r="CD66" s="313">
        <f>SUM(CC66/BY66)</f>
        <v>3.0426190476190476</v>
      </c>
      <c r="CE66" s="313">
        <f t="shared" ref="CE66:CE68" si="160">SUM(CC66/BX66)</f>
        <v>0.53245833333333337</v>
      </c>
    </row>
    <row r="67" spans="1:83" ht="15.75" thickBot="1" x14ac:dyDescent="0.3">
      <c r="B67" s="414"/>
      <c r="L67" s="195"/>
      <c r="V67" s="195"/>
      <c r="BV67" s="425"/>
      <c r="BW67" s="420"/>
      <c r="BX67" s="420"/>
      <c r="BY67" s="420"/>
      <c r="BZ67" s="420"/>
      <c r="CA67" s="310"/>
      <c r="CB67" s="310"/>
      <c r="CC67" s="420"/>
      <c r="CD67" s="314"/>
      <c r="CE67" s="314"/>
    </row>
    <row r="68" spans="1:83" x14ac:dyDescent="0.25">
      <c r="B68" s="413" t="s">
        <v>350</v>
      </c>
      <c r="L68" s="195"/>
      <c r="V68" s="195"/>
      <c r="BV68" s="415"/>
      <c r="BW68" s="417">
        <v>0.79300000000000004</v>
      </c>
      <c r="BX68" s="417">
        <v>384</v>
      </c>
      <c r="BY68" s="419">
        <f>SUM(BW68*BX68)/16</f>
        <v>19.032</v>
      </c>
      <c r="BZ68" s="421">
        <v>56.6</v>
      </c>
      <c r="CA68" s="417"/>
      <c r="CB68" s="417"/>
      <c r="CC68" s="417">
        <v>56.6</v>
      </c>
      <c r="CD68" s="313">
        <f>SUM(CC68/BY68)</f>
        <v>2.9739386296763346</v>
      </c>
      <c r="CE68" s="313">
        <f t="shared" si="160"/>
        <v>0.14739583333333334</v>
      </c>
    </row>
    <row r="69" spans="1:83" ht="15.75" thickBot="1" x14ac:dyDescent="0.3">
      <c r="B69" s="414"/>
      <c r="L69" s="195"/>
      <c r="V69" s="195"/>
      <c r="BV69" s="416"/>
      <c r="BW69" s="418"/>
      <c r="BX69" s="418"/>
      <c r="BY69" s="420"/>
      <c r="BZ69" s="422"/>
      <c r="CA69" s="418"/>
      <c r="CB69" s="418"/>
      <c r="CC69" s="418"/>
      <c r="CD69" s="314"/>
      <c r="CE69" s="314"/>
    </row>
    <row r="70" spans="1:83" x14ac:dyDescent="0.25">
      <c r="A70" s="250"/>
      <c r="B70" s="251"/>
      <c r="C70" s="244" t="s">
        <v>351</v>
      </c>
      <c r="D70" s="245"/>
      <c r="E70" s="245"/>
      <c r="F70" s="245"/>
      <c r="G70" s="245"/>
      <c r="H70" s="245"/>
      <c r="I70" s="245"/>
      <c r="J70" s="245"/>
      <c r="K70" s="245"/>
      <c r="L70" s="254"/>
      <c r="M70" s="256" t="s">
        <v>352</v>
      </c>
      <c r="N70" s="239"/>
      <c r="O70" s="239"/>
      <c r="P70" s="239"/>
      <c r="Q70" s="239"/>
      <c r="R70" s="239"/>
      <c r="S70" s="239"/>
      <c r="T70" s="239"/>
      <c r="U70" s="239"/>
      <c r="V70" s="240"/>
      <c r="W70" s="244" t="s">
        <v>353</v>
      </c>
      <c r="X70" s="245"/>
      <c r="Y70" s="245"/>
      <c r="Z70" s="245"/>
      <c r="AA70" s="245"/>
      <c r="AB70" s="245"/>
      <c r="AC70" s="245"/>
      <c r="AD70" s="245"/>
      <c r="AE70" s="245"/>
      <c r="AF70" s="246"/>
      <c r="AG70" s="238" t="s">
        <v>354</v>
      </c>
      <c r="AH70" s="239"/>
      <c r="AI70" s="239"/>
      <c r="AJ70" s="239"/>
      <c r="AK70" s="239"/>
      <c r="AL70" s="239"/>
      <c r="AM70" s="239"/>
      <c r="AN70" s="239"/>
      <c r="AO70" s="240"/>
      <c r="AP70" s="152"/>
      <c r="AQ70" s="238" t="s">
        <v>355</v>
      </c>
      <c r="AR70" s="239"/>
      <c r="AS70" s="239"/>
      <c r="AT70" s="239"/>
      <c r="AU70" s="239"/>
      <c r="AV70" s="239"/>
      <c r="AW70" s="239"/>
      <c r="AX70" s="239"/>
      <c r="AY70" s="239"/>
      <c r="AZ70" s="240"/>
      <c r="BA70" s="244" t="s">
        <v>356</v>
      </c>
      <c r="BB70" s="245"/>
      <c r="BC70" s="245"/>
      <c r="BD70" s="245"/>
      <c r="BE70" s="245"/>
      <c r="BF70" s="245"/>
      <c r="BG70" s="245"/>
      <c r="BH70" s="245"/>
      <c r="BI70" s="245"/>
      <c r="BJ70" s="245"/>
      <c r="BK70" s="246"/>
      <c r="BL70" s="244" t="s">
        <v>357</v>
      </c>
      <c r="BM70" s="245"/>
      <c r="BN70" s="245"/>
      <c r="BO70" s="245"/>
      <c r="BP70" s="245"/>
      <c r="BQ70" s="245"/>
      <c r="BR70" s="245"/>
      <c r="BS70" s="245"/>
      <c r="BT70" s="245"/>
      <c r="BU70" s="246"/>
      <c r="BV70" s="238" t="s">
        <v>358</v>
      </c>
      <c r="BW70" s="239"/>
      <c r="BX70" s="239"/>
      <c r="BY70" s="239"/>
      <c r="BZ70" s="239"/>
      <c r="CA70" s="239"/>
      <c r="CB70" s="239"/>
      <c r="CC70" s="239"/>
      <c r="CD70" s="239"/>
      <c r="CE70" s="240"/>
    </row>
    <row r="71" spans="1:83" ht="15.75" thickBot="1" x14ac:dyDescent="0.3">
      <c r="A71" s="252"/>
      <c r="B71" s="253"/>
      <c r="C71" s="247"/>
      <c r="D71" s="248"/>
      <c r="E71" s="248"/>
      <c r="F71" s="248"/>
      <c r="G71" s="248"/>
      <c r="H71" s="248"/>
      <c r="I71" s="248"/>
      <c r="J71" s="248"/>
      <c r="K71" s="248"/>
      <c r="L71" s="255"/>
      <c r="M71" s="257"/>
      <c r="N71" s="242"/>
      <c r="O71" s="242"/>
      <c r="P71" s="242"/>
      <c r="Q71" s="242"/>
      <c r="R71" s="242"/>
      <c r="S71" s="242"/>
      <c r="T71" s="242"/>
      <c r="U71" s="242"/>
      <c r="V71" s="243"/>
      <c r="W71" s="247"/>
      <c r="X71" s="248"/>
      <c r="Y71" s="248"/>
      <c r="Z71" s="248"/>
      <c r="AA71" s="248"/>
      <c r="AB71" s="248"/>
      <c r="AC71" s="248"/>
      <c r="AD71" s="248"/>
      <c r="AE71" s="248"/>
      <c r="AF71" s="249"/>
      <c r="AG71" s="241"/>
      <c r="AH71" s="242"/>
      <c r="AI71" s="242"/>
      <c r="AJ71" s="242"/>
      <c r="AK71" s="242"/>
      <c r="AL71" s="242"/>
      <c r="AM71" s="242"/>
      <c r="AN71" s="242"/>
      <c r="AO71" s="243"/>
      <c r="AP71" s="153"/>
      <c r="AQ71" s="241"/>
      <c r="AR71" s="242"/>
      <c r="AS71" s="242"/>
      <c r="AT71" s="242"/>
      <c r="AU71" s="242"/>
      <c r="AV71" s="242"/>
      <c r="AW71" s="242"/>
      <c r="AX71" s="242"/>
      <c r="AY71" s="242"/>
      <c r="AZ71" s="243"/>
      <c r="BA71" s="247"/>
      <c r="BB71" s="248"/>
      <c r="BC71" s="248"/>
      <c r="BD71" s="248"/>
      <c r="BE71" s="248"/>
      <c r="BF71" s="248"/>
      <c r="BG71" s="248"/>
      <c r="BH71" s="248"/>
      <c r="BI71" s="248"/>
      <c r="BJ71" s="248"/>
      <c r="BK71" s="249"/>
      <c r="BL71" s="247"/>
      <c r="BM71" s="248"/>
      <c r="BN71" s="248"/>
      <c r="BO71" s="248"/>
      <c r="BP71" s="248"/>
      <c r="BQ71" s="248"/>
      <c r="BR71" s="248"/>
      <c r="BS71" s="248"/>
      <c r="BT71" s="248"/>
      <c r="BU71" s="249"/>
      <c r="BV71" s="241"/>
      <c r="BW71" s="242"/>
      <c r="BX71" s="242"/>
      <c r="BY71" s="242"/>
      <c r="BZ71" s="242"/>
      <c r="CA71" s="242"/>
      <c r="CB71" s="242"/>
      <c r="CC71" s="242"/>
      <c r="CD71" s="242"/>
      <c r="CE71" s="243"/>
    </row>
  </sheetData>
  <mergeCells count="2471">
    <mergeCell ref="BV50:BV51"/>
    <mergeCell ref="BK50:BK51"/>
    <mergeCell ref="BL50:BL51"/>
    <mergeCell ref="BM50:BM51"/>
    <mergeCell ref="BN50:BN51"/>
    <mergeCell ref="BO50:BO51"/>
    <mergeCell ref="BP50:BP51"/>
    <mergeCell ref="BT48:BT49"/>
    <mergeCell ref="BU48:BU49"/>
    <mergeCell ref="BV48:BV49"/>
    <mergeCell ref="AV50:AV51"/>
    <mergeCell ref="AW50:AW51"/>
    <mergeCell ref="AX50:AX51"/>
    <mergeCell ref="AY50:AY51"/>
    <mergeCell ref="AZ50:AZ51"/>
    <mergeCell ref="BI50:BI51"/>
    <mergeCell ref="BJ50:BJ51"/>
    <mergeCell ref="BN48:BN49"/>
    <mergeCell ref="BO48:BO49"/>
    <mergeCell ref="BP48:BP49"/>
    <mergeCell ref="BQ48:BQ49"/>
    <mergeCell ref="BR48:BR49"/>
    <mergeCell ref="BS48:BS49"/>
    <mergeCell ref="BR46:BR47"/>
    <mergeCell ref="BS46:BS47"/>
    <mergeCell ref="BT46:BT47"/>
    <mergeCell ref="BU46:BU47"/>
    <mergeCell ref="AX48:AX49"/>
    <mergeCell ref="AY48:AY49"/>
    <mergeCell ref="AZ48:AZ49"/>
    <mergeCell ref="BA48:BA49"/>
    <mergeCell ref="BB48:BB49"/>
    <mergeCell ref="BA46:BA47"/>
    <mergeCell ref="BB46:BB47"/>
    <mergeCell ref="BC46:BC47"/>
    <mergeCell ref="BD46:BD47"/>
    <mergeCell ref="BE46:BE47"/>
    <mergeCell ref="BF46:BF47"/>
    <mergeCell ref="BQ50:BQ51"/>
    <mergeCell ref="BR50:BR51"/>
    <mergeCell ref="BS50:BS51"/>
    <mergeCell ref="BT50:BT51"/>
    <mergeCell ref="BU50:BU51"/>
    <mergeCell ref="BG50:BG51"/>
    <mergeCell ref="BH50:BH51"/>
    <mergeCell ref="BV46:BV47"/>
    <mergeCell ref="BI48:BI49"/>
    <mergeCell ref="BJ48:BJ49"/>
    <mergeCell ref="BK48:BK49"/>
    <mergeCell ref="BL48:BL49"/>
    <mergeCell ref="BM48:BM49"/>
    <mergeCell ref="BL46:BL47"/>
    <mergeCell ref="BM46:BM47"/>
    <mergeCell ref="BN46:BN47"/>
    <mergeCell ref="BO46:BO47"/>
    <mergeCell ref="BP46:BP47"/>
    <mergeCell ref="BQ46:BQ47"/>
    <mergeCell ref="BU44:BU45"/>
    <mergeCell ref="BV44:BV45"/>
    <mergeCell ref="AV46:AV47"/>
    <mergeCell ref="AW46:AW47"/>
    <mergeCell ref="AX46:AX47"/>
    <mergeCell ref="AY46:AY47"/>
    <mergeCell ref="AZ46:AZ47"/>
    <mergeCell ref="BI46:BI47"/>
    <mergeCell ref="BJ46:BJ47"/>
    <mergeCell ref="BK46:BK47"/>
    <mergeCell ref="BO44:BO45"/>
    <mergeCell ref="BP44:BP45"/>
    <mergeCell ref="BQ44:BQ45"/>
    <mergeCell ref="BR44:BR45"/>
    <mergeCell ref="BS44:BS45"/>
    <mergeCell ref="BT44:BT45"/>
    <mergeCell ref="BI44:BI45"/>
    <mergeCell ref="BJ44:BJ45"/>
    <mergeCell ref="BK44:BK45"/>
    <mergeCell ref="BL44:BL45"/>
    <mergeCell ref="BM44:BM45"/>
    <mergeCell ref="BN44:BN45"/>
    <mergeCell ref="BQ42:BQ43"/>
    <mergeCell ref="BR42:BR43"/>
    <mergeCell ref="BS42:BS43"/>
    <mergeCell ref="BT42:BT43"/>
    <mergeCell ref="BU42:BU43"/>
    <mergeCell ref="BV42:BV43"/>
    <mergeCell ref="BK42:BK43"/>
    <mergeCell ref="BL42:BL43"/>
    <mergeCell ref="BM42:BM43"/>
    <mergeCell ref="BN42:BN43"/>
    <mergeCell ref="BO42:BO43"/>
    <mergeCell ref="BP42:BP43"/>
    <mergeCell ref="BT40:BT41"/>
    <mergeCell ref="BU40:BU41"/>
    <mergeCell ref="BV40:BV41"/>
    <mergeCell ref="BI42:BI43"/>
    <mergeCell ref="BJ42:BJ43"/>
    <mergeCell ref="BN40:BN41"/>
    <mergeCell ref="BO40:BO41"/>
    <mergeCell ref="BP40:BP41"/>
    <mergeCell ref="BQ40:BQ41"/>
    <mergeCell ref="BR40:BR41"/>
    <mergeCell ref="BS40:BS41"/>
    <mergeCell ref="BR38:BR39"/>
    <mergeCell ref="BS38:BS39"/>
    <mergeCell ref="BT38:BT39"/>
    <mergeCell ref="BU38:BU39"/>
    <mergeCell ref="BC40:BC41"/>
    <mergeCell ref="BD40:BD41"/>
    <mergeCell ref="BE40:BE41"/>
    <mergeCell ref="BF40:BF41"/>
    <mergeCell ref="BG40:BG41"/>
    <mergeCell ref="BH40:BH41"/>
    <mergeCell ref="BG38:BG39"/>
    <mergeCell ref="BH38:BH39"/>
    <mergeCell ref="BV38:BV39"/>
    <mergeCell ref="BI40:BI41"/>
    <mergeCell ref="BJ40:BJ41"/>
    <mergeCell ref="BK40:BK41"/>
    <mergeCell ref="BL40:BL41"/>
    <mergeCell ref="BM40:BM41"/>
    <mergeCell ref="BL38:BL39"/>
    <mergeCell ref="BM38:BM39"/>
    <mergeCell ref="BN38:BN39"/>
    <mergeCell ref="BO38:BO39"/>
    <mergeCell ref="BP38:BP39"/>
    <mergeCell ref="BQ38:BQ39"/>
    <mergeCell ref="BU36:BU37"/>
    <mergeCell ref="BV36:BV37"/>
    <mergeCell ref="AV38:AV39"/>
    <mergeCell ref="AW38:AW39"/>
    <mergeCell ref="AX38:AX39"/>
    <mergeCell ref="AY38:AY39"/>
    <mergeCell ref="AZ38:AZ39"/>
    <mergeCell ref="BI38:BI39"/>
    <mergeCell ref="BJ38:BJ39"/>
    <mergeCell ref="BK38:BK39"/>
    <mergeCell ref="BO36:BO37"/>
    <mergeCell ref="BP36:BP37"/>
    <mergeCell ref="BQ36:BQ37"/>
    <mergeCell ref="BR36:BR37"/>
    <mergeCell ref="BS36:BS37"/>
    <mergeCell ref="BT36:BT37"/>
    <mergeCell ref="BI36:BI37"/>
    <mergeCell ref="BJ36:BJ37"/>
    <mergeCell ref="BK36:BK37"/>
    <mergeCell ref="BL36:BL37"/>
    <mergeCell ref="BM36:BM37"/>
    <mergeCell ref="BN36:BN37"/>
    <mergeCell ref="BQ34:BQ35"/>
    <mergeCell ref="BR34:BR35"/>
    <mergeCell ref="BS34:BS35"/>
    <mergeCell ref="BT34:BT35"/>
    <mergeCell ref="BU34:BU35"/>
    <mergeCell ref="BV34:BV35"/>
    <mergeCell ref="BK34:BK35"/>
    <mergeCell ref="BL34:BL35"/>
    <mergeCell ref="BM34:BM35"/>
    <mergeCell ref="BN34:BN35"/>
    <mergeCell ref="BO34:BO35"/>
    <mergeCell ref="BP34:BP35"/>
    <mergeCell ref="BT32:BT33"/>
    <mergeCell ref="BU32:BU33"/>
    <mergeCell ref="BV32:BV33"/>
    <mergeCell ref="BI34:BI35"/>
    <mergeCell ref="BJ34:BJ35"/>
    <mergeCell ref="BN32:BN33"/>
    <mergeCell ref="BO32:BO33"/>
    <mergeCell ref="BP32:BP33"/>
    <mergeCell ref="BQ32:BQ33"/>
    <mergeCell ref="BR32:BR33"/>
    <mergeCell ref="BS32:BS33"/>
    <mergeCell ref="BR29:BR30"/>
    <mergeCell ref="BS29:BS30"/>
    <mergeCell ref="BT29:BT30"/>
    <mergeCell ref="BU29:BU30"/>
    <mergeCell ref="BC32:BC33"/>
    <mergeCell ref="BD32:BD33"/>
    <mergeCell ref="BE32:BE33"/>
    <mergeCell ref="BF32:BF33"/>
    <mergeCell ref="BG32:BG33"/>
    <mergeCell ref="BH32:BH33"/>
    <mergeCell ref="BG29:BG30"/>
    <mergeCell ref="BH29:BH30"/>
    <mergeCell ref="BV29:BV30"/>
    <mergeCell ref="BI32:BI33"/>
    <mergeCell ref="BJ32:BJ33"/>
    <mergeCell ref="BK32:BK33"/>
    <mergeCell ref="BL32:BL33"/>
    <mergeCell ref="BM32:BM33"/>
    <mergeCell ref="BL29:BL30"/>
    <mergeCell ref="BM29:BM30"/>
    <mergeCell ref="BN29:BN30"/>
    <mergeCell ref="BO29:BO30"/>
    <mergeCell ref="BP29:BP30"/>
    <mergeCell ref="BQ29:BQ30"/>
    <mergeCell ref="BU27:BU28"/>
    <mergeCell ref="BV27:BV28"/>
    <mergeCell ref="AV29:AV30"/>
    <mergeCell ref="AW29:AW30"/>
    <mergeCell ref="AX29:AX30"/>
    <mergeCell ref="AY29:AY30"/>
    <mergeCell ref="AZ29:AZ30"/>
    <mergeCell ref="BI29:BI30"/>
    <mergeCell ref="BJ29:BJ30"/>
    <mergeCell ref="BK29:BK30"/>
    <mergeCell ref="BO27:BO28"/>
    <mergeCell ref="BP27:BP28"/>
    <mergeCell ref="BQ27:BQ28"/>
    <mergeCell ref="BR27:BR28"/>
    <mergeCell ref="BS27:BS28"/>
    <mergeCell ref="BT27:BT28"/>
    <mergeCell ref="BI27:BI28"/>
    <mergeCell ref="BJ27:BJ28"/>
    <mergeCell ref="BK27:BK28"/>
    <mergeCell ref="BL27:BL28"/>
    <mergeCell ref="BM27:BM28"/>
    <mergeCell ref="BN27:BN28"/>
    <mergeCell ref="BQ25:BQ26"/>
    <mergeCell ref="BR25:BR26"/>
    <mergeCell ref="BS25:BS26"/>
    <mergeCell ref="BT25:BT26"/>
    <mergeCell ref="BU25:BU26"/>
    <mergeCell ref="BV25:BV26"/>
    <mergeCell ref="BK25:BK26"/>
    <mergeCell ref="BL25:BL26"/>
    <mergeCell ref="BM25:BM26"/>
    <mergeCell ref="BN25:BN26"/>
    <mergeCell ref="BO25:BO26"/>
    <mergeCell ref="BP25:BP26"/>
    <mergeCell ref="BT23:BT24"/>
    <mergeCell ref="BU23:BU24"/>
    <mergeCell ref="BV23:BV24"/>
    <mergeCell ref="BI25:BI26"/>
    <mergeCell ref="BJ25:BJ26"/>
    <mergeCell ref="BN23:BN24"/>
    <mergeCell ref="BO23:BO24"/>
    <mergeCell ref="BP23:BP24"/>
    <mergeCell ref="BQ23:BQ24"/>
    <mergeCell ref="BR23:BR24"/>
    <mergeCell ref="BS23:BS24"/>
    <mergeCell ref="BR21:BR22"/>
    <mergeCell ref="BS21:BS22"/>
    <mergeCell ref="BT21:BT22"/>
    <mergeCell ref="BU21:BU22"/>
    <mergeCell ref="BC23:BC24"/>
    <mergeCell ref="BD23:BD24"/>
    <mergeCell ref="BE23:BE24"/>
    <mergeCell ref="BF23:BF24"/>
    <mergeCell ref="BG23:BG24"/>
    <mergeCell ref="BH23:BH24"/>
    <mergeCell ref="BG21:BG22"/>
    <mergeCell ref="BH21:BH22"/>
    <mergeCell ref="BV21:BV22"/>
    <mergeCell ref="BI23:BI24"/>
    <mergeCell ref="BJ23:BJ24"/>
    <mergeCell ref="BK23:BK24"/>
    <mergeCell ref="BL23:BL24"/>
    <mergeCell ref="BM23:BM24"/>
    <mergeCell ref="BL21:BL22"/>
    <mergeCell ref="BM21:BM22"/>
    <mergeCell ref="BN21:BN22"/>
    <mergeCell ref="BO21:BO22"/>
    <mergeCell ref="BP21:BP22"/>
    <mergeCell ref="BQ21:BQ22"/>
    <mergeCell ref="BU19:BU20"/>
    <mergeCell ref="BV19:BV20"/>
    <mergeCell ref="AV21:AV22"/>
    <mergeCell ref="AW21:AW22"/>
    <mergeCell ref="AX21:AX22"/>
    <mergeCell ref="AY21:AY22"/>
    <mergeCell ref="AZ21:AZ22"/>
    <mergeCell ref="BI21:BI22"/>
    <mergeCell ref="BJ21:BJ22"/>
    <mergeCell ref="BK21:BK22"/>
    <mergeCell ref="BO19:BO20"/>
    <mergeCell ref="BP19:BP20"/>
    <mergeCell ref="BQ19:BQ20"/>
    <mergeCell ref="BR19:BR20"/>
    <mergeCell ref="BS19:BS20"/>
    <mergeCell ref="BT19:BT20"/>
    <mergeCell ref="BI19:BI20"/>
    <mergeCell ref="BJ19:BJ20"/>
    <mergeCell ref="BK19:BK20"/>
    <mergeCell ref="BL19:BL20"/>
    <mergeCell ref="BM19:BM20"/>
    <mergeCell ref="BN19:BN20"/>
    <mergeCell ref="BQ17:BQ18"/>
    <mergeCell ref="BR17:BR18"/>
    <mergeCell ref="BS17:BS18"/>
    <mergeCell ref="BT17:BT18"/>
    <mergeCell ref="BU17:BU18"/>
    <mergeCell ref="BV17:BV18"/>
    <mergeCell ref="BK17:BK18"/>
    <mergeCell ref="BL17:BL18"/>
    <mergeCell ref="BM17:BM18"/>
    <mergeCell ref="BN17:BN18"/>
    <mergeCell ref="BO17:BO18"/>
    <mergeCell ref="BP17:BP18"/>
    <mergeCell ref="BT15:BT16"/>
    <mergeCell ref="BU15:BU16"/>
    <mergeCell ref="BV15:BV16"/>
    <mergeCell ref="BI17:BI18"/>
    <mergeCell ref="BJ17:BJ18"/>
    <mergeCell ref="BN15:BN16"/>
    <mergeCell ref="BO15:BO16"/>
    <mergeCell ref="BP15:BP16"/>
    <mergeCell ref="BQ15:BQ16"/>
    <mergeCell ref="BR15:BR16"/>
    <mergeCell ref="BS15:BS16"/>
    <mergeCell ref="BR13:BR14"/>
    <mergeCell ref="BS13:BS14"/>
    <mergeCell ref="BT13:BT14"/>
    <mergeCell ref="BU13:BU14"/>
    <mergeCell ref="BC15:BC16"/>
    <mergeCell ref="BD15:BD16"/>
    <mergeCell ref="BE15:BE16"/>
    <mergeCell ref="BF15:BF16"/>
    <mergeCell ref="BG15:BG16"/>
    <mergeCell ref="BH15:BH16"/>
    <mergeCell ref="BG13:BG14"/>
    <mergeCell ref="BH13:BH14"/>
    <mergeCell ref="BE13:BE14"/>
    <mergeCell ref="BF13:BF14"/>
    <mergeCell ref="BV13:BV14"/>
    <mergeCell ref="BI15:BI16"/>
    <mergeCell ref="BJ15:BJ16"/>
    <mergeCell ref="BK15:BK16"/>
    <mergeCell ref="BL15:BL16"/>
    <mergeCell ref="BM15:BM16"/>
    <mergeCell ref="BL13:BL14"/>
    <mergeCell ref="BM13:BM14"/>
    <mergeCell ref="BN13:BN14"/>
    <mergeCell ref="BO13:BO14"/>
    <mergeCell ref="BP13:BP14"/>
    <mergeCell ref="BQ13:BQ14"/>
    <mergeCell ref="BU11:BU12"/>
    <mergeCell ref="BV11:BV12"/>
    <mergeCell ref="AV13:AV14"/>
    <mergeCell ref="AW13:AW14"/>
    <mergeCell ref="AX13:AX14"/>
    <mergeCell ref="AY13:AY14"/>
    <mergeCell ref="AZ13:AZ14"/>
    <mergeCell ref="BI13:BI14"/>
    <mergeCell ref="BJ13:BJ14"/>
    <mergeCell ref="BK13:BK14"/>
    <mergeCell ref="BO11:BO12"/>
    <mergeCell ref="BP11:BP12"/>
    <mergeCell ref="BQ11:BQ12"/>
    <mergeCell ref="BR11:BR12"/>
    <mergeCell ref="BS11:BS12"/>
    <mergeCell ref="BT11:BT12"/>
    <mergeCell ref="BI11:BI12"/>
    <mergeCell ref="BJ11:BJ12"/>
    <mergeCell ref="BK11:BK12"/>
    <mergeCell ref="BL11:BL12"/>
    <mergeCell ref="BM11:BM12"/>
    <mergeCell ref="BN11:BN12"/>
    <mergeCell ref="BQ9:BQ10"/>
    <mergeCell ref="BR9:BR10"/>
    <mergeCell ref="BS9:BS10"/>
    <mergeCell ref="BT9:BT10"/>
    <mergeCell ref="BU9:BU10"/>
    <mergeCell ref="BV9:BV10"/>
    <mergeCell ref="BK9:BK10"/>
    <mergeCell ref="BL9:BL10"/>
    <mergeCell ref="BM9:BM10"/>
    <mergeCell ref="BN9:BN10"/>
    <mergeCell ref="BO9:BO10"/>
    <mergeCell ref="BP9:BP10"/>
    <mergeCell ref="BT7:BT8"/>
    <mergeCell ref="BU7:BU8"/>
    <mergeCell ref="BV7:BV8"/>
    <mergeCell ref="BI9:BI10"/>
    <mergeCell ref="BJ9:BJ10"/>
    <mergeCell ref="BN7:BN8"/>
    <mergeCell ref="BO7:BO8"/>
    <mergeCell ref="BP7:BP8"/>
    <mergeCell ref="BQ7:BQ8"/>
    <mergeCell ref="BR7:BR8"/>
    <mergeCell ref="BS7:BS8"/>
    <mergeCell ref="BR5:BR6"/>
    <mergeCell ref="BS5:BS6"/>
    <mergeCell ref="BT5:BT6"/>
    <mergeCell ref="BU5:BU6"/>
    <mergeCell ref="BC7:BC8"/>
    <mergeCell ref="BD7:BD8"/>
    <mergeCell ref="BE7:BE8"/>
    <mergeCell ref="BF7:BF8"/>
    <mergeCell ref="BG7:BG8"/>
    <mergeCell ref="BH7:BH8"/>
    <mergeCell ref="BG5:BG6"/>
    <mergeCell ref="BH5:BH6"/>
    <mergeCell ref="BS3:BS4"/>
    <mergeCell ref="BT3:BT4"/>
    <mergeCell ref="BU3:BU4"/>
    <mergeCell ref="BV5:BV6"/>
    <mergeCell ref="BI7:BI8"/>
    <mergeCell ref="BJ7:BJ8"/>
    <mergeCell ref="BK7:BK8"/>
    <mergeCell ref="BL7:BL8"/>
    <mergeCell ref="BM7:BM8"/>
    <mergeCell ref="BL5:BL6"/>
    <mergeCell ref="BM5:BM6"/>
    <mergeCell ref="BN5:BN6"/>
    <mergeCell ref="BO5:BO6"/>
    <mergeCell ref="BP5:BP6"/>
    <mergeCell ref="BQ5:BQ6"/>
    <mergeCell ref="AV5:AV6"/>
    <mergeCell ref="AW5:AW6"/>
    <mergeCell ref="AX5:AX6"/>
    <mergeCell ref="AY5:AY6"/>
    <mergeCell ref="AZ5:AZ6"/>
    <mergeCell ref="BI5:BI6"/>
    <mergeCell ref="BJ5:BJ6"/>
    <mergeCell ref="BK5:BK6"/>
    <mergeCell ref="BN3:BN4"/>
    <mergeCell ref="BO3:BO4"/>
    <mergeCell ref="BP3:BP4"/>
    <mergeCell ref="BQ3:BQ4"/>
    <mergeCell ref="AV3:AV4"/>
    <mergeCell ref="AW3:AW4"/>
    <mergeCell ref="AX3:AX4"/>
    <mergeCell ref="AY3:AY4"/>
    <mergeCell ref="AZ3:AZ4"/>
    <mergeCell ref="BI3:BI4"/>
    <mergeCell ref="BJ3:BJ4"/>
    <mergeCell ref="BK3:BK4"/>
    <mergeCell ref="BG3:BG4"/>
    <mergeCell ref="BH3:BH4"/>
    <mergeCell ref="BA3:BA4"/>
    <mergeCell ref="BB3:BB4"/>
    <mergeCell ref="BR3:BR4"/>
    <mergeCell ref="AQ5:AQ6"/>
    <mergeCell ref="AM7:AM8"/>
    <mergeCell ref="AM32:AM33"/>
    <mergeCell ref="AN32:AN33"/>
    <mergeCell ref="AM36:AM37"/>
    <mergeCell ref="AN36:AN37"/>
    <mergeCell ref="AM5:AM6"/>
    <mergeCell ref="AM40:AM41"/>
    <mergeCell ref="AN40:AN41"/>
    <mergeCell ref="AM19:AM20"/>
    <mergeCell ref="AN19:AN20"/>
    <mergeCell ref="AM23:AM24"/>
    <mergeCell ref="AN23:AN24"/>
    <mergeCell ref="AM27:AM28"/>
    <mergeCell ref="AN27:AN28"/>
    <mergeCell ref="AP11:AP12"/>
    <mergeCell ref="AQ11:AQ12"/>
    <mergeCell ref="AM13:AM14"/>
    <mergeCell ref="AM15:AM16"/>
    <mergeCell ref="AN15:AN16"/>
    <mergeCell ref="AO15:AO16"/>
    <mergeCell ref="AM9:AM10"/>
    <mergeCell ref="AN9:AN10"/>
    <mergeCell ref="AO9:AO10"/>
    <mergeCell ref="AD36:AD37"/>
    <mergeCell ref="AE36:AE37"/>
    <mergeCell ref="AF36:AF37"/>
    <mergeCell ref="AG36:AG37"/>
    <mergeCell ref="AH36:AH37"/>
    <mergeCell ref="AD38:AD39"/>
    <mergeCell ref="AE38:AE39"/>
    <mergeCell ref="AF38:AF39"/>
    <mergeCell ref="AD32:AD33"/>
    <mergeCell ref="AE32:AE33"/>
    <mergeCell ref="AF32:AF33"/>
    <mergeCell ref="AG32:AG33"/>
    <mergeCell ref="AH32:AH33"/>
    <mergeCell ref="AD34:AD35"/>
    <mergeCell ref="AM17:AM18"/>
    <mergeCell ref="AN17:AN18"/>
    <mergeCell ref="AO17:AO18"/>
    <mergeCell ref="AN5:AN6"/>
    <mergeCell ref="AO5:AO6"/>
    <mergeCell ref="AP5:AP6"/>
    <mergeCell ref="AH27:AH28"/>
    <mergeCell ref="AD29:AD30"/>
    <mergeCell ref="AE29:AE30"/>
    <mergeCell ref="AF29:AF30"/>
    <mergeCell ref="AD23:AD24"/>
    <mergeCell ref="AE23:AE24"/>
    <mergeCell ref="AF23:AF24"/>
    <mergeCell ref="AG23:AG24"/>
    <mergeCell ref="AH23:AH24"/>
    <mergeCell ref="AD25:AD26"/>
    <mergeCell ref="AE25:AE26"/>
    <mergeCell ref="AF25:AF26"/>
    <mergeCell ref="AD50:AD51"/>
    <mergeCell ref="AE50:AE51"/>
    <mergeCell ref="AF50:AF51"/>
    <mergeCell ref="AD44:AD45"/>
    <mergeCell ref="AE44:AE45"/>
    <mergeCell ref="AF44:AF45"/>
    <mergeCell ref="AG44:AG45"/>
    <mergeCell ref="AH44:AH45"/>
    <mergeCell ref="AD46:AD47"/>
    <mergeCell ref="AE46:AE47"/>
    <mergeCell ref="AF46:AF47"/>
    <mergeCell ref="AD40:AD41"/>
    <mergeCell ref="AE40:AE41"/>
    <mergeCell ref="AF40:AF41"/>
    <mergeCell ref="AG40:AG41"/>
    <mergeCell ref="AH40:AH41"/>
    <mergeCell ref="AD42:AD43"/>
    <mergeCell ref="AD5:AD6"/>
    <mergeCell ref="AE5:AE6"/>
    <mergeCell ref="AD13:AD14"/>
    <mergeCell ref="AE13:AE14"/>
    <mergeCell ref="AF13:AF14"/>
    <mergeCell ref="AG13:AG14"/>
    <mergeCell ref="AD17:AD18"/>
    <mergeCell ref="AE17:AE18"/>
    <mergeCell ref="AF17:AF18"/>
    <mergeCell ref="AD7:AD8"/>
    <mergeCell ref="AE7:AE8"/>
    <mergeCell ref="AF7:AF8"/>
    <mergeCell ref="AG7:AG8"/>
    <mergeCell ref="AD11:AD12"/>
    <mergeCell ref="AE11:AE12"/>
    <mergeCell ref="AE34:AE35"/>
    <mergeCell ref="AF34:AF35"/>
    <mergeCell ref="AD27:AD28"/>
    <mergeCell ref="AE27:AE28"/>
    <mergeCell ref="AF27:AF28"/>
    <mergeCell ref="AG27:AG28"/>
    <mergeCell ref="U5:U6"/>
    <mergeCell ref="V5:V6"/>
    <mergeCell ref="W5:W6"/>
    <mergeCell ref="X5:X6"/>
    <mergeCell ref="Y5:Y6"/>
    <mergeCell ref="U7:U8"/>
    <mergeCell ref="U44:U45"/>
    <mergeCell ref="V44:V45"/>
    <mergeCell ref="U48:U49"/>
    <mergeCell ref="V48:V49"/>
    <mergeCell ref="AD3:AD4"/>
    <mergeCell ref="U32:U33"/>
    <mergeCell ref="V32:V33"/>
    <mergeCell ref="U36:U37"/>
    <mergeCell ref="V36:V37"/>
    <mergeCell ref="U40:U41"/>
    <mergeCell ref="V40:V41"/>
    <mergeCell ref="U19:U20"/>
    <mergeCell ref="V19:V20"/>
    <mergeCell ref="U23:U24"/>
    <mergeCell ref="V23:V24"/>
    <mergeCell ref="U27:U28"/>
    <mergeCell ref="V27:V28"/>
    <mergeCell ref="X11:X12"/>
    <mergeCell ref="Y11:Y12"/>
    <mergeCell ref="U13:U14"/>
    <mergeCell ref="U15:U16"/>
    <mergeCell ref="V15:V16"/>
    <mergeCell ref="W15:W16"/>
    <mergeCell ref="U9:U10"/>
    <mergeCell ref="V9:V10"/>
    <mergeCell ref="W9:W10"/>
    <mergeCell ref="O44:O45"/>
    <mergeCell ref="P44:P45"/>
    <mergeCell ref="L46:L47"/>
    <mergeCell ref="M46:M47"/>
    <mergeCell ref="N46:N47"/>
    <mergeCell ref="L48:L49"/>
    <mergeCell ref="M48:M49"/>
    <mergeCell ref="N48:N49"/>
    <mergeCell ref="O48:O49"/>
    <mergeCell ref="P48:P49"/>
    <mergeCell ref="L42:L43"/>
    <mergeCell ref="M42:M43"/>
    <mergeCell ref="N42:N43"/>
    <mergeCell ref="L44:L45"/>
    <mergeCell ref="M44:M45"/>
    <mergeCell ref="V11:V12"/>
    <mergeCell ref="W11:W12"/>
    <mergeCell ref="U11:U12"/>
    <mergeCell ref="O36:O37"/>
    <mergeCell ref="P36:P37"/>
    <mergeCell ref="L38:L39"/>
    <mergeCell ref="M38:M39"/>
    <mergeCell ref="N38:N39"/>
    <mergeCell ref="L40:L41"/>
    <mergeCell ref="M40:M41"/>
    <mergeCell ref="N40:N41"/>
    <mergeCell ref="O40:O41"/>
    <mergeCell ref="P40:P41"/>
    <mergeCell ref="L34:L35"/>
    <mergeCell ref="M34:M35"/>
    <mergeCell ref="N34:N35"/>
    <mergeCell ref="L36:L37"/>
    <mergeCell ref="M36:M37"/>
    <mergeCell ref="N36:N37"/>
    <mergeCell ref="O42:O43"/>
    <mergeCell ref="P42:P43"/>
    <mergeCell ref="O38:O39"/>
    <mergeCell ref="P38:P39"/>
    <mergeCell ref="O34:O35"/>
    <mergeCell ref="P34:P35"/>
    <mergeCell ref="L29:L30"/>
    <mergeCell ref="M29:M30"/>
    <mergeCell ref="N29:N30"/>
    <mergeCell ref="L32:L33"/>
    <mergeCell ref="M32:M33"/>
    <mergeCell ref="N32:N33"/>
    <mergeCell ref="O32:O33"/>
    <mergeCell ref="P32:P33"/>
    <mergeCell ref="L25:L26"/>
    <mergeCell ref="M25:M26"/>
    <mergeCell ref="N25:N26"/>
    <mergeCell ref="L27:L28"/>
    <mergeCell ref="M27:M28"/>
    <mergeCell ref="N27:N28"/>
    <mergeCell ref="L21:L22"/>
    <mergeCell ref="M21:M22"/>
    <mergeCell ref="N21:N22"/>
    <mergeCell ref="L23:L24"/>
    <mergeCell ref="M23:M24"/>
    <mergeCell ref="N23:N24"/>
    <mergeCell ref="O23:O24"/>
    <mergeCell ref="P23:P24"/>
    <mergeCell ref="O29:O30"/>
    <mergeCell ref="P29:P30"/>
    <mergeCell ref="O25:O26"/>
    <mergeCell ref="P25:P26"/>
    <mergeCell ref="O21:O22"/>
    <mergeCell ref="P21:P22"/>
    <mergeCell ref="M11:M12"/>
    <mergeCell ref="L13:L14"/>
    <mergeCell ref="M13:M14"/>
    <mergeCell ref="N13:N14"/>
    <mergeCell ref="O13:O14"/>
    <mergeCell ref="L5:L6"/>
    <mergeCell ref="M5:M6"/>
    <mergeCell ref="L7:L8"/>
    <mergeCell ref="M7:M8"/>
    <mergeCell ref="N7:N8"/>
    <mergeCell ref="O7:O8"/>
    <mergeCell ref="L9:L10"/>
    <mergeCell ref="M9:M10"/>
    <mergeCell ref="N9:N10"/>
    <mergeCell ref="O9:O10"/>
    <mergeCell ref="O27:O28"/>
    <mergeCell ref="P27:P28"/>
    <mergeCell ref="F29:F30"/>
    <mergeCell ref="F32:F33"/>
    <mergeCell ref="F34:F35"/>
    <mergeCell ref="F9:F10"/>
    <mergeCell ref="F11:F12"/>
    <mergeCell ref="F13:F14"/>
    <mergeCell ref="F15:F16"/>
    <mergeCell ref="I5:I6"/>
    <mergeCell ref="I7:I8"/>
    <mergeCell ref="I9:I10"/>
    <mergeCell ref="I11:I12"/>
    <mergeCell ref="K32:K33"/>
    <mergeCell ref="J25:J26"/>
    <mergeCell ref="K25:K26"/>
    <mergeCell ref="O17:O18"/>
    <mergeCell ref="P17:P18"/>
    <mergeCell ref="H11:H12"/>
    <mergeCell ref="J11:J12"/>
    <mergeCell ref="K11:K12"/>
    <mergeCell ref="O19:O20"/>
    <mergeCell ref="I40:I41"/>
    <mergeCell ref="I42:I43"/>
    <mergeCell ref="I44:I45"/>
    <mergeCell ref="I46:I47"/>
    <mergeCell ref="I48:I49"/>
    <mergeCell ref="I50:I51"/>
    <mergeCell ref="I27:I28"/>
    <mergeCell ref="I29:I30"/>
    <mergeCell ref="I32:I33"/>
    <mergeCell ref="I34:I35"/>
    <mergeCell ref="I36:I37"/>
    <mergeCell ref="I38:I39"/>
    <mergeCell ref="I13:I14"/>
    <mergeCell ref="I15:I16"/>
    <mergeCell ref="I17:I18"/>
    <mergeCell ref="I19:I20"/>
    <mergeCell ref="I21:I22"/>
    <mergeCell ref="I23:I24"/>
    <mergeCell ref="I25:I26"/>
    <mergeCell ref="F3:F4"/>
    <mergeCell ref="BA50:BA51"/>
    <mergeCell ref="BB50:BB51"/>
    <mergeCell ref="BC50:BC51"/>
    <mergeCell ref="BD50:BD51"/>
    <mergeCell ref="BE50:BE51"/>
    <mergeCell ref="BF50:BF51"/>
    <mergeCell ref="AU50:AU51"/>
    <mergeCell ref="BC48:BC49"/>
    <mergeCell ref="BD48:BD49"/>
    <mergeCell ref="BE48:BE49"/>
    <mergeCell ref="BF48:BF49"/>
    <mergeCell ref="BG48:BG49"/>
    <mergeCell ref="BH48:BH49"/>
    <mergeCell ref="BG46:BG47"/>
    <mergeCell ref="BH46:BH47"/>
    <mergeCell ref="AU48:AU49"/>
    <mergeCell ref="AV48:AV49"/>
    <mergeCell ref="AW48:AW49"/>
    <mergeCell ref="F5:F6"/>
    <mergeCell ref="F7:F8"/>
    <mergeCell ref="F36:F37"/>
    <mergeCell ref="F38:F39"/>
    <mergeCell ref="F40:F41"/>
    <mergeCell ref="F42:F43"/>
    <mergeCell ref="F44:F45"/>
    <mergeCell ref="F46:F47"/>
    <mergeCell ref="F23:F24"/>
    <mergeCell ref="F25:F26"/>
    <mergeCell ref="F27:F28"/>
    <mergeCell ref="BC44:BC45"/>
    <mergeCell ref="BD44:BD45"/>
    <mergeCell ref="BE44:BE45"/>
    <mergeCell ref="BF44:BF45"/>
    <mergeCell ref="BG44:BG45"/>
    <mergeCell ref="BH44:BH45"/>
    <mergeCell ref="BG42:BG43"/>
    <mergeCell ref="BH42:BH43"/>
    <mergeCell ref="AU44:AU45"/>
    <mergeCell ref="AV44:AV45"/>
    <mergeCell ref="AW44:AW45"/>
    <mergeCell ref="AX44:AX45"/>
    <mergeCell ref="AY44:AY45"/>
    <mergeCell ref="AZ44:AZ45"/>
    <mergeCell ref="BA44:BA45"/>
    <mergeCell ref="BB44:BB45"/>
    <mergeCell ref="BA42:BA43"/>
    <mergeCell ref="BB42:BB43"/>
    <mergeCell ref="BC42:BC43"/>
    <mergeCell ref="BD42:BD43"/>
    <mergeCell ref="BE42:BE43"/>
    <mergeCell ref="BF42:BF43"/>
    <mergeCell ref="AU42:AU43"/>
    <mergeCell ref="AV42:AV43"/>
    <mergeCell ref="AW42:AW43"/>
    <mergeCell ref="AX42:AX43"/>
    <mergeCell ref="AY42:AY43"/>
    <mergeCell ref="AZ42:AZ43"/>
    <mergeCell ref="AV40:AV41"/>
    <mergeCell ref="AW40:AW41"/>
    <mergeCell ref="AX40:AX41"/>
    <mergeCell ref="AY40:AY41"/>
    <mergeCell ref="AZ40:AZ41"/>
    <mergeCell ref="BA40:BA41"/>
    <mergeCell ref="BB40:BB41"/>
    <mergeCell ref="BA38:BA39"/>
    <mergeCell ref="BB38:BB39"/>
    <mergeCell ref="BC38:BC39"/>
    <mergeCell ref="BD38:BD39"/>
    <mergeCell ref="BE38:BE39"/>
    <mergeCell ref="BF38:BF39"/>
    <mergeCell ref="AU38:AU39"/>
    <mergeCell ref="BC36:BC37"/>
    <mergeCell ref="BD36:BD37"/>
    <mergeCell ref="BE36:BE37"/>
    <mergeCell ref="BF36:BF37"/>
    <mergeCell ref="BG36:BG37"/>
    <mergeCell ref="BH36:BH37"/>
    <mergeCell ref="BG34:BG35"/>
    <mergeCell ref="BH34:BH35"/>
    <mergeCell ref="AU36:AU37"/>
    <mergeCell ref="AV36:AV37"/>
    <mergeCell ref="AW36:AW37"/>
    <mergeCell ref="AX36:AX37"/>
    <mergeCell ref="AY36:AY37"/>
    <mergeCell ref="AZ36:AZ37"/>
    <mergeCell ref="BA36:BA37"/>
    <mergeCell ref="BB36:BB37"/>
    <mergeCell ref="BA34:BA35"/>
    <mergeCell ref="BB34:BB35"/>
    <mergeCell ref="BC34:BC35"/>
    <mergeCell ref="BD34:BD35"/>
    <mergeCell ref="BE34:BE35"/>
    <mergeCell ref="BF34:BF35"/>
    <mergeCell ref="AU34:AU35"/>
    <mergeCell ref="AV34:AV35"/>
    <mergeCell ref="AW34:AW35"/>
    <mergeCell ref="AX34:AX35"/>
    <mergeCell ref="AY34:AY35"/>
    <mergeCell ref="AZ34:AZ35"/>
    <mergeCell ref="AV32:AV33"/>
    <mergeCell ref="AW32:AW33"/>
    <mergeCell ref="AX32:AX33"/>
    <mergeCell ref="AY32:AY33"/>
    <mergeCell ref="AZ32:AZ33"/>
    <mergeCell ref="BA32:BA33"/>
    <mergeCell ref="BB32:BB33"/>
    <mergeCell ref="BA29:BA30"/>
    <mergeCell ref="BB29:BB30"/>
    <mergeCell ref="BC29:BC30"/>
    <mergeCell ref="BD29:BD30"/>
    <mergeCell ref="BE29:BE30"/>
    <mergeCell ref="BF29:BF30"/>
    <mergeCell ref="AU29:AU30"/>
    <mergeCell ref="BC27:BC28"/>
    <mergeCell ref="BD27:BD28"/>
    <mergeCell ref="BE27:BE28"/>
    <mergeCell ref="BF27:BF28"/>
    <mergeCell ref="BG27:BG28"/>
    <mergeCell ref="BH27:BH28"/>
    <mergeCell ref="BG25:BG26"/>
    <mergeCell ref="BH25:BH26"/>
    <mergeCell ref="AU27:AU28"/>
    <mergeCell ref="AV27:AV28"/>
    <mergeCell ref="AW27:AW28"/>
    <mergeCell ref="AX27:AX28"/>
    <mergeCell ref="AY27:AY28"/>
    <mergeCell ref="AZ27:AZ28"/>
    <mergeCell ref="BA27:BA28"/>
    <mergeCell ref="BB27:BB28"/>
    <mergeCell ref="BA25:BA26"/>
    <mergeCell ref="BB25:BB26"/>
    <mergeCell ref="BC25:BC26"/>
    <mergeCell ref="BD25:BD26"/>
    <mergeCell ref="BE25:BE26"/>
    <mergeCell ref="BF25:BF26"/>
    <mergeCell ref="AU25:AU26"/>
    <mergeCell ref="AV25:AV26"/>
    <mergeCell ref="AW25:AW26"/>
    <mergeCell ref="AX25:AX26"/>
    <mergeCell ref="AY25:AY26"/>
    <mergeCell ref="AZ25:AZ26"/>
    <mergeCell ref="AV23:AV24"/>
    <mergeCell ref="AW23:AW24"/>
    <mergeCell ref="AX23:AX24"/>
    <mergeCell ref="AY23:AY24"/>
    <mergeCell ref="AZ23:AZ24"/>
    <mergeCell ref="BA23:BA24"/>
    <mergeCell ref="BB23:BB24"/>
    <mergeCell ref="BA21:BA22"/>
    <mergeCell ref="BB21:BB22"/>
    <mergeCell ref="BC21:BC22"/>
    <mergeCell ref="BD21:BD22"/>
    <mergeCell ref="BE21:BE22"/>
    <mergeCell ref="BF21:BF22"/>
    <mergeCell ref="AU21:AU22"/>
    <mergeCell ref="BC19:BC20"/>
    <mergeCell ref="BD19:BD20"/>
    <mergeCell ref="BE19:BE20"/>
    <mergeCell ref="BF19:BF20"/>
    <mergeCell ref="BE11:BE12"/>
    <mergeCell ref="BF11:BF12"/>
    <mergeCell ref="BG19:BG20"/>
    <mergeCell ref="BH19:BH20"/>
    <mergeCell ref="BG17:BG18"/>
    <mergeCell ref="BH17:BH18"/>
    <mergeCell ref="AU19:AU20"/>
    <mergeCell ref="AV19:AV20"/>
    <mergeCell ref="AW19:AW20"/>
    <mergeCell ref="AX19:AX20"/>
    <mergeCell ref="AY19:AY20"/>
    <mergeCell ref="AZ19:AZ20"/>
    <mergeCell ref="BA19:BA20"/>
    <mergeCell ref="BB19:BB20"/>
    <mergeCell ref="BA17:BA18"/>
    <mergeCell ref="BB17:BB18"/>
    <mergeCell ref="BC17:BC18"/>
    <mergeCell ref="BD17:BD18"/>
    <mergeCell ref="BE17:BE18"/>
    <mergeCell ref="BF17:BF18"/>
    <mergeCell ref="AU17:AU18"/>
    <mergeCell ref="AV17:AV18"/>
    <mergeCell ref="AW17:AW18"/>
    <mergeCell ref="AX17:AX18"/>
    <mergeCell ref="AY17:AY18"/>
    <mergeCell ref="AZ17:AZ18"/>
    <mergeCell ref="AV9:AV10"/>
    <mergeCell ref="AW9:AW10"/>
    <mergeCell ref="AX9:AX10"/>
    <mergeCell ref="AY9:AY10"/>
    <mergeCell ref="AZ9:AZ10"/>
    <mergeCell ref="AU15:AU16"/>
    <mergeCell ref="AV15:AV16"/>
    <mergeCell ref="AW15:AW16"/>
    <mergeCell ref="AX15:AX16"/>
    <mergeCell ref="AY15:AY16"/>
    <mergeCell ref="AZ15:AZ16"/>
    <mergeCell ref="BA15:BA16"/>
    <mergeCell ref="BB15:BB16"/>
    <mergeCell ref="BA13:BA14"/>
    <mergeCell ref="BB13:BB14"/>
    <mergeCell ref="BC13:BC14"/>
    <mergeCell ref="BD13:BD14"/>
    <mergeCell ref="AU13:AU14"/>
    <mergeCell ref="BC11:BC12"/>
    <mergeCell ref="BD11:BD12"/>
    <mergeCell ref="AV7:AV8"/>
    <mergeCell ref="AW7:AW8"/>
    <mergeCell ref="AX7:AX8"/>
    <mergeCell ref="AY7:AY8"/>
    <mergeCell ref="AZ7:AZ8"/>
    <mergeCell ref="BA7:BA8"/>
    <mergeCell ref="BB7:BB8"/>
    <mergeCell ref="BA5:BA6"/>
    <mergeCell ref="BB5:BB6"/>
    <mergeCell ref="BC5:BC6"/>
    <mergeCell ref="BD5:BD6"/>
    <mergeCell ref="BE5:BE6"/>
    <mergeCell ref="BF5:BF6"/>
    <mergeCell ref="AU5:AU6"/>
    <mergeCell ref="BG11:BG12"/>
    <mergeCell ref="BH11:BH12"/>
    <mergeCell ref="BG9:BG10"/>
    <mergeCell ref="BH9:BH10"/>
    <mergeCell ref="AU11:AU12"/>
    <mergeCell ref="AV11:AV12"/>
    <mergeCell ref="AW11:AW12"/>
    <mergeCell ref="AX11:AX12"/>
    <mergeCell ref="AY11:AY12"/>
    <mergeCell ref="AZ11:AZ12"/>
    <mergeCell ref="BA11:BA12"/>
    <mergeCell ref="BB11:BB12"/>
    <mergeCell ref="BA9:BA10"/>
    <mergeCell ref="BB9:BB10"/>
    <mergeCell ref="BC9:BC10"/>
    <mergeCell ref="BD9:BD10"/>
    <mergeCell ref="BE9:BE10"/>
    <mergeCell ref="BF9:BF10"/>
    <mergeCell ref="AS50:AS51"/>
    <mergeCell ref="AT50:AT51"/>
    <mergeCell ref="AU3:AU4"/>
    <mergeCell ref="AS46:AS47"/>
    <mergeCell ref="AT46:AT47"/>
    <mergeCell ref="AS42:AS43"/>
    <mergeCell ref="AT42:AT43"/>
    <mergeCell ref="AS40:AS41"/>
    <mergeCell ref="AT40:AT41"/>
    <mergeCell ref="AS36:AS37"/>
    <mergeCell ref="AT36:AT37"/>
    <mergeCell ref="AS32:AS33"/>
    <mergeCell ref="AT32:AT33"/>
    <mergeCell ref="AS27:AS28"/>
    <mergeCell ref="AT27:AT28"/>
    <mergeCell ref="AS21:AS22"/>
    <mergeCell ref="AT21:AT22"/>
    <mergeCell ref="AS17:AS18"/>
    <mergeCell ref="AS23:AS24"/>
    <mergeCell ref="AT23:AT24"/>
    <mergeCell ref="AT17:AT18"/>
    <mergeCell ref="AS15:AS16"/>
    <mergeCell ref="AU7:AU8"/>
    <mergeCell ref="AU9:AU10"/>
    <mergeCell ref="AU23:AU24"/>
    <mergeCell ref="AU32:AU33"/>
    <mergeCell ref="AU40:AU41"/>
    <mergeCell ref="AU46:AU47"/>
    <mergeCell ref="AS29:AS30"/>
    <mergeCell ref="AT29:AT30"/>
    <mergeCell ref="AS25:AS26"/>
    <mergeCell ref="AT25:AT26"/>
    <mergeCell ref="AQ50:AQ51"/>
    <mergeCell ref="AR50:AR51"/>
    <mergeCell ref="AG50:AG51"/>
    <mergeCell ref="AH50:AH51"/>
    <mergeCell ref="AI50:AI51"/>
    <mergeCell ref="AJ50:AJ51"/>
    <mergeCell ref="AK50:AK51"/>
    <mergeCell ref="AL50:AL51"/>
    <mergeCell ref="AA50:AA51"/>
    <mergeCell ref="AB50:AB51"/>
    <mergeCell ref="AC50:AC51"/>
    <mergeCell ref="U50:U51"/>
    <mergeCell ref="V50:V51"/>
    <mergeCell ref="W50:W51"/>
    <mergeCell ref="X50:X51"/>
    <mergeCell ref="Y50:Y51"/>
    <mergeCell ref="Z50:Z51"/>
    <mergeCell ref="C50:C51"/>
    <mergeCell ref="D50:D51"/>
    <mergeCell ref="E50:E51"/>
    <mergeCell ref="G50:G51"/>
    <mergeCell ref="AO48:AO49"/>
    <mergeCell ref="AP48:AP49"/>
    <mergeCell ref="K48:K49"/>
    <mergeCell ref="A48:A49"/>
    <mergeCell ref="B48:B49"/>
    <mergeCell ref="C48:C49"/>
    <mergeCell ref="D48:D49"/>
    <mergeCell ref="E48:E49"/>
    <mergeCell ref="G48:G49"/>
    <mergeCell ref="H48:H49"/>
    <mergeCell ref="J48:J49"/>
    <mergeCell ref="AM50:AM51"/>
    <mergeCell ref="AN50:AN51"/>
    <mergeCell ref="AO50:AO51"/>
    <mergeCell ref="AP50:AP51"/>
    <mergeCell ref="F48:F49"/>
    <mergeCell ref="F50:F51"/>
    <mergeCell ref="L50:L51"/>
    <mergeCell ref="M50:M51"/>
    <mergeCell ref="N50:N51"/>
    <mergeCell ref="AE48:AE49"/>
    <mergeCell ref="AF48:AF49"/>
    <mergeCell ref="AG48:AG49"/>
    <mergeCell ref="AH48:AH49"/>
    <mergeCell ref="AD48:AD49"/>
    <mergeCell ref="AQ48:AQ49"/>
    <mergeCell ref="AR48:AR49"/>
    <mergeCell ref="AS48:AS49"/>
    <mergeCell ref="AT48:AT49"/>
    <mergeCell ref="AI48:AI49"/>
    <mergeCell ref="AJ48:AJ49"/>
    <mergeCell ref="AK48:AK49"/>
    <mergeCell ref="AL48:AL49"/>
    <mergeCell ref="AC48:AC49"/>
    <mergeCell ref="W48:W49"/>
    <mergeCell ref="X48:X49"/>
    <mergeCell ref="Y48:Y49"/>
    <mergeCell ref="Z48:Z49"/>
    <mergeCell ref="AA48:AA49"/>
    <mergeCell ref="AB48:AB49"/>
    <mergeCell ref="Q48:Q49"/>
    <mergeCell ref="R48:R49"/>
    <mergeCell ref="S48:S49"/>
    <mergeCell ref="T48:T49"/>
    <mergeCell ref="AM48:AM49"/>
    <mergeCell ref="AN48:AN49"/>
    <mergeCell ref="AQ46:AQ47"/>
    <mergeCell ref="AR46:AR47"/>
    <mergeCell ref="AG46:AG47"/>
    <mergeCell ref="AH46:AH47"/>
    <mergeCell ref="AI46:AI47"/>
    <mergeCell ref="AJ46:AJ47"/>
    <mergeCell ref="AK46:AK47"/>
    <mergeCell ref="AL46:AL47"/>
    <mergeCell ref="AA46:AA47"/>
    <mergeCell ref="AB46:AB47"/>
    <mergeCell ref="AC46:AC47"/>
    <mergeCell ref="U46:U47"/>
    <mergeCell ref="V46:V47"/>
    <mergeCell ref="W46:W47"/>
    <mergeCell ref="X46:X47"/>
    <mergeCell ref="Y46:Y47"/>
    <mergeCell ref="Z46:Z47"/>
    <mergeCell ref="O46:O47"/>
    <mergeCell ref="P46:P47"/>
    <mergeCell ref="Q46:Q47"/>
    <mergeCell ref="R46:R47"/>
    <mergeCell ref="S46:S47"/>
    <mergeCell ref="T46:T47"/>
    <mergeCell ref="H46:H47"/>
    <mergeCell ref="J46:J47"/>
    <mergeCell ref="K46:K47"/>
    <mergeCell ref="A46:A47"/>
    <mergeCell ref="B46:B47"/>
    <mergeCell ref="C46:C47"/>
    <mergeCell ref="D46:D47"/>
    <mergeCell ref="E46:E47"/>
    <mergeCell ref="G46:G47"/>
    <mergeCell ref="AO44:AO45"/>
    <mergeCell ref="AP44:AP45"/>
    <mergeCell ref="K44:K45"/>
    <mergeCell ref="A44:A45"/>
    <mergeCell ref="B44:B45"/>
    <mergeCell ref="C44:C45"/>
    <mergeCell ref="D44:D45"/>
    <mergeCell ref="E44:E45"/>
    <mergeCell ref="G44:G45"/>
    <mergeCell ref="H44:H45"/>
    <mergeCell ref="J44:J45"/>
    <mergeCell ref="AM46:AM47"/>
    <mergeCell ref="AN46:AN47"/>
    <mergeCell ref="AO46:AO47"/>
    <mergeCell ref="AP46:AP47"/>
    <mergeCell ref="N44:N45"/>
    <mergeCell ref="AM44:AM45"/>
    <mergeCell ref="AQ44:AQ45"/>
    <mergeCell ref="AR44:AR45"/>
    <mergeCell ref="AS44:AS45"/>
    <mergeCell ref="AT44:AT45"/>
    <mergeCell ref="AI44:AI45"/>
    <mergeCell ref="AJ44:AJ45"/>
    <mergeCell ref="AK44:AK45"/>
    <mergeCell ref="AL44:AL45"/>
    <mergeCell ref="AC44:AC45"/>
    <mergeCell ref="W44:W45"/>
    <mergeCell ref="X44:X45"/>
    <mergeCell ref="Y44:Y45"/>
    <mergeCell ref="Z44:Z45"/>
    <mergeCell ref="AA44:AA45"/>
    <mergeCell ref="AB44:AB45"/>
    <mergeCell ref="Q44:Q45"/>
    <mergeCell ref="R44:R45"/>
    <mergeCell ref="S44:S45"/>
    <mergeCell ref="T44:T45"/>
    <mergeCell ref="AN44:AN45"/>
    <mergeCell ref="AM42:AM43"/>
    <mergeCell ref="AN42:AN43"/>
    <mergeCell ref="AO42:AO43"/>
    <mergeCell ref="AP42:AP43"/>
    <mergeCell ref="AQ42:AQ43"/>
    <mergeCell ref="AR42:AR43"/>
    <mergeCell ref="AG42:AG43"/>
    <mergeCell ref="AH42:AH43"/>
    <mergeCell ref="AI42:AI43"/>
    <mergeCell ref="AJ42:AJ43"/>
    <mergeCell ref="AK42:AK43"/>
    <mergeCell ref="AL42:AL43"/>
    <mergeCell ref="AA42:AA43"/>
    <mergeCell ref="AB42:AB43"/>
    <mergeCell ref="AC42:AC43"/>
    <mergeCell ref="U42:U43"/>
    <mergeCell ref="V42:V43"/>
    <mergeCell ref="W42:W43"/>
    <mergeCell ref="X42:X43"/>
    <mergeCell ref="Y42:Y43"/>
    <mergeCell ref="Z42:Z43"/>
    <mergeCell ref="AE42:AE43"/>
    <mergeCell ref="AF42:AF43"/>
    <mergeCell ref="Q42:Q43"/>
    <mergeCell ref="R42:R43"/>
    <mergeCell ref="S42:S43"/>
    <mergeCell ref="T42:T43"/>
    <mergeCell ref="H42:H43"/>
    <mergeCell ref="J42:J43"/>
    <mergeCell ref="K42:K43"/>
    <mergeCell ref="A42:A43"/>
    <mergeCell ref="B42:B43"/>
    <mergeCell ref="C42:C43"/>
    <mergeCell ref="D42:D43"/>
    <mergeCell ref="E42:E43"/>
    <mergeCell ref="G42:G43"/>
    <mergeCell ref="AO40:AO41"/>
    <mergeCell ref="AP40:AP41"/>
    <mergeCell ref="AQ40:AQ41"/>
    <mergeCell ref="AR40:AR41"/>
    <mergeCell ref="AI40:AI41"/>
    <mergeCell ref="AJ40:AJ41"/>
    <mergeCell ref="AK40:AK41"/>
    <mergeCell ref="AL40:AL41"/>
    <mergeCell ref="AC40:AC41"/>
    <mergeCell ref="W40:W41"/>
    <mergeCell ref="X40:X41"/>
    <mergeCell ref="Y40:Y41"/>
    <mergeCell ref="Z40:Z41"/>
    <mergeCell ref="AA40:AA41"/>
    <mergeCell ref="AB40:AB41"/>
    <mergeCell ref="Q40:Q41"/>
    <mergeCell ref="R40:R41"/>
    <mergeCell ref="S40:S41"/>
    <mergeCell ref="T40:T41"/>
    <mergeCell ref="K40:K41"/>
    <mergeCell ref="AS38:AS39"/>
    <mergeCell ref="AT38:AT39"/>
    <mergeCell ref="A40:A41"/>
    <mergeCell ref="B40:B41"/>
    <mergeCell ref="C40:C41"/>
    <mergeCell ref="D40:D41"/>
    <mergeCell ref="E40:E41"/>
    <mergeCell ref="G40:G41"/>
    <mergeCell ref="H40:H41"/>
    <mergeCell ref="J40:J41"/>
    <mergeCell ref="AM38:AM39"/>
    <mergeCell ref="AN38:AN39"/>
    <mergeCell ref="AO38:AO39"/>
    <mergeCell ref="AP38:AP39"/>
    <mergeCell ref="AQ38:AQ39"/>
    <mergeCell ref="AR38:AR39"/>
    <mergeCell ref="AG38:AG39"/>
    <mergeCell ref="AH38:AH39"/>
    <mergeCell ref="AI38:AI39"/>
    <mergeCell ref="AJ38:AJ39"/>
    <mergeCell ref="AK38:AK39"/>
    <mergeCell ref="AL38:AL39"/>
    <mergeCell ref="AA38:AA39"/>
    <mergeCell ref="AB38:AB39"/>
    <mergeCell ref="AC38:AC39"/>
    <mergeCell ref="U38:U39"/>
    <mergeCell ref="V38:V39"/>
    <mergeCell ref="W38:W39"/>
    <mergeCell ref="X38:X39"/>
    <mergeCell ref="Y38:Y39"/>
    <mergeCell ref="Z38:Z39"/>
    <mergeCell ref="Q38:Q39"/>
    <mergeCell ref="R38:R39"/>
    <mergeCell ref="S38:S39"/>
    <mergeCell ref="T38:T39"/>
    <mergeCell ref="H38:H39"/>
    <mergeCell ref="J38:J39"/>
    <mergeCell ref="K38:K39"/>
    <mergeCell ref="A38:A39"/>
    <mergeCell ref="B38:B39"/>
    <mergeCell ref="C38:C39"/>
    <mergeCell ref="D38:D39"/>
    <mergeCell ref="E38:E39"/>
    <mergeCell ref="G38:G39"/>
    <mergeCell ref="AO36:AO37"/>
    <mergeCell ref="AP36:AP37"/>
    <mergeCell ref="AQ36:AQ37"/>
    <mergeCell ref="AR36:AR37"/>
    <mergeCell ref="AI36:AI37"/>
    <mergeCell ref="AJ36:AJ37"/>
    <mergeCell ref="AK36:AK37"/>
    <mergeCell ref="AL36:AL37"/>
    <mergeCell ref="AC36:AC37"/>
    <mergeCell ref="W36:W37"/>
    <mergeCell ref="X36:X37"/>
    <mergeCell ref="Y36:Y37"/>
    <mergeCell ref="Z36:Z37"/>
    <mergeCell ref="AA36:AA37"/>
    <mergeCell ref="AB36:AB37"/>
    <mergeCell ref="Q36:Q37"/>
    <mergeCell ref="R36:R37"/>
    <mergeCell ref="S36:S37"/>
    <mergeCell ref="T36:T37"/>
    <mergeCell ref="K36:K37"/>
    <mergeCell ref="AS34:AS35"/>
    <mergeCell ref="AT34:AT35"/>
    <mergeCell ref="A36:A37"/>
    <mergeCell ref="B36:B37"/>
    <mergeCell ref="C36:C37"/>
    <mergeCell ref="D36:D37"/>
    <mergeCell ref="E36:E37"/>
    <mergeCell ref="G36:G37"/>
    <mergeCell ref="H36:H37"/>
    <mergeCell ref="J36:J37"/>
    <mergeCell ref="AM34:AM35"/>
    <mergeCell ref="AN34:AN35"/>
    <mergeCell ref="AO34:AO35"/>
    <mergeCell ref="AP34:AP35"/>
    <mergeCell ref="AQ34:AQ35"/>
    <mergeCell ref="AR34:AR35"/>
    <mergeCell ref="AG34:AG35"/>
    <mergeCell ref="AH34:AH35"/>
    <mergeCell ref="AI34:AI35"/>
    <mergeCell ref="AJ34:AJ35"/>
    <mergeCell ref="AK34:AK35"/>
    <mergeCell ref="AL34:AL35"/>
    <mergeCell ref="AA34:AA35"/>
    <mergeCell ref="AB34:AB35"/>
    <mergeCell ref="AC34:AC35"/>
    <mergeCell ref="U34:U35"/>
    <mergeCell ref="V34:V35"/>
    <mergeCell ref="W34:W35"/>
    <mergeCell ref="X34:X35"/>
    <mergeCell ref="Y34:Y35"/>
    <mergeCell ref="Z34:Z35"/>
    <mergeCell ref="Q34:Q35"/>
    <mergeCell ref="R34:R35"/>
    <mergeCell ref="S34:S35"/>
    <mergeCell ref="T34:T35"/>
    <mergeCell ref="H34:H35"/>
    <mergeCell ref="J34:J35"/>
    <mergeCell ref="K34:K35"/>
    <mergeCell ref="A34:A35"/>
    <mergeCell ref="B34:B35"/>
    <mergeCell ref="C34:C35"/>
    <mergeCell ref="D34:D35"/>
    <mergeCell ref="E34:E35"/>
    <mergeCell ref="G34:G35"/>
    <mergeCell ref="AO32:AO33"/>
    <mergeCell ref="AP32:AP33"/>
    <mergeCell ref="AQ32:AQ33"/>
    <mergeCell ref="AR32:AR33"/>
    <mergeCell ref="AI32:AI33"/>
    <mergeCell ref="AJ32:AJ33"/>
    <mergeCell ref="AK32:AK33"/>
    <mergeCell ref="AL32:AL33"/>
    <mergeCell ref="AC32:AC33"/>
    <mergeCell ref="W32:W33"/>
    <mergeCell ref="X32:X33"/>
    <mergeCell ref="Y32:Y33"/>
    <mergeCell ref="Z32:Z33"/>
    <mergeCell ref="AA32:AA33"/>
    <mergeCell ref="AB32:AB33"/>
    <mergeCell ref="Q32:Q33"/>
    <mergeCell ref="R32:R33"/>
    <mergeCell ref="S32:S33"/>
    <mergeCell ref="T32:T33"/>
    <mergeCell ref="A32:A33"/>
    <mergeCell ref="B32:B33"/>
    <mergeCell ref="C32:C33"/>
    <mergeCell ref="D32:D33"/>
    <mergeCell ref="E32:E33"/>
    <mergeCell ref="G32:G33"/>
    <mergeCell ref="H32:H33"/>
    <mergeCell ref="J32:J33"/>
    <mergeCell ref="AM29:AM30"/>
    <mergeCell ref="AN29:AN30"/>
    <mergeCell ref="AO29:AO30"/>
    <mergeCell ref="AP29:AP30"/>
    <mergeCell ref="AQ29:AQ30"/>
    <mergeCell ref="AR29:AR30"/>
    <mergeCell ref="AG29:AG30"/>
    <mergeCell ref="AH29:AH30"/>
    <mergeCell ref="AI29:AI30"/>
    <mergeCell ref="AJ29:AJ30"/>
    <mergeCell ref="AK29:AK30"/>
    <mergeCell ref="AL29:AL30"/>
    <mergeCell ref="AA29:AA30"/>
    <mergeCell ref="AB29:AB30"/>
    <mergeCell ref="AC29:AC30"/>
    <mergeCell ref="U29:U30"/>
    <mergeCell ref="V29:V30"/>
    <mergeCell ref="W29:W30"/>
    <mergeCell ref="X29:X30"/>
    <mergeCell ref="Y29:Y30"/>
    <mergeCell ref="Z29:Z30"/>
    <mergeCell ref="Q29:Q30"/>
    <mergeCell ref="R29:R30"/>
    <mergeCell ref="S29:S30"/>
    <mergeCell ref="T29:T30"/>
    <mergeCell ref="H29:H30"/>
    <mergeCell ref="J29:J30"/>
    <mergeCell ref="K29:K30"/>
    <mergeCell ref="A29:A30"/>
    <mergeCell ref="B29:B30"/>
    <mergeCell ref="C29:C30"/>
    <mergeCell ref="D29:D30"/>
    <mergeCell ref="E29:E30"/>
    <mergeCell ref="G29:G30"/>
    <mergeCell ref="AO27:AO28"/>
    <mergeCell ref="AP27:AP28"/>
    <mergeCell ref="AQ27:AQ28"/>
    <mergeCell ref="AR27:AR28"/>
    <mergeCell ref="AI27:AI28"/>
    <mergeCell ref="AJ27:AJ28"/>
    <mergeCell ref="AK27:AK28"/>
    <mergeCell ref="AL27:AL28"/>
    <mergeCell ref="AC27:AC28"/>
    <mergeCell ref="W27:W28"/>
    <mergeCell ref="X27:X28"/>
    <mergeCell ref="Y27:Y28"/>
    <mergeCell ref="Z27:Z28"/>
    <mergeCell ref="AA27:AA28"/>
    <mergeCell ref="AB27:AB28"/>
    <mergeCell ref="Q27:Q28"/>
    <mergeCell ref="R27:R28"/>
    <mergeCell ref="S27:S28"/>
    <mergeCell ref="T27:T28"/>
    <mergeCell ref="K27:K28"/>
    <mergeCell ref="A27:A28"/>
    <mergeCell ref="B27:B28"/>
    <mergeCell ref="C27:C28"/>
    <mergeCell ref="D27:D28"/>
    <mergeCell ref="E27:E28"/>
    <mergeCell ref="G27:G28"/>
    <mergeCell ref="H27:H28"/>
    <mergeCell ref="J27:J28"/>
    <mergeCell ref="AM25:AM26"/>
    <mergeCell ref="AN25:AN26"/>
    <mergeCell ref="AO25:AO26"/>
    <mergeCell ref="AP25:AP26"/>
    <mergeCell ref="AQ25:AQ26"/>
    <mergeCell ref="AR25:AR26"/>
    <mergeCell ref="AG25:AG26"/>
    <mergeCell ref="AH25:AH26"/>
    <mergeCell ref="AI25:AI26"/>
    <mergeCell ref="AJ25:AJ26"/>
    <mergeCell ref="AK25:AK26"/>
    <mergeCell ref="AL25:AL26"/>
    <mergeCell ref="AA25:AA26"/>
    <mergeCell ref="AB25:AB26"/>
    <mergeCell ref="AC25:AC26"/>
    <mergeCell ref="U25:U26"/>
    <mergeCell ref="V25:V26"/>
    <mergeCell ref="W25:W26"/>
    <mergeCell ref="X25:X26"/>
    <mergeCell ref="Y25:Y26"/>
    <mergeCell ref="Z25:Z26"/>
    <mergeCell ref="Q25:Q26"/>
    <mergeCell ref="R25:R26"/>
    <mergeCell ref="S25:S26"/>
    <mergeCell ref="T25:T26"/>
    <mergeCell ref="H25:H26"/>
    <mergeCell ref="A25:A26"/>
    <mergeCell ref="B25:B26"/>
    <mergeCell ref="C25:C26"/>
    <mergeCell ref="D25:D26"/>
    <mergeCell ref="E25:E26"/>
    <mergeCell ref="G25:G26"/>
    <mergeCell ref="AO23:AO24"/>
    <mergeCell ref="AP23:AP24"/>
    <mergeCell ref="AQ23:AQ24"/>
    <mergeCell ref="K23:K24"/>
    <mergeCell ref="A23:A24"/>
    <mergeCell ref="B23:B24"/>
    <mergeCell ref="C23:C24"/>
    <mergeCell ref="D23:D24"/>
    <mergeCell ref="E23:E24"/>
    <mergeCell ref="G23:G24"/>
    <mergeCell ref="H23:H24"/>
    <mergeCell ref="J23:J24"/>
    <mergeCell ref="AI23:AI24"/>
    <mergeCell ref="AJ23:AJ24"/>
    <mergeCell ref="AK23:AK24"/>
    <mergeCell ref="AL23:AL24"/>
    <mergeCell ref="AC23:AC24"/>
    <mergeCell ref="W23:W24"/>
    <mergeCell ref="X23:X24"/>
    <mergeCell ref="Y23:Y24"/>
    <mergeCell ref="Z23:Z24"/>
    <mergeCell ref="AA23:AA24"/>
    <mergeCell ref="AB23:AB24"/>
    <mergeCell ref="Q23:Q24"/>
    <mergeCell ref="R23:R24"/>
    <mergeCell ref="S23:S24"/>
    <mergeCell ref="T23:T24"/>
    <mergeCell ref="AR21:AR22"/>
    <mergeCell ref="AG21:AG22"/>
    <mergeCell ref="AH21:AH22"/>
    <mergeCell ref="AI21:AI22"/>
    <mergeCell ref="AJ21:AJ22"/>
    <mergeCell ref="AK21:AK22"/>
    <mergeCell ref="AL21:AL22"/>
    <mergeCell ref="AA21:AA22"/>
    <mergeCell ref="AB21:AB22"/>
    <mergeCell ref="AC21:AC22"/>
    <mergeCell ref="U21:U22"/>
    <mergeCell ref="V21:V22"/>
    <mergeCell ref="W21:W22"/>
    <mergeCell ref="X21:X22"/>
    <mergeCell ref="Y21:Y22"/>
    <mergeCell ref="Z21:Z22"/>
    <mergeCell ref="AR23:AR24"/>
    <mergeCell ref="AD21:AD22"/>
    <mergeCell ref="AE21:AE22"/>
    <mergeCell ref="AF21:AF22"/>
    <mergeCell ref="Q21:Q22"/>
    <mergeCell ref="R21:R22"/>
    <mergeCell ref="S21:S22"/>
    <mergeCell ref="T21:T22"/>
    <mergeCell ref="H21:H22"/>
    <mergeCell ref="J21:J22"/>
    <mergeCell ref="K21:K22"/>
    <mergeCell ref="A21:A22"/>
    <mergeCell ref="B21:B22"/>
    <mergeCell ref="C21:C22"/>
    <mergeCell ref="D21:D22"/>
    <mergeCell ref="E21:E22"/>
    <mergeCell ref="G21:G22"/>
    <mergeCell ref="F21:F22"/>
    <mergeCell ref="AO19:AO20"/>
    <mergeCell ref="AP19:AP20"/>
    <mergeCell ref="AQ19:AQ20"/>
    <mergeCell ref="K19:K20"/>
    <mergeCell ref="AM21:AM22"/>
    <mergeCell ref="AN21:AN22"/>
    <mergeCell ref="AO21:AO22"/>
    <mergeCell ref="AP21:AP22"/>
    <mergeCell ref="AQ21:AQ22"/>
    <mergeCell ref="AD19:AD20"/>
    <mergeCell ref="AE19:AE20"/>
    <mergeCell ref="AF19:AF20"/>
    <mergeCell ref="AG19:AG20"/>
    <mergeCell ref="AH19:AH20"/>
    <mergeCell ref="F19:F20"/>
    <mergeCell ref="L19:L20"/>
    <mergeCell ref="M19:M20"/>
    <mergeCell ref="N19:N20"/>
    <mergeCell ref="A19:A20"/>
    <mergeCell ref="B19:B20"/>
    <mergeCell ref="C19:C20"/>
    <mergeCell ref="AS19:AS20"/>
    <mergeCell ref="AT19:AT20"/>
    <mergeCell ref="AI19:AI20"/>
    <mergeCell ref="AJ19:AJ20"/>
    <mergeCell ref="AK19:AK20"/>
    <mergeCell ref="AL19:AL20"/>
    <mergeCell ref="AC19:AC20"/>
    <mergeCell ref="W19:W20"/>
    <mergeCell ref="X19:X20"/>
    <mergeCell ref="Y19:Y20"/>
    <mergeCell ref="Z19:Z20"/>
    <mergeCell ref="AA19:AA20"/>
    <mergeCell ref="AB19:AB20"/>
    <mergeCell ref="Q19:Q20"/>
    <mergeCell ref="R19:R20"/>
    <mergeCell ref="S19:S20"/>
    <mergeCell ref="T19:T20"/>
    <mergeCell ref="D19:D20"/>
    <mergeCell ref="E19:E20"/>
    <mergeCell ref="G19:G20"/>
    <mergeCell ref="H19:H20"/>
    <mergeCell ref="J19:J20"/>
    <mergeCell ref="AR19:AR20"/>
    <mergeCell ref="P19:P20"/>
    <mergeCell ref="AP17:AP18"/>
    <mergeCell ref="AQ17:AQ18"/>
    <mergeCell ref="AR17:AR18"/>
    <mergeCell ref="AG17:AG18"/>
    <mergeCell ref="AH17:AH18"/>
    <mergeCell ref="AI17:AI18"/>
    <mergeCell ref="AJ17:AJ18"/>
    <mergeCell ref="AK17:AK18"/>
    <mergeCell ref="AL17:AL18"/>
    <mergeCell ref="AA17:AA18"/>
    <mergeCell ref="AB17:AB18"/>
    <mergeCell ref="AC17:AC18"/>
    <mergeCell ref="U17:U18"/>
    <mergeCell ref="V17:V18"/>
    <mergeCell ref="W17:W18"/>
    <mergeCell ref="X17:X18"/>
    <mergeCell ref="Y17:Y18"/>
    <mergeCell ref="Z17:Z18"/>
    <mergeCell ref="R15:R16"/>
    <mergeCell ref="S15:S16"/>
    <mergeCell ref="T15:T16"/>
    <mergeCell ref="L15:L16"/>
    <mergeCell ref="M15:M16"/>
    <mergeCell ref="N15:N16"/>
    <mergeCell ref="O15:O16"/>
    <mergeCell ref="P15:P16"/>
    <mergeCell ref="Q15:Q16"/>
    <mergeCell ref="Q17:Q18"/>
    <mergeCell ref="R17:R18"/>
    <mergeCell ref="S17:S18"/>
    <mergeCell ref="T17:T18"/>
    <mergeCell ref="H17:H18"/>
    <mergeCell ref="J17:J18"/>
    <mergeCell ref="K17:K18"/>
    <mergeCell ref="A17:A18"/>
    <mergeCell ref="B17:B18"/>
    <mergeCell ref="C17:C18"/>
    <mergeCell ref="D17:D18"/>
    <mergeCell ref="E17:E18"/>
    <mergeCell ref="G17:G18"/>
    <mergeCell ref="F17:F18"/>
    <mergeCell ref="L17:L18"/>
    <mergeCell ref="M17:M18"/>
    <mergeCell ref="N17:N18"/>
    <mergeCell ref="AT15:AT16"/>
    <mergeCell ref="AJ15:AJ16"/>
    <mergeCell ref="AK15:AK16"/>
    <mergeCell ref="AL15:AL16"/>
    <mergeCell ref="AD15:AD16"/>
    <mergeCell ref="AE15:AE16"/>
    <mergeCell ref="AF15:AF16"/>
    <mergeCell ref="AG15:AG16"/>
    <mergeCell ref="AH15:AH16"/>
    <mergeCell ref="AI15:AI16"/>
    <mergeCell ref="X15:X16"/>
    <mergeCell ref="Y15:Y16"/>
    <mergeCell ref="Z15:Z16"/>
    <mergeCell ref="AA15:AA16"/>
    <mergeCell ref="AB15:AB16"/>
    <mergeCell ref="AC15:AC16"/>
    <mergeCell ref="AP15:AP16"/>
    <mergeCell ref="AQ15:AQ16"/>
    <mergeCell ref="AR15:AR16"/>
    <mergeCell ref="AT13:AT14"/>
    <mergeCell ref="A15:A16"/>
    <mergeCell ref="B15:B16"/>
    <mergeCell ref="C15:C16"/>
    <mergeCell ref="D15:D16"/>
    <mergeCell ref="E15:E16"/>
    <mergeCell ref="G15:G16"/>
    <mergeCell ref="H15:H16"/>
    <mergeCell ref="J15:J16"/>
    <mergeCell ref="K15:K16"/>
    <mergeCell ref="AN13:AN14"/>
    <mergeCell ref="AO13:AO14"/>
    <mergeCell ref="AP13:AP14"/>
    <mergeCell ref="AQ13:AQ14"/>
    <mergeCell ref="AR13:AR14"/>
    <mergeCell ref="AS13:AS14"/>
    <mergeCell ref="AH13:AH14"/>
    <mergeCell ref="AI13:AI14"/>
    <mergeCell ref="AJ13:AJ14"/>
    <mergeCell ref="AK13:AK14"/>
    <mergeCell ref="AL13:AL14"/>
    <mergeCell ref="AB13:AB14"/>
    <mergeCell ref="AC13:AC14"/>
    <mergeCell ref="V13:V14"/>
    <mergeCell ref="W13:W14"/>
    <mergeCell ref="X13:X14"/>
    <mergeCell ref="Y13:Y14"/>
    <mergeCell ref="Z13:Z14"/>
    <mergeCell ref="AA13:AA14"/>
    <mergeCell ref="P13:P14"/>
    <mergeCell ref="Q13:Q14"/>
    <mergeCell ref="R13:R14"/>
    <mergeCell ref="S13:S14"/>
    <mergeCell ref="T13:T14"/>
    <mergeCell ref="J13:J14"/>
    <mergeCell ref="K13:K14"/>
    <mergeCell ref="AR11:AR12"/>
    <mergeCell ref="AS11:AS12"/>
    <mergeCell ref="AT11:AT12"/>
    <mergeCell ref="A13:A14"/>
    <mergeCell ref="B13:B14"/>
    <mergeCell ref="C13:C14"/>
    <mergeCell ref="D13:D14"/>
    <mergeCell ref="E13:E14"/>
    <mergeCell ref="G13:G14"/>
    <mergeCell ref="H13:H14"/>
    <mergeCell ref="AL11:AL12"/>
    <mergeCell ref="AF11:AF12"/>
    <mergeCell ref="AG11:AG12"/>
    <mergeCell ref="AH11:AH12"/>
    <mergeCell ref="AI11:AI12"/>
    <mergeCell ref="AJ11:AJ12"/>
    <mergeCell ref="AK11:AK12"/>
    <mergeCell ref="Z11:Z12"/>
    <mergeCell ref="AA11:AA12"/>
    <mergeCell ref="AB11:AB12"/>
    <mergeCell ref="AC11:AC12"/>
    <mergeCell ref="T11:T12"/>
    <mergeCell ref="N11:N12"/>
    <mergeCell ref="O11:O12"/>
    <mergeCell ref="P11:P12"/>
    <mergeCell ref="Q11:Q12"/>
    <mergeCell ref="R11:R12"/>
    <mergeCell ref="S11:S12"/>
    <mergeCell ref="AP9:AP10"/>
    <mergeCell ref="AQ9:AQ10"/>
    <mergeCell ref="AR9:AR10"/>
    <mergeCell ref="AS9:AS10"/>
    <mergeCell ref="AT9:AT10"/>
    <mergeCell ref="A11:A12"/>
    <mergeCell ref="B11:B12"/>
    <mergeCell ref="C11:C12"/>
    <mergeCell ref="D11:D12"/>
    <mergeCell ref="E11:E12"/>
    <mergeCell ref="AJ9:AJ10"/>
    <mergeCell ref="AK9:AK10"/>
    <mergeCell ref="AL9:AL10"/>
    <mergeCell ref="AD9:AD10"/>
    <mergeCell ref="AE9:AE10"/>
    <mergeCell ref="AF9:AF10"/>
    <mergeCell ref="AG9:AG10"/>
    <mergeCell ref="AH9:AH10"/>
    <mergeCell ref="AI9:AI10"/>
    <mergeCell ref="X9:X10"/>
    <mergeCell ref="Y9:Y10"/>
    <mergeCell ref="Z9:Z10"/>
    <mergeCell ref="AA9:AA10"/>
    <mergeCell ref="AB9:AB10"/>
    <mergeCell ref="AC9:AC10"/>
    <mergeCell ref="R9:R10"/>
    <mergeCell ref="S9:S10"/>
    <mergeCell ref="T9:T10"/>
    <mergeCell ref="L11:L12"/>
    <mergeCell ref="AM11:AM12"/>
    <mergeCell ref="AN11:AN12"/>
    <mergeCell ref="AO11:AO12"/>
    <mergeCell ref="AP7:AP8"/>
    <mergeCell ref="AQ7:AQ8"/>
    <mergeCell ref="AR7:AR8"/>
    <mergeCell ref="AS7:AS8"/>
    <mergeCell ref="AH7:AH8"/>
    <mergeCell ref="AI7:AI8"/>
    <mergeCell ref="AJ7:AJ8"/>
    <mergeCell ref="AK7:AK8"/>
    <mergeCell ref="AL7:AL8"/>
    <mergeCell ref="AB7:AB8"/>
    <mergeCell ref="AC7:AC8"/>
    <mergeCell ref="V7:V8"/>
    <mergeCell ref="W7:W8"/>
    <mergeCell ref="X7:X8"/>
    <mergeCell ref="Y7:Y8"/>
    <mergeCell ref="Z7:Z8"/>
    <mergeCell ref="AA7:AA8"/>
    <mergeCell ref="T7:T8"/>
    <mergeCell ref="J7:J8"/>
    <mergeCell ref="K7:K8"/>
    <mergeCell ref="AR5:AR6"/>
    <mergeCell ref="AS5:AS6"/>
    <mergeCell ref="AT5:AT6"/>
    <mergeCell ref="A7:A8"/>
    <mergeCell ref="B7:B8"/>
    <mergeCell ref="C7:C8"/>
    <mergeCell ref="D7:D8"/>
    <mergeCell ref="E7:E8"/>
    <mergeCell ref="G7:G8"/>
    <mergeCell ref="H7:H8"/>
    <mergeCell ref="AL5:AL6"/>
    <mergeCell ref="AF5:AF6"/>
    <mergeCell ref="AG5:AG6"/>
    <mergeCell ref="AH5:AH6"/>
    <mergeCell ref="AI5:AI6"/>
    <mergeCell ref="AJ5:AJ6"/>
    <mergeCell ref="AK5:AK6"/>
    <mergeCell ref="Z5:Z6"/>
    <mergeCell ref="AA5:AA6"/>
    <mergeCell ref="AB5:AB6"/>
    <mergeCell ref="AC5:AC6"/>
    <mergeCell ref="T5:T6"/>
    <mergeCell ref="N5:N6"/>
    <mergeCell ref="O5:O6"/>
    <mergeCell ref="P5:P6"/>
    <mergeCell ref="Q5:Q6"/>
    <mergeCell ref="AT7:AT8"/>
    <mergeCell ref="AN7:AN8"/>
    <mergeCell ref="AO7:AO8"/>
    <mergeCell ref="M3:M4"/>
    <mergeCell ref="N3:N4"/>
    <mergeCell ref="O3:O4"/>
    <mergeCell ref="P3:P4"/>
    <mergeCell ref="A31:B31"/>
    <mergeCell ref="R5:R6"/>
    <mergeCell ref="S5:S6"/>
    <mergeCell ref="G5:G6"/>
    <mergeCell ref="H5:H6"/>
    <mergeCell ref="J5:J6"/>
    <mergeCell ref="K5:K6"/>
    <mergeCell ref="A5:A6"/>
    <mergeCell ref="B5:B6"/>
    <mergeCell ref="C5:C6"/>
    <mergeCell ref="D5:D6"/>
    <mergeCell ref="E5:E6"/>
    <mergeCell ref="Q7:Q8"/>
    <mergeCell ref="R7:R8"/>
    <mergeCell ref="S7:S8"/>
    <mergeCell ref="P9:P10"/>
    <mergeCell ref="Q9:Q10"/>
    <mergeCell ref="A9:A10"/>
    <mergeCell ref="B9:B10"/>
    <mergeCell ref="C9:C10"/>
    <mergeCell ref="D9:D10"/>
    <mergeCell ref="E9:E10"/>
    <mergeCell ref="G9:G10"/>
    <mergeCell ref="H9:H10"/>
    <mergeCell ref="J9:J10"/>
    <mergeCell ref="K9:K10"/>
    <mergeCell ref="P7:P8"/>
    <mergeCell ref="G11:G12"/>
    <mergeCell ref="A3:B4"/>
    <mergeCell ref="C3:C4"/>
    <mergeCell ref="D3:D4"/>
    <mergeCell ref="E3:E4"/>
    <mergeCell ref="G3:G4"/>
    <mergeCell ref="H3:H4"/>
    <mergeCell ref="J3:J4"/>
    <mergeCell ref="K3:K4"/>
    <mergeCell ref="L3:L4"/>
    <mergeCell ref="A1:B2"/>
    <mergeCell ref="I3:I4"/>
    <mergeCell ref="C1:L2"/>
    <mergeCell ref="M1:V2"/>
    <mergeCell ref="W1:AF2"/>
    <mergeCell ref="AG1:AP2"/>
    <mergeCell ref="AQ3:AQ4"/>
    <mergeCell ref="AR3:AR4"/>
    <mergeCell ref="AK3:AK4"/>
    <mergeCell ref="AL3:AL4"/>
    <mergeCell ref="AE3:AE4"/>
    <mergeCell ref="AF3:AF4"/>
    <mergeCell ref="AG3:AG4"/>
    <mergeCell ref="AH3:AH4"/>
    <mergeCell ref="AI3:AI4"/>
    <mergeCell ref="AJ3:AJ4"/>
    <mergeCell ref="Y3:Y4"/>
    <mergeCell ref="Z3:Z4"/>
    <mergeCell ref="AA3:AA4"/>
    <mergeCell ref="AB3:AB4"/>
    <mergeCell ref="AC3:AC4"/>
    <mergeCell ref="S3:S4"/>
    <mergeCell ref="T3:T4"/>
    <mergeCell ref="AQ1:AZ2"/>
    <mergeCell ref="BA1:BK2"/>
    <mergeCell ref="BL1:BU2"/>
    <mergeCell ref="BV1:CE2"/>
    <mergeCell ref="BW3:BW4"/>
    <mergeCell ref="BX3:BX4"/>
    <mergeCell ref="BY3:BY4"/>
    <mergeCell ref="BZ3:BZ4"/>
    <mergeCell ref="CA3:CA4"/>
    <mergeCell ref="CB3:CB4"/>
    <mergeCell ref="CC3:CC4"/>
    <mergeCell ref="CD3:CD4"/>
    <mergeCell ref="CE3:CE4"/>
    <mergeCell ref="BC3:BC4"/>
    <mergeCell ref="BD3:BD4"/>
    <mergeCell ref="Q3:Q4"/>
    <mergeCell ref="R3:R4"/>
    <mergeCell ref="AS3:AS4"/>
    <mergeCell ref="AT3:AT4"/>
    <mergeCell ref="BE3:BE4"/>
    <mergeCell ref="BF3:BF4"/>
    <mergeCell ref="U3:U4"/>
    <mergeCell ref="V3:V4"/>
    <mergeCell ref="W3:W4"/>
    <mergeCell ref="X3:X4"/>
    <mergeCell ref="AM3:AM4"/>
    <mergeCell ref="AN3:AN4"/>
    <mergeCell ref="AO3:AO4"/>
    <mergeCell ref="AP3:AP4"/>
    <mergeCell ref="BV3:BV4"/>
    <mergeCell ref="BL3:BL4"/>
    <mergeCell ref="BM3:BM4"/>
    <mergeCell ref="BW5:BW6"/>
    <mergeCell ref="BX5:BX6"/>
    <mergeCell ref="BY5:BY6"/>
    <mergeCell ref="BZ5:BZ6"/>
    <mergeCell ref="CA5:CA6"/>
    <mergeCell ref="CB5:CB6"/>
    <mergeCell ref="CC5:CC6"/>
    <mergeCell ref="CD5:CD6"/>
    <mergeCell ref="CE5:CE6"/>
    <mergeCell ref="BW7:BW8"/>
    <mergeCell ref="BX7:BX8"/>
    <mergeCell ref="BY7:BY8"/>
    <mergeCell ref="BZ7:BZ8"/>
    <mergeCell ref="CA7:CA8"/>
    <mergeCell ref="CB7:CB8"/>
    <mergeCell ref="CC7:CC8"/>
    <mergeCell ref="CD7:CD8"/>
    <mergeCell ref="CE7:CE8"/>
    <mergeCell ref="BW9:BW10"/>
    <mergeCell ref="BX9:BX10"/>
    <mergeCell ref="BY9:BY10"/>
    <mergeCell ref="BZ9:BZ10"/>
    <mergeCell ref="CA9:CA10"/>
    <mergeCell ref="CB9:CB10"/>
    <mergeCell ref="CC9:CC10"/>
    <mergeCell ref="CD9:CD10"/>
    <mergeCell ref="CE9:CE10"/>
    <mergeCell ref="BW11:BW12"/>
    <mergeCell ref="BX11:BX12"/>
    <mergeCell ref="BY11:BY12"/>
    <mergeCell ref="BZ11:BZ12"/>
    <mergeCell ref="CA11:CA12"/>
    <mergeCell ref="CB11:CB12"/>
    <mergeCell ref="CC11:CC12"/>
    <mergeCell ref="CD11:CD12"/>
    <mergeCell ref="CE11:CE12"/>
    <mergeCell ref="BW13:BW14"/>
    <mergeCell ref="BX13:BX14"/>
    <mergeCell ref="BY13:BY14"/>
    <mergeCell ref="BZ13:BZ14"/>
    <mergeCell ref="CA13:CA14"/>
    <mergeCell ref="CB13:CB14"/>
    <mergeCell ref="CC13:CC14"/>
    <mergeCell ref="CD13:CD14"/>
    <mergeCell ref="CE13:CE14"/>
    <mergeCell ref="BW15:BW16"/>
    <mergeCell ref="BX15:BX16"/>
    <mergeCell ref="BY15:BY16"/>
    <mergeCell ref="BZ15:BZ16"/>
    <mergeCell ref="CA15:CA16"/>
    <mergeCell ref="CB15:CB16"/>
    <mergeCell ref="CC15:CC16"/>
    <mergeCell ref="CD15:CD16"/>
    <mergeCell ref="CE15:CE16"/>
    <mergeCell ref="BW17:BW18"/>
    <mergeCell ref="BX17:BX18"/>
    <mergeCell ref="BY17:BY18"/>
    <mergeCell ref="BZ17:BZ18"/>
    <mergeCell ref="CA17:CA18"/>
    <mergeCell ref="CB17:CB18"/>
    <mergeCell ref="CC17:CC18"/>
    <mergeCell ref="CD17:CD18"/>
    <mergeCell ref="CE17:CE18"/>
    <mergeCell ref="BW19:BW20"/>
    <mergeCell ref="BX19:BX20"/>
    <mergeCell ref="BY19:BY20"/>
    <mergeCell ref="BZ19:BZ20"/>
    <mergeCell ref="CA19:CA20"/>
    <mergeCell ref="CB19:CB20"/>
    <mergeCell ref="CC19:CC20"/>
    <mergeCell ref="CD19:CD20"/>
    <mergeCell ref="CE19:CE20"/>
    <mergeCell ref="BW21:BW22"/>
    <mergeCell ref="BX21:BX22"/>
    <mergeCell ref="BY21:BY22"/>
    <mergeCell ref="BZ21:BZ22"/>
    <mergeCell ref="CA21:CA22"/>
    <mergeCell ref="CB21:CB22"/>
    <mergeCell ref="CC21:CC22"/>
    <mergeCell ref="CD21:CD22"/>
    <mergeCell ref="CE21:CE22"/>
    <mergeCell ref="BW23:BW24"/>
    <mergeCell ref="BX23:BX24"/>
    <mergeCell ref="BY23:BY24"/>
    <mergeCell ref="BZ23:BZ24"/>
    <mergeCell ref="CA23:CA24"/>
    <mergeCell ref="CB23:CB24"/>
    <mergeCell ref="CC23:CC24"/>
    <mergeCell ref="CD23:CD24"/>
    <mergeCell ref="CE23:CE24"/>
    <mergeCell ref="BW25:BW26"/>
    <mergeCell ref="BX25:BX26"/>
    <mergeCell ref="BY25:BY26"/>
    <mergeCell ref="BZ25:BZ26"/>
    <mergeCell ref="CA25:CA26"/>
    <mergeCell ref="CB25:CB26"/>
    <mergeCell ref="CC25:CC26"/>
    <mergeCell ref="CD25:CD26"/>
    <mergeCell ref="CE25:CE26"/>
    <mergeCell ref="BW27:BW28"/>
    <mergeCell ref="BX27:BX28"/>
    <mergeCell ref="BY27:BY28"/>
    <mergeCell ref="BZ27:BZ28"/>
    <mergeCell ref="CA27:CA28"/>
    <mergeCell ref="CB27:CB28"/>
    <mergeCell ref="CC27:CC28"/>
    <mergeCell ref="CD27:CD28"/>
    <mergeCell ref="CE27:CE28"/>
    <mergeCell ref="BW29:BW30"/>
    <mergeCell ref="BX29:BX30"/>
    <mergeCell ref="BY29:BY30"/>
    <mergeCell ref="BZ29:BZ30"/>
    <mergeCell ref="CA29:CA30"/>
    <mergeCell ref="CB29:CB30"/>
    <mergeCell ref="CC29:CC30"/>
    <mergeCell ref="CD29:CD30"/>
    <mergeCell ref="CE29:CE30"/>
    <mergeCell ref="BW32:BW33"/>
    <mergeCell ref="BX32:BX33"/>
    <mergeCell ref="BY32:BY33"/>
    <mergeCell ref="BZ32:BZ33"/>
    <mergeCell ref="CA32:CA33"/>
    <mergeCell ref="CB32:CB33"/>
    <mergeCell ref="CC32:CC33"/>
    <mergeCell ref="CD32:CD33"/>
    <mergeCell ref="CE32:CE33"/>
    <mergeCell ref="BW34:BW35"/>
    <mergeCell ref="BX34:BX35"/>
    <mergeCell ref="BY34:BY35"/>
    <mergeCell ref="BZ34:BZ35"/>
    <mergeCell ref="CA34:CA35"/>
    <mergeCell ref="CB34:CB35"/>
    <mergeCell ref="CC34:CC35"/>
    <mergeCell ref="CD34:CD35"/>
    <mergeCell ref="CE34:CE35"/>
    <mergeCell ref="BW36:BW37"/>
    <mergeCell ref="BX36:BX37"/>
    <mergeCell ref="BY36:BY37"/>
    <mergeCell ref="BZ36:BZ37"/>
    <mergeCell ref="CA36:CA37"/>
    <mergeCell ref="CB36:CB37"/>
    <mergeCell ref="CC36:CC37"/>
    <mergeCell ref="CD36:CD37"/>
    <mergeCell ref="CE36:CE37"/>
    <mergeCell ref="BW38:BW39"/>
    <mergeCell ref="BX38:BX39"/>
    <mergeCell ref="BY38:BY39"/>
    <mergeCell ref="BZ38:BZ39"/>
    <mergeCell ref="CA38:CA39"/>
    <mergeCell ref="CB38:CB39"/>
    <mergeCell ref="CC38:CC39"/>
    <mergeCell ref="CD38:CD39"/>
    <mergeCell ref="CE38:CE39"/>
    <mergeCell ref="BW40:BW41"/>
    <mergeCell ref="BX40:BX41"/>
    <mergeCell ref="BY40:BY41"/>
    <mergeCell ref="BZ40:BZ41"/>
    <mergeCell ref="CA40:CA41"/>
    <mergeCell ref="CB40:CB41"/>
    <mergeCell ref="CC40:CC41"/>
    <mergeCell ref="CD40:CD41"/>
    <mergeCell ref="CE40:CE41"/>
    <mergeCell ref="BW42:BW43"/>
    <mergeCell ref="BX42:BX43"/>
    <mergeCell ref="BY42:BY43"/>
    <mergeCell ref="BZ42:BZ43"/>
    <mergeCell ref="CA42:CA43"/>
    <mergeCell ref="CB42:CB43"/>
    <mergeCell ref="CC42:CC43"/>
    <mergeCell ref="CD42:CD43"/>
    <mergeCell ref="CE42:CE43"/>
    <mergeCell ref="BW44:BW45"/>
    <mergeCell ref="BX44:BX45"/>
    <mergeCell ref="BY44:BY45"/>
    <mergeCell ref="BZ44:BZ45"/>
    <mergeCell ref="CA44:CA45"/>
    <mergeCell ref="CB44:CB45"/>
    <mergeCell ref="CC44:CC45"/>
    <mergeCell ref="CD44:CD45"/>
    <mergeCell ref="CE44:CE45"/>
    <mergeCell ref="BW46:BW47"/>
    <mergeCell ref="BX46:BX47"/>
    <mergeCell ref="BY46:BY47"/>
    <mergeCell ref="BZ46:BZ47"/>
    <mergeCell ref="CA46:CA47"/>
    <mergeCell ref="CB46:CB47"/>
    <mergeCell ref="CC46:CC47"/>
    <mergeCell ref="CD46:CD47"/>
    <mergeCell ref="CE46:CE47"/>
    <mergeCell ref="BW48:BW49"/>
    <mergeCell ref="BX48:BX49"/>
    <mergeCell ref="BY48:BY49"/>
    <mergeCell ref="BZ48:BZ49"/>
    <mergeCell ref="CA48:CA49"/>
    <mergeCell ref="CB48:CB49"/>
    <mergeCell ref="CC48:CC49"/>
    <mergeCell ref="CD48:CD49"/>
    <mergeCell ref="CE48:CE49"/>
    <mergeCell ref="BW50:BW51"/>
    <mergeCell ref="BX50:BX51"/>
    <mergeCell ref="BY50:BY51"/>
    <mergeCell ref="BZ50:BZ51"/>
    <mergeCell ref="CA50:CA51"/>
    <mergeCell ref="CB50:CB51"/>
    <mergeCell ref="CC50:CC51"/>
    <mergeCell ref="CD50:CD51"/>
    <mergeCell ref="CE50:CE51"/>
    <mergeCell ref="A52:A53"/>
    <mergeCell ref="B52:B53"/>
    <mergeCell ref="AG52:AG53"/>
    <mergeCell ref="AH52:AH53"/>
    <mergeCell ref="AI52:AI53"/>
    <mergeCell ref="AJ52:AJ53"/>
    <mergeCell ref="AK52:AK53"/>
    <mergeCell ref="AL52:AL53"/>
    <mergeCell ref="AM52:AM53"/>
    <mergeCell ref="AN52:AN53"/>
    <mergeCell ref="AO52:AO53"/>
    <mergeCell ref="AP52:AP53"/>
    <mergeCell ref="O50:O51"/>
    <mergeCell ref="P50:P51"/>
    <mergeCell ref="Q50:Q51"/>
    <mergeCell ref="R50:R51"/>
    <mergeCell ref="S50:S51"/>
    <mergeCell ref="T50:T51"/>
    <mergeCell ref="H50:H51"/>
    <mergeCell ref="J50:J51"/>
    <mergeCell ref="K50:K51"/>
    <mergeCell ref="A50:A51"/>
    <mergeCell ref="B50:B51"/>
    <mergeCell ref="A54:A55"/>
    <mergeCell ref="B54:B55"/>
    <mergeCell ref="AG54:AG55"/>
    <mergeCell ref="AH54:AH55"/>
    <mergeCell ref="AI54:AI55"/>
    <mergeCell ref="AJ54:AJ55"/>
    <mergeCell ref="AK54:AK55"/>
    <mergeCell ref="AL54:AL55"/>
    <mergeCell ref="AM54:AM55"/>
    <mergeCell ref="AN54:AN55"/>
    <mergeCell ref="AO54:AO55"/>
    <mergeCell ref="AP54:AP55"/>
    <mergeCell ref="A56:A57"/>
    <mergeCell ref="B56:B57"/>
    <mergeCell ref="C56:C57"/>
    <mergeCell ref="D56:D57"/>
    <mergeCell ref="E56:E57"/>
    <mergeCell ref="F56:F57"/>
    <mergeCell ref="G56:G57"/>
    <mergeCell ref="H56:H57"/>
    <mergeCell ref="I56:I57"/>
    <mergeCell ref="J56:J57"/>
    <mergeCell ref="K56:K57"/>
    <mergeCell ref="L56:L57"/>
    <mergeCell ref="M56:M57"/>
    <mergeCell ref="N56:N57"/>
    <mergeCell ref="O56:O57"/>
    <mergeCell ref="P56:P57"/>
    <mergeCell ref="Q56:Q57"/>
    <mergeCell ref="R56:R57"/>
    <mergeCell ref="S56:S57"/>
    <mergeCell ref="T56:T57"/>
    <mergeCell ref="U56:U57"/>
    <mergeCell ref="V56:V57"/>
    <mergeCell ref="W56:W57"/>
    <mergeCell ref="X56:X57"/>
    <mergeCell ref="Y56:Y57"/>
    <mergeCell ref="Z56:Z57"/>
    <mergeCell ref="AA56:AA57"/>
    <mergeCell ref="AB56:AB57"/>
    <mergeCell ref="AC56:AC57"/>
    <mergeCell ref="AD56:AD57"/>
    <mergeCell ref="AE56:AE57"/>
    <mergeCell ref="AF56:AF57"/>
    <mergeCell ref="AG56:AG57"/>
    <mergeCell ref="AH56:AH57"/>
    <mergeCell ref="AI56:AI57"/>
    <mergeCell ref="AJ56:AJ57"/>
    <mergeCell ref="AK56:AK57"/>
    <mergeCell ref="AL56:AL57"/>
    <mergeCell ref="AM56:AM57"/>
    <mergeCell ref="AN56:AN57"/>
    <mergeCell ref="AO56:AO57"/>
    <mergeCell ref="AP56:AP57"/>
    <mergeCell ref="AQ56:AQ57"/>
    <mergeCell ref="AR56:AR57"/>
    <mergeCell ref="AS56:AS57"/>
    <mergeCell ref="AT56:AT57"/>
    <mergeCell ref="AU56:AU57"/>
    <mergeCell ref="AV56:AV57"/>
    <mergeCell ref="AW56:AW57"/>
    <mergeCell ref="AX56:AX57"/>
    <mergeCell ref="AY56:AY57"/>
    <mergeCell ref="AZ56:AZ57"/>
    <mergeCell ref="BA56:BA57"/>
    <mergeCell ref="BB56:BB57"/>
    <mergeCell ref="BC56:BC57"/>
    <mergeCell ref="BD56:BD57"/>
    <mergeCell ref="BE56:BE57"/>
    <mergeCell ref="BF56:BF57"/>
    <mergeCell ref="BG56:BG57"/>
    <mergeCell ref="BH56:BH57"/>
    <mergeCell ref="BI56:BI57"/>
    <mergeCell ref="BJ56:BJ57"/>
    <mergeCell ref="BK56:BK57"/>
    <mergeCell ref="BL56:BL57"/>
    <mergeCell ref="BM56:BM57"/>
    <mergeCell ref="BN56:BN57"/>
    <mergeCell ref="BO56:BO57"/>
    <mergeCell ref="BP56:BP57"/>
    <mergeCell ref="BQ56:BQ57"/>
    <mergeCell ref="BR56:BR57"/>
    <mergeCell ref="BS56:BS57"/>
    <mergeCell ref="BT56:BT57"/>
    <mergeCell ref="BU56:BU57"/>
    <mergeCell ref="BV56:BV57"/>
    <mergeCell ref="BW56:BW57"/>
    <mergeCell ref="BX56:BX57"/>
    <mergeCell ref="BY56:BY57"/>
    <mergeCell ref="BZ56:BZ57"/>
    <mergeCell ref="CA56:CA57"/>
    <mergeCell ref="CB56:CB57"/>
    <mergeCell ref="CC56:CC57"/>
    <mergeCell ref="CD56:CD57"/>
    <mergeCell ref="CE56:CE57"/>
    <mergeCell ref="A58:A59"/>
    <mergeCell ref="B58:B59"/>
    <mergeCell ref="C58:C59"/>
    <mergeCell ref="D58:D59"/>
    <mergeCell ref="E58:E59"/>
    <mergeCell ref="F58:F59"/>
    <mergeCell ref="G58:G59"/>
    <mergeCell ref="H58:H59"/>
    <mergeCell ref="I58:I59"/>
    <mergeCell ref="J58:J59"/>
    <mergeCell ref="K58:K59"/>
    <mergeCell ref="L58:L59"/>
    <mergeCell ref="M58:M59"/>
    <mergeCell ref="N58:N59"/>
    <mergeCell ref="O58:O59"/>
    <mergeCell ref="P58:P59"/>
    <mergeCell ref="Q58:Q59"/>
    <mergeCell ref="R58:R59"/>
    <mergeCell ref="S58:S59"/>
    <mergeCell ref="T58:T59"/>
    <mergeCell ref="U58:U59"/>
    <mergeCell ref="V58:V59"/>
    <mergeCell ref="W58:W59"/>
    <mergeCell ref="X58:X59"/>
    <mergeCell ref="Y58:Y59"/>
    <mergeCell ref="Z58:Z59"/>
    <mergeCell ref="AA58:AA59"/>
    <mergeCell ref="AB58:AB59"/>
    <mergeCell ref="AC58:AC59"/>
    <mergeCell ref="AD58:AD59"/>
    <mergeCell ref="AE58:AE59"/>
    <mergeCell ref="AF58:AF59"/>
    <mergeCell ref="AG58:AG59"/>
    <mergeCell ref="AH58:AH59"/>
    <mergeCell ref="AI58:AI59"/>
    <mergeCell ref="AJ58:AJ59"/>
    <mergeCell ref="AK58:AK59"/>
    <mergeCell ref="AL58:AL59"/>
    <mergeCell ref="AM58:AM59"/>
    <mergeCell ref="AN58:AN59"/>
    <mergeCell ref="AO58:AO59"/>
    <mergeCell ref="AP58:AP59"/>
    <mergeCell ref="AQ58:AQ59"/>
    <mergeCell ref="AR58:AR59"/>
    <mergeCell ref="AS58:AS59"/>
    <mergeCell ref="AT58:AT59"/>
    <mergeCell ref="AU58:AU59"/>
    <mergeCell ref="AV58:AV59"/>
    <mergeCell ref="AW58:AW59"/>
    <mergeCell ref="AX58:AX59"/>
    <mergeCell ref="AY58:AY59"/>
    <mergeCell ref="AZ58:AZ59"/>
    <mergeCell ref="BA58:BA59"/>
    <mergeCell ref="BB58:BB59"/>
    <mergeCell ref="BC58:BC59"/>
    <mergeCell ref="BD58:BD59"/>
    <mergeCell ref="BE58:BE59"/>
    <mergeCell ref="BF58:BF59"/>
    <mergeCell ref="BG58:BG59"/>
    <mergeCell ref="BH58:BH59"/>
    <mergeCell ref="BI58:BI59"/>
    <mergeCell ref="BJ58:BJ59"/>
    <mergeCell ref="BK58:BK59"/>
    <mergeCell ref="BL58:BL59"/>
    <mergeCell ref="BM58:BM59"/>
    <mergeCell ref="BN58:BN59"/>
    <mergeCell ref="BO58:BO59"/>
    <mergeCell ref="BP58:BP59"/>
    <mergeCell ref="BQ58:BQ59"/>
    <mergeCell ref="BR58:BR59"/>
    <mergeCell ref="BS58:BS59"/>
    <mergeCell ref="BT58:BT59"/>
    <mergeCell ref="BU58:BU59"/>
    <mergeCell ref="BV58:BV59"/>
    <mergeCell ref="BW58:BW59"/>
    <mergeCell ref="BX58:BX59"/>
    <mergeCell ref="BY58:BY59"/>
    <mergeCell ref="BZ58:BZ59"/>
    <mergeCell ref="CA58:CA59"/>
    <mergeCell ref="CB58:CB59"/>
    <mergeCell ref="CC58:CC59"/>
    <mergeCell ref="CD58:CD59"/>
    <mergeCell ref="CE58:CE59"/>
    <mergeCell ref="A60:A61"/>
    <mergeCell ref="B60:B61"/>
    <mergeCell ref="C60:C61"/>
    <mergeCell ref="D60:D61"/>
    <mergeCell ref="E60:E61"/>
    <mergeCell ref="F60:F61"/>
    <mergeCell ref="G60:G61"/>
    <mergeCell ref="H60:H61"/>
    <mergeCell ref="I60:I61"/>
    <mergeCell ref="J60:J61"/>
    <mergeCell ref="K60:K61"/>
    <mergeCell ref="L60:L61"/>
    <mergeCell ref="M60:M61"/>
    <mergeCell ref="N60:N61"/>
    <mergeCell ref="O60:O61"/>
    <mergeCell ref="P60:P61"/>
    <mergeCell ref="Q60:Q61"/>
    <mergeCell ref="R60:R61"/>
    <mergeCell ref="S60:S61"/>
    <mergeCell ref="T60:T61"/>
    <mergeCell ref="U60:U61"/>
    <mergeCell ref="V60:V61"/>
    <mergeCell ref="W60:W61"/>
    <mergeCell ref="X60:X61"/>
    <mergeCell ref="Y60:Y61"/>
    <mergeCell ref="Z60:Z61"/>
    <mergeCell ref="AA60:AA61"/>
    <mergeCell ref="AB60:AB61"/>
    <mergeCell ref="AC60:AC61"/>
    <mergeCell ref="AD60:AD61"/>
    <mergeCell ref="AE60:AE61"/>
    <mergeCell ref="AF60:AF61"/>
    <mergeCell ref="AG60:AG61"/>
    <mergeCell ref="AH60:AH61"/>
    <mergeCell ref="AI60:AI61"/>
    <mergeCell ref="AJ60:AJ61"/>
    <mergeCell ref="AK60:AK61"/>
    <mergeCell ref="AL60:AL61"/>
    <mergeCell ref="AM60:AM61"/>
    <mergeCell ref="AN60:AN61"/>
    <mergeCell ref="AO60:AO61"/>
    <mergeCell ref="AP60:AP61"/>
    <mergeCell ref="AQ60:AQ61"/>
    <mergeCell ref="AR60:AR61"/>
    <mergeCell ref="AS60:AS61"/>
    <mergeCell ref="AT60:AT61"/>
    <mergeCell ref="AU60:AU61"/>
    <mergeCell ref="AV60:AV61"/>
    <mergeCell ref="AW60:AW61"/>
    <mergeCell ref="AX60:AX61"/>
    <mergeCell ref="AY60:AY61"/>
    <mergeCell ref="AZ60:AZ61"/>
    <mergeCell ref="BA60:BA61"/>
    <mergeCell ref="BB60:BB61"/>
    <mergeCell ref="BC60:BC61"/>
    <mergeCell ref="BD60:BD61"/>
    <mergeCell ref="BE60:BE61"/>
    <mergeCell ref="BF60:BF61"/>
    <mergeCell ref="BG60:BG61"/>
    <mergeCell ref="BH60:BH61"/>
    <mergeCell ref="BI60:BI61"/>
    <mergeCell ref="BJ60:BJ61"/>
    <mergeCell ref="BK60:BK61"/>
    <mergeCell ref="BL60:BL61"/>
    <mergeCell ref="BM60:BM61"/>
    <mergeCell ref="BN60:BN61"/>
    <mergeCell ref="BO60:BO61"/>
    <mergeCell ref="BP60:BP61"/>
    <mergeCell ref="BQ60:BQ61"/>
    <mergeCell ref="BR60:BR61"/>
    <mergeCell ref="BS60:BS61"/>
    <mergeCell ref="BT60:BT61"/>
    <mergeCell ref="BU60:BU61"/>
    <mergeCell ref="BV60:BV61"/>
    <mergeCell ref="BW60:BW61"/>
    <mergeCell ref="BX60:BX61"/>
    <mergeCell ref="BY60:BY61"/>
    <mergeCell ref="BZ60:BZ61"/>
    <mergeCell ref="CA60:CA61"/>
    <mergeCell ref="CB60:CB61"/>
    <mergeCell ref="CC60:CC61"/>
    <mergeCell ref="CD60:CD61"/>
    <mergeCell ref="CE60:CE61"/>
    <mergeCell ref="A62:A63"/>
    <mergeCell ref="B62:B63"/>
    <mergeCell ref="C62:C63"/>
    <mergeCell ref="D62:D63"/>
    <mergeCell ref="E62:E63"/>
    <mergeCell ref="F62:F63"/>
    <mergeCell ref="G62:G63"/>
    <mergeCell ref="H62:H63"/>
    <mergeCell ref="I62:I63"/>
    <mergeCell ref="J62:J63"/>
    <mergeCell ref="K62:K63"/>
    <mergeCell ref="L62:L63"/>
    <mergeCell ref="M62:M63"/>
    <mergeCell ref="N62:N63"/>
    <mergeCell ref="O62:O63"/>
    <mergeCell ref="P62:P63"/>
    <mergeCell ref="Q62:Q63"/>
    <mergeCell ref="R62:R63"/>
    <mergeCell ref="S62:S63"/>
    <mergeCell ref="T62:T63"/>
    <mergeCell ref="U62:U63"/>
    <mergeCell ref="V62:V63"/>
    <mergeCell ref="W62:W63"/>
    <mergeCell ref="X62:X63"/>
    <mergeCell ref="Y62:Y63"/>
    <mergeCell ref="Z62:Z63"/>
    <mergeCell ref="AA62:AA63"/>
    <mergeCell ref="AB62:AB63"/>
    <mergeCell ref="AC62:AC63"/>
    <mergeCell ref="AD62:AD63"/>
    <mergeCell ref="AE62:AE63"/>
    <mergeCell ref="AF62:AF63"/>
    <mergeCell ref="AG62:AG63"/>
    <mergeCell ref="AH62:AH63"/>
    <mergeCell ref="AI62:AI63"/>
    <mergeCell ref="AJ62:AJ63"/>
    <mergeCell ref="AK62:AK63"/>
    <mergeCell ref="AL62:AL63"/>
    <mergeCell ref="AM62:AM63"/>
    <mergeCell ref="AN62:AN63"/>
    <mergeCell ref="AO62:AO63"/>
    <mergeCell ref="AP62:AP63"/>
    <mergeCell ref="AQ62:AQ63"/>
    <mergeCell ref="AR62:AR63"/>
    <mergeCell ref="AS62:AS63"/>
    <mergeCell ref="AT62:AT63"/>
    <mergeCell ref="AU62:AU63"/>
    <mergeCell ref="AV62:AV63"/>
    <mergeCell ref="AW62:AW63"/>
    <mergeCell ref="AX62:AX63"/>
    <mergeCell ref="AY62:AY63"/>
    <mergeCell ref="AZ62:AZ63"/>
    <mergeCell ref="BA62:BA63"/>
    <mergeCell ref="BB62:BB63"/>
    <mergeCell ref="BC62:BC63"/>
    <mergeCell ref="BD62:BD63"/>
    <mergeCell ref="BE62:BE63"/>
    <mergeCell ref="BF62:BF63"/>
    <mergeCell ref="BG62:BG63"/>
    <mergeCell ref="BH62:BH63"/>
    <mergeCell ref="BI62:BI63"/>
    <mergeCell ref="BJ62:BJ63"/>
    <mergeCell ref="BK62:BK63"/>
    <mergeCell ref="BL62:BL63"/>
    <mergeCell ref="BM62:BM63"/>
    <mergeCell ref="BN62:BN63"/>
    <mergeCell ref="BO62:BO63"/>
    <mergeCell ref="BP62:BP63"/>
    <mergeCell ref="BQ62:BQ63"/>
    <mergeCell ref="BR62:BR63"/>
    <mergeCell ref="BS62:BS63"/>
    <mergeCell ref="BT62:BT63"/>
    <mergeCell ref="BU62:BU63"/>
    <mergeCell ref="BV62:BV63"/>
    <mergeCell ref="BW62:BW63"/>
    <mergeCell ref="BX62:BX63"/>
    <mergeCell ref="BY62:BY63"/>
    <mergeCell ref="BZ62:BZ63"/>
    <mergeCell ref="CA62:CA63"/>
    <mergeCell ref="CB62:CB63"/>
    <mergeCell ref="CC62:CC63"/>
    <mergeCell ref="CD62:CD63"/>
    <mergeCell ref="CE62:CE63"/>
    <mergeCell ref="A64:A65"/>
    <mergeCell ref="B64:B65"/>
    <mergeCell ref="C64:C65"/>
    <mergeCell ref="D64:D65"/>
    <mergeCell ref="E64:E65"/>
    <mergeCell ref="F64:F65"/>
    <mergeCell ref="G64:G65"/>
    <mergeCell ref="H64:H65"/>
    <mergeCell ref="I64:I65"/>
    <mergeCell ref="J64:J65"/>
    <mergeCell ref="K64:K65"/>
    <mergeCell ref="L64:L65"/>
    <mergeCell ref="M64:M65"/>
    <mergeCell ref="N64:N65"/>
    <mergeCell ref="O64:O65"/>
    <mergeCell ref="P64:P65"/>
    <mergeCell ref="Q64:Q65"/>
    <mergeCell ref="R64:R65"/>
    <mergeCell ref="S64:S65"/>
    <mergeCell ref="T64:T65"/>
    <mergeCell ref="U64:U65"/>
    <mergeCell ref="V64:V65"/>
    <mergeCell ref="W64:W65"/>
    <mergeCell ref="X64:X65"/>
    <mergeCell ref="Y64:Y65"/>
    <mergeCell ref="Z64:Z65"/>
    <mergeCell ref="AA64:AA65"/>
    <mergeCell ref="AB64:AB65"/>
    <mergeCell ref="AC64:AC65"/>
    <mergeCell ref="AD64:AD65"/>
    <mergeCell ref="AE64:AE65"/>
    <mergeCell ref="AF64:AF65"/>
    <mergeCell ref="AG64:AG65"/>
    <mergeCell ref="AH64:AH65"/>
    <mergeCell ref="AI64:AI65"/>
    <mergeCell ref="AJ64:AJ65"/>
    <mergeCell ref="AK64:AK65"/>
    <mergeCell ref="BL64:BL65"/>
    <mergeCell ref="BM64:BM65"/>
    <mergeCell ref="BN64:BN65"/>
    <mergeCell ref="BO64:BO65"/>
    <mergeCell ref="BP64:BP65"/>
    <mergeCell ref="BQ64:BQ65"/>
    <mergeCell ref="BR64:BR65"/>
    <mergeCell ref="BS64:BS65"/>
    <mergeCell ref="AL64:AL65"/>
    <mergeCell ref="AM64:AM65"/>
    <mergeCell ref="AN64:AN65"/>
    <mergeCell ref="AO64:AO65"/>
    <mergeCell ref="AP64:AP65"/>
    <mergeCell ref="AQ64:AQ65"/>
    <mergeCell ref="AR64:AR65"/>
    <mergeCell ref="AS64:AS65"/>
    <mergeCell ref="AT64:AT65"/>
    <mergeCell ref="AU64:AU65"/>
    <mergeCell ref="AV64:AV65"/>
    <mergeCell ref="AW64:AW65"/>
    <mergeCell ref="AX64:AX65"/>
    <mergeCell ref="AY64:AY65"/>
    <mergeCell ref="AZ64:AZ65"/>
    <mergeCell ref="BA64:BA65"/>
    <mergeCell ref="BB64:BB65"/>
    <mergeCell ref="BT64:BT65"/>
    <mergeCell ref="BU64:BU65"/>
    <mergeCell ref="BV64:BV65"/>
    <mergeCell ref="BW64:BW65"/>
    <mergeCell ref="BX64:BX65"/>
    <mergeCell ref="BY64:BY65"/>
    <mergeCell ref="BZ64:BZ65"/>
    <mergeCell ref="CA64:CA65"/>
    <mergeCell ref="CB64:CB65"/>
    <mergeCell ref="CC64:CC65"/>
    <mergeCell ref="CD64:CD65"/>
    <mergeCell ref="CE64:CE65"/>
    <mergeCell ref="B66:B67"/>
    <mergeCell ref="BV66:BV67"/>
    <mergeCell ref="BW66:BW67"/>
    <mergeCell ref="BX66:BX67"/>
    <mergeCell ref="BY66:BY67"/>
    <mergeCell ref="BZ66:BZ67"/>
    <mergeCell ref="CA66:CA67"/>
    <mergeCell ref="CB66:CB67"/>
    <mergeCell ref="CC66:CC67"/>
    <mergeCell ref="CD66:CD67"/>
    <mergeCell ref="CE66:CE67"/>
    <mergeCell ref="BC64:BC65"/>
    <mergeCell ref="BD64:BD65"/>
    <mergeCell ref="BE64:BE65"/>
    <mergeCell ref="BF64:BF65"/>
    <mergeCell ref="BG64:BG65"/>
    <mergeCell ref="BH64:BH65"/>
    <mergeCell ref="BI64:BI65"/>
    <mergeCell ref="BJ64:BJ65"/>
    <mergeCell ref="BK64:BK65"/>
    <mergeCell ref="B68:B69"/>
    <mergeCell ref="BV68:BV69"/>
    <mergeCell ref="BW68:BW69"/>
    <mergeCell ref="BX68:BX69"/>
    <mergeCell ref="BY68:BY69"/>
    <mergeCell ref="BZ68:BZ69"/>
    <mergeCell ref="CA68:CA69"/>
    <mergeCell ref="CB68:CB69"/>
    <mergeCell ref="CC68:CC69"/>
    <mergeCell ref="CD68:CD69"/>
    <mergeCell ref="CE68:CE69"/>
    <mergeCell ref="A70:B71"/>
    <mergeCell ref="C70:L71"/>
    <mergeCell ref="M70:V71"/>
    <mergeCell ref="W70:AF71"/>
    <mergeCell ref="AG70:AO71"/>
    <mergeCell ref="AQ70:AZ71"/>
    <mergeCell ref="BA70:BK71"/>
    <mergeCell ref="BL70:BU71"/>
    <mergeCell ref="BV70:CE7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4"/>
  <sheetViews>
    <sheetView topLeftCell="A7" zoomScale="85" zoomScaleNormal="85" workbookViewId="0">
      <selection sqref="A1:B2"/>
    </sheetView>
  </sheetViews>
  <sheetFormatPr defaultRowHeight="15" x14ac:dyDescent="0.25"/>
  <cols>
    <col min="2" max="2" width="44.140625" style="108" bestFit="1" customWidth="1"/>
    <col min="3" max="30" width="9.140625" customWidth="1"/>
  </cols>
  <sheetData>
    <row r="1" spans="1:44" ht="15" customHeight="1" x14ac:dyDescent="0.25">
      <c r="A1" s="401" t="s">
        <v>12</v>
      </c>
      <c r="B1" s="402"/>
      <c r="C1" s="396" t="s">
        <v>270</v>
      </c>
      <c r="D1" s="391"/>
      <c r="E1" s="391"/>
      <c r="F1" s="391"/>
      <c r="G1" s="391"/>
      <c r="H1" s="391"/>
      <c r="I1" s="392"/>
      <c r="J1" s="396" t="s">
        <v>274</v>
      </c>
      <c r="K1" s="391"/>
      <c r="L1" s="391"/>
      <c r="M1" s="391"/>
      <c r="N1" s="391"/>
      <c r="O1" s="391"/>
      <c r="P1" s="392"/>
      <c r="Q1" s="396" t="s">
        <v>278</v>
      </c>
      <c r="R1" s="391"/>
      <c r="S1" s="391"/>
      <c r="T1" s="391"/>
      <c r="U1" s="391"/>
      <c r="V1" s="391"/>
      <c r="W1" s="392"/>
      <c r="X1" s="396" t="s">
        <v>172</v>
      </c>
      <c r="Y1" s="391"/>
      <c r="Z1" s="391"/>
      <c r="AA1" s="391"/>
      <c r="AB1" s="391"/>
      <c r="AC1" s="391"/>
      <c r="AD1" s="392"/>
      <c r="AE1" s="396" t="s">
        <v>286</v>
      </c>
      <c r="AF1" s="391"/>
      <c r="AG1" s="391"/>
      <c r="AH1" s="391"/>
      <c r="AI1" s="391"/>
      <c r="AJ1" s="391"/>
      <c r="AK1" s="392"/>
      <c r="AL1" s="396" t="s">
        <v>194</v>
      </c>
      <c r="AM1" s="391"/>
      <c r="AN1" s="391"/>
      <c r="AO1" s="391"/>
      <c r="AP1" s="391"/>
      <c r="AQ1" s="391"/>
      <c r="AR1" s="392"/>
    </row>
    <row r="2" spans="1:44" ht="15.75" thickBot="1" x14ac:dyDescent="0.3">
      <c r="A2" s="403"/>
      <c r="B2" s="404"/>
      <c r="C2" s="393"/>
      <c r="D2" s="394"/>
      <c r="E2" s="394"/>
      <c r="F2" s="394"/>
      <c r="G2" s="394"/>
      <c r="H2" s="394"/>
      <c r="I2" s="395"/>
      <c r="J2" s="393"/>
      <c r="K2" s="394"/>
      <c r="L2" s="394"/>
      <c r="M2" s="394"/>
      <c r="N2" s="394"/>
      <c r="O2" s="394"/>
      <c r="P2" s="395"/>
      <c r="Q2" s="393"/>
      <c r="R2" s="394"/>
      <c r="S2" s="394"/>
      <c r="T2" s="394"/>
      <c r="U2" s="394"/>
      <c r="V2" s="394"/>
      <c r="W2" s="395"/>
      <c r="X2" s="393"/>
      <c r="Y2" s="394"/>
      <c r="Z2" s="394"/>
      <c r="AA2" s="394"/>
      <c r="AB2" s="394"/>
      <c r="AC2" s="394"/>
      <c r="AD2" s="395"/>
      <c r="AE2" s="393"/>
      <c r="AF2" s="394"/>
      <c r="AG2" s="394"/>
      <c r="AH2" s="394"/>
      <c r="AI2" s="394"/>
      <c r="AJ2" s="394"/>
      <c r="AK2" s="395"/>
      <c r="AL2" s="393"/>
      <c r="AM2" s="394"/>
      <c r="AN2" s="394"/>
      <c r="AO2" s="394"/>
      <c r="AP2" s="394"/>
      <c r="AQ2" s="394"/>
      <c r="AR2" s="395"/>
    </row>
    <row r="3" spans="1:44" ht="15" customHeight="1" x14ac:dyDescent="0.25">
      <c r="A3" s="397" t="s">
        <v>0</v>
      </c>
      <c r="B3" s="398"/>
      <c r="C3" s="378" t="s">
        <v>7</v>
      </c>
      <c r="D3" s="376" t="s">
        <v>1</v>
      </c>
      <c r="E3" s="378" t="s">
        <v>2</v>
      </c>
      <c r="F3" s="380" t="s">
        <v>8</v>
      </c>
      <c r="G3" s="373" t="s">
        <v>9</v>
      </c>
      <c r="H3" s="371" t="s">
        <v>16</v>
      </c>
      <c r="I3" s="373" t="s">
        <v>9</v>
      </c>
      <c r="J3" s="378" t="s">
        <v>7</v>
      </c>
      <c r="K3" s="376" t="s">
        <v>1</v>
      </c>
      <c r="L3" s="378" t="s">
        <v>2</v>
      </c>
      <c r="M3" s="380" t="s">
        <v>8</v>
      </c>
      <c r="N3" s="373" t="s">
        <v>9</v>
      </c>
      <c r="O3" s="371" t="s">
        <v>16</v>
      </c>
      <c r="P3" s="373" t="s">
        <v>9</v>
      </c>
      <c r="Q3" s="378" t="s">
        <v>7</v>
      </c>
      <c r="R3" s="376" t="s">
        <v>1</v>
      </c>
      <c r="S3" s="378" t="s">
        <v>2</v>
      </c>
      <c r="T3" s="380" t="s">
        <v>8</v>
      </c>
      <c r="U3" s="373" t="s">
        <v>9</v>
      </c>
      <c r="V3" s="371" t="s">
        <v>16</v>
      </c>
      <c r="W3" s="373" t="s">
        <v>9</v>
      </c>
      <c r="X3" s="378" t="s">
        <v>7</v>
      </c>
      <c r="Y3" s="376" t="s">
        <v>1</v>
      </c>
      <c r="Z3" s="378" t="s">
        <v>2</v>
      </c>
      <c r="AA3" s="380" t="s">
        <v>8</v>
      </c>
      <c r="AB3" s="373" t="s">
        <v>9</v>
      </c>
      <c r="AC3" s="371" t="s">
        <v>16</v>
      </c>
      <c r="AD3" s="373" t="s">
        <v>9</v>
      </c>
      <c r="AE3" s="378" t="s">
        <v>7</v>
      </c>
      <c r="AF3" s="376" t="s">
        <v>1</v>
      </c>
      <c r="AG3" s="378" t="s">
        <v>2</v>
      </c>
      <c r="AH3" s="380" t="s">
        <v>8</v>
      </c>
      <c r="AI3" s="373" t="s">
        <v>9</v>
      </c>
      <c r="AJ3" s="371" t="s">
        <v>16</v>
      </c>
      <c r="AK3" s="373" t="s">
        <v>9</v>
      </c>
      <c r="AL3" s="378" t="s">
        <v>7</v>
      </c>
      <c r="AM3" s="376" t="s">
        <v>1</v>
      </c>
      <c r="AN3" s="378" t="s">
        <v>2</v>
      </c>
      <c r="AO3" s="380" t="s">
        <v>8</v>
      </c>
      <c r="AP3" s="373" t="s">
        <v>9</v>
      </c>
      <c r="AQ3" s="371" t="s">
        <v>16</v>
      </c>
      <c r="AR3" s="373" t="s">
        <v>9</v>
      </c>
    </row>
    <row r="4" spans="1:44" ht="15.75" thickBot="1" x14ac:dyDescent="0.3">
      <c r="A4" s="399"/>
      <c r="B4" s="400"/>
      <c r="C4" s="382"/>
      <c r="D4" s="377"/>
      <c r="E4" s="379"/>
      <c r="F4" s="379"/>
      <c r="G4" s="374"/>
      <c r="H4" s="372"/>
      <c r="I4" s="374"/>
      <c r="J4" s="382"/>
      <c r="K4" s="377"/>
      <c r="L4" s="379"/>
      <c r="M4" s="379"/>
      <c r="N4" s="374"/>
      <c r="O4" s="372"/>
      <c r="P4" s="374"/>
      <c r="Q4" s="382"/>
      <c r="R4" s="377"/>
      <c r="S4" s="379"/>
      <c r="T4" s="379"/>
      <c r="U4" s="374"/>
      <c r="V4" s="372"/>
      <c r="W4" s="374"/>
      <c r="X4" s="382"/>
      <c r="Y4" s="377"/>
      <c r="Z4" s="379"/>
      <c r="AA4" s="379"/>
      <c r="AB4" s="374"/>
      <c r="AC4" s="372"/>
      <c r="AD4" s="374"/>
      <c r="AE4" s="382"/>
      <c r="AF4" s="377"/>
      <c r="AG4" s="379"/>
      <c r="AH4" s="379"/>
      <c r="AI4" s="374"/>
      <c r="AJ4" s="372"/>
      <c r="AK4" s="374"/>
      <c r="AL4" s="382"/>
      <c r="AM4" s="377"/>
      <c r="AN4" s="379"/>
      <c r="AO4" s="379"/>
      <c r="AP4" s="374"/>
      <c r="AQ4" s="372"/>
      <c r="AR4" s="374"/>
    </row>
    <row r="5" spans="1:44" x14ac:dyDescent="0.25">
      <c r="A5" s="375">
        <v>1</v>
      </c>
      <c r="B5" s="302" t="s">
        <v>92</v>
      </c>
      <c r="C5" s="469"/>
      <c r="D5" s="275"/>
      <c r="E5" s="266"/>
      <c r="F5" s="268"/>
      <c r="G5" s="266"/>
      <c r="H5" s="268"/>
      <c r="I5" s="260"/>
      <c r="J5" s="469"/>
      <c r="K5" s="275"/>
      <c r="L5" s="266"/>
      <c r="M5" s="268"/>
      <c r="N5" s="266"/>
      <c r="O5" s="268"/>
      <c r="P5" s="260"/>
      <c r="Q5" s="469">
        <v>100154</v>
      </c>
      <c r="R5" s="275" t="s">
        <v>279</v>
      </c>
      <c r="S5" s="266">
        <v>195</v>
      </c>
      <c r="T5" s="268">
        <v>31.48</v>
      </c>
      <c r="U5" s="268">
        <f>SUM(T5/S5)</f>
        <v>0.16143589743589745</v>
      </c>
      <c r="V5" s="268">
        <v>100.11</v>
      </c>
      <c r="W5" s="261">
        <f>SUM(V5/S5)</f>
        <v>0.51338461538461533</v>
      </c>
      <c r="X5" s="469"/>
      <c r="Y5" s="275"/>
      <c r="Z5" s="266"/>
      <c r="AA5" s="268"/>
      <c r="AB5" s="266" t="e">
        <f>SUM(AA5/Z5)</f>
        <v>#DIV/0!</v>
      </c>
      <c r="AC5" s="268"/>
      <c r="AD5" s="260" t="e">
        <f>SUM(AC5/Z5)</f>
        <v>#DIV/0!</v>
      </c>
      <c r="AE5" s="470">
        <v>100154</v>
      </c>
      <c r="AF5" s="321" t="s">
        <v>197</v>
      </c>
      <c r="AG5" s="311">
        <v>102</v>
      </c>
      <c r="AH5" s="312">
        <v>11.92</v>
      </c>
      <c r="AI5" s="312">
        <f>SUM(AH5/AG5)</f>
        <v>0.11686274509803922</v>
      </c>
      <c r="AJ5" s="312"/>
      <c r="AK5" s="314">
        <f>SUM(AJ5/AG5)</f>
        <v>0</v>
      </c>
      <c r="AL5" s="469">
        <v>100154</v>
      </c>
      <c r="AM5" s="275" t="s">
        <v>289</v>
      </c>
      <c r="AN5" s="266">
        <v>115</v>
      </c>
      <c r="AO5" s="268">
        <v>17.13</v>
      </c>
      <c r="AP5" s="268">
        <f>SUM(AO5/AN5)</f>
        <v>0.14895652173913043</v>
      </c>
      <c r="AQ5" s="268">
        <v>45.9</v>
      </c>
      <c r="AR5" s="270">
        <f>SUM(AQ5/AN5)</f>
        <v>0.39913043478260868</v>
      </c>
    </row>
    <row r="6" spans="1:44" ht="15.75" thickBot="1" x14ac:dyDescent="0.3">
      <c r="A6" s="331"/>
      <c r="B6" s="303"/>
      <c r="C6" s="469"/>
      <c r="D6" s="265"/>
      <c r="E6" s="258"/>
      <c r="F6" s="259"/>
      <c r="G6" s="259"/>
      <c r="H6" s="259"/>
      <c r="I6" s="261"/>
      <c r="J6" s="469"/>
      <c r="K6" s="265"/>
      <c r="L6" s="258"/>
      <c r="M6" s="259"/>
      <c r="N6" s="259"/>
      <c r="O6" s="259"/>
      <c r="P6" s="261"/>
      <c r="Q6" s="469"/>
      <c r="R6" s="265"/>
      <c r="S6" s="258"/>
      <c r="T6" s="259"/>
      <c r="U6" s="259"/>
      <c r="V6" s="259"/>
      <c r="W6" s="261"/>
      <c r="X6" s="469"/>
      <c r="Y6" s="265"/>
      <c r="Z6" s="258"/>
      <c r="AA6" s="259"/>
      <c r="AB6" s="259"/>
      <c r="AC6" s="259"/>
      <c r="AD6" s="261"/>
      <c r="AE6" s="470"/>
      <c r="AF6" s="319"/>
      <c r="AG6" s="320"/>
      <c r="AH6" s="310"/>
      <c r="AI6" s="310"/>
      <c r="AJ6" s="310"/>
      <c r="AK6" s="314"/>
      <c r="AL6" s="469"/>
      <c r="AM6" s="265"/>
      <c r="AN6" s="258"/>
      <c r="AO6" s="259"/>
      <c r="AP6" s="259"/>
      <c r="AQ6" s="259"/>
      <c r="AR6" s="261"/>
    </row>
    <row r="7" spans="1:44" x14ac:dyDescent="0.25">
      <c r="A7" s="329">
        <v>2</v>
      </c>
      <c r="B7" s="325" t="s">
        <v>93</v>
      </c>
      <c r="C7" s="291"/>
      <c r="D7" s="423"/>
      <c r="E7" s="258"/>
      <c r="F7" s="259"/>
      <c r="G7" s="266"/>
      <c r="H7" s="259"/>
      <c r="I7" s="260"/>
      <c r="J7" s="291"/>
      <c r="K7" s="423"/>
      <c r="L7" s="258"/>
      <c r="M7" s="259"/>
      <c r="N7" s="266"/>
      <c r="O7" s="259"/>
      <c r="P7" s="261"/>
      <c r="Q7" s="469">
        <v>100154</v>
      </c>
      <c r="R7" s="423" t="s">
        <v>237</v>
      </c>
      <c r="S7" s="258">
        <v>156</v>
      </c>
      <c r="T7" s="259">
        <v>32.15</v>
      </c>
      <c r="U7" s="268">
        <f t="shared" ref="U7" si="0">SUM(T7/S7)</f>
        <v>0.20608974358974358</v>
      </c>
      <c r="V7" s="259">
        <v>100.77</v>
      </c>
      <c r="W7" s="261">
        <f t="shared" ref="W7" si="1">SUM(V7/S7)</f>
        <v>0.64596153846153848</v>
      </c>
      <c r="X7" s="291">
        <v>110154</v>
      </c>
      <c r="Y7" s="423" t="s">
        <v>154</v>
      </c>
      <c r="Z7" s="258">
        <v>90</v>
      </c>
      <c r="AA7" s="259">
        <v>24.48</v>
      </c>
      <c r="AB7" s="266">
        <f t="shared" ref="AB7" si="2">SUM(AA7/Z7)</f>
        <v>0.27200000000000002</v>
      </c>
      <c r="AC7" s="259">
        <v>80.58</v>
      </c>
      <c r="AD7" s="261">
        <f>SUM(AA7/Z7)</f>
        <v>0.27200000000000002</v>
      </c>
      <c r="AE7" s="291">
        <v>100154</v>
      </c>
      <c r="AF7" s="423" t="s">
        <v>154</v>
      </c>
      <c r="AG7" s="258">
        <v>60</v>
      </c>
      <c r="AH7" s="259">
        <v>13.89</v>
      </c>
      <c r="AI7" s="268">
        <f t="shared" ref="AI7" si="3">SUM(AH7/AG7)</f>
        <v>0.23150000000000001</v>
      </c>
      <c r="AJ7" s="259"/>
      <c r="AK7" s="261">
        <f t="shared" ref="AK7" si="4">SUM(AJ7/AG7)</f>
        <v>0</v>
      </c>
      <c r="AL7" s="287">
        <v>100154</v>
      </c>
      <c r="AM7" s="426" t="s">
        <v>288</v>
      </c>
      <c r="AN7" s="320">
        <v>160</v>
      </c>
      <c r="AO7" s="310">
        <v>21.75</v>
      </c>
      <c r="AP7" s="312">
        <f t="shared" ref="AP7" si="5">SUM(AO7/AN7)</f>
        <v>0.13593749999999999</v>
      </c>
      <c r="AQ7" s="310">
        <v>30.81</v>
      </c>
      <c r="AR7" s="313">
        <f t="shared" ref="AR7" si="6">SUM(AQ7/AN7)</f>
        <v>0.1925625</v>
      </c>
    </row>
    <row r="8" spans="1:44" ht="15.75" thickBot="1" x14ac:dyDescent="0.3">
      <c r="A8" s="330"/>
      <c r="B8" s="307"/>
      <c r="C8" s="292"/>
      <c r="D8" s="423"/>
      <c r="E8" s="258"/>
      <c r="F8" s="259"/>
      <c r="G8" s="259"/>
      <c r="H8" s="259"/>
      <c r="I8" s="261"/>
      <c r="J8" s="292"/>
      <c r="K8" s="423"/>
      <c r="L8" s="258"/>
      <c r="M8" s="259"/>
      <c r="N8" s="259"/>
      <c r="O8" s="259"/>
      <c r="P8" s="261"/>
      <c r="Q8" s="469"/>
      <c r="R8" s="423"/>
      <c r="S8" s="258"/>
      <c r="T8" s="259"/>
      <c r="U8" s="259"/>
      <c r="V8" s="259"/>
      <c r="W8" s="261"/>
      <c r="X8" s="292"/>
      <c r="Y8" s="423"/>
      <c r="Z8" s="258"/>
      <c r="AA8" s="259"/>
      <c r="AB8" s="259"/>
      <c r="AC8" s="259"/>
      <c r="AD8" s="261"/>
      <c r="AE8" s="292"/>
      <c r="AF8" s="423"/>
      <c r="AG8" s="258"/>
      <c r="AH8" s="259"/>
      <c r="AI8" s="259"/>
      <c r="AJ8" s="259"/>
      <c r="AK8" s="261"/>
      <c r="AL8" s="288"/>
      <c r="AM8" s="426"/>
      <c r="AN8" s="320"/>
      <c r="AO8" s="310"/>
      <c r="AP8" s="310"/>
      <c r="AQ8" s="310"/>
      <c r="AR8" s="314"/>
    </row>
    <row r="9" spans="1:44" x14ac:dyDescent="0.25">
      <c r="A9" s="328">
        <v>3</v>
      </c>
      <c r="B9" s="302" t="s">
        <v>94</v>
      </c>
      <c r="C9" s="291"/>
      <c r="D9" s="423"/>
      <c r="E9" s="258"/>
      <c r="F9" s="259"/>
      <c r="G9" s="266"/>
      <c r="H9" s="259"/>
      <c r="I9" s="260"/>
      <c r="J9" s="291"/>
      <c r="K9" s="423"/>
      <c r="L9" s="258"/>
      <c r="M9" s="259"/>
      <c r="N9" s="266"/>
      <c r="O9" s="259"/>
      <c r="P9" s="261"/>
      <c r="Q9" s="469">
        <v>100154</v>
      </c>
      <c r="R9" s="423" t="s">
        <v>280</v>
      </c>
      <c r="S9" s="258">
        <v>164</v>
      </c>
      <c r="T9" s="259">
        <v>24.58</v>
      </c>
      <c r="U9" s="268">
        <f t="shared" ref="U9" si="7">SUM(T9/S9)</f>
        <v>0.1498780487804878</v>
      </c>
      <c r="V9" s="259">
        <v>88</v>
      </c>
      <c r="W9" s="261">
        <f t="shared" ref="W9" si="8">SUM(V9/S9)</f>
        <v>0.53658536585365857</v>
      </c>
      <c r="X9" s="291">
        <v>110154</v>
      </c>
      <c r="Y9" s="423" t="s">
        <v>283</v>
      </c>
      <c r="Z9" s="258">
        <v>316</v>
      </c>
      <c r="AA9" s="259">
        <v>53.34</v>
      </c>
      <c r="AB9" s="266">
        <f t="shared" ref="AB9" si="9">SUM(AA9/Z9)</f>
        <v>0.16879746835443038</v>
      </c>
      <c r="AC9" s="259">
        <v>142.6</v>
      </c>
      <c r="AD9" s="261">
        <f t="shared" ref="AD9" si="10">SUM(AA9/Z9)</f>
        <v>0.16879746835443038</v>
      </c>
      <c r="AE9" s="287">
        <v>100154</v>
      </c>
      <c r="AF9" s="426" t="s">
        <v>158</v>
      </c>
      <c r="AG9" s="320">
        <v>320</v>
      </c>
      <c r="AH9" s="310">
        <v>27.2</v>
      </c>
      <c r="AI9" s="312">
        <f t="shared" ref="AI9" si="11">SUM(AH9/AG9)</f>
        <v>8.4999999999999992E-2</v>
      </c>
      <c r="AJ9" s="310">
        <v>145.19999999999999</v>
      </c>
      <c r="AK9" s="314">
        <f t="shared" ref="AK9" si="12">SUM(AJ9/AG9)</f>
        <v>0.45374999999999999</v>
      </c>
      <c r="AL9" s="291">
        <v>100154</v>
      </c>
      <c r="AM9" s="423" t="s">
        <v>290</v>
      </c>
      <c r="AN9" s="258">
        <v>236</v>
      </c>
      <c r="AO9" s="259">
        <v>22.67</v>
      </c>
      <c r="AP9" s="268">
        <f t="shared" ref="AP9" si="13">SUM(AO9/AN9)</f>
        <v>9.6059322033898317E-2</v>
      </c>
      <c r="AQ9" s="259">
        <v>110.4</v>
      </c>
      <c r="AR9" s="260">
        <f t="shared" ref="AR9" si="14">SUM(AQ9/AN9)</f>
        <v>0.46779661016949153</v>
      </c>
    </row>
    <row r="10" spans="1:44" ht="15.75" thickBot="1" x14ac:dyDescent="0.3">
      <c r="A10" s="331"/>
      <c r="B10" s="303"/>
      <c r="C10" s="292"/>
      <c r="D10" s="423"/>
      <c r="E10" s="258"/>
      <c r="F10" s="259"/>
      <c r="G10" s="259"/>
      <c r="H10" s="259"/>
      <c r="I10" s="261"/>
      <c r="J10" s="292"/>
      <c r="K10" s="423"/>
      <c r="L10" s="258"/>
      <c r="M10" s="259"/>
      <c r="N10" s="259"/>
      <c r="O10" s="259"/>
      <c r="P10" s="261"/>
      <c r="Q10" s="469"/>
      <c r="R10" s="423"/>
      <c r="S10" s="258"/>
      <c r="T10" s="259"/>
      <c r="U10" s="259"/>
      <c r="V10" s="259"/>
      <c r="W10" s="261"/>
      <c r="X10" s="292"/>
      <c r="Y10" s="423"/>
      <c r="Z10" s="258"/>
      <c r="AA10" s="259"/>
      <c r="AB10" s="259"/>
      <c r="AC10" s="259"/>
      <c r="AD10" s="261"/>
      <c r="AE10" s="288"/>
      <c r="AF10" s="426"/>
      <c r="AG10" s="320"/>
      <c r="AH10" s="310"/>
      <c r="AI10" s="310"/>
      <c r="AJ10" s="310"/>
      <c r="AK10" s="314"/>
      <c r="AL10" s="292"/>
      <c r="AM10" s="423"/>
      <c r="AN10" s="258"/>
      <c r="AO10" s="259"/>
      <c r="AP10" s="259"/>
      <c r="AQ10" s="259"/>
      <c r="AR10" s="261"/>
    </row>
    <row r="11" spans="1:44" x14ac:dyDescent="0.25">
      <c r="A11" s="328">
        <v>4</v>
      </c>
      <c r="B11" s="302" t="s">
        <v>95</v>
      </c>
      <c r="C11" s="291"/>
      <c r="D11" s="423"/>
      <c r="E11" s="258"/>
      <c r="F11" s="259"/>
      <c r="G11" s="266"/>
      <c r="H11" s="259"/>
      <c r="I11" s="260"/>
      <c r="J11" s="287">
        <v>100156</v>
      </c>
      <c r="K11" s="426">
        <v>2.36</v>
      </c>
      <c r="L11" s="320">
        <v>244</v>
      </c>
      <c r="M11" s="310">
        <v>74</v>
      </c>
      <c r="N11" s="311">
        <f t="shared" ref="N11" si="15">SUM(M11/L11)</f>
        <v>0.30327868852459017</v>
      </c>
      <c r="O11" s="310">
        <v>220.16</v>
      </c>
      <c r="P11" s="314">
        <f t="shared" ref="P11" si="16">SUM(M11/L11)</f>
        <v>0.30327868852459017</v>
      </c>
      <c r="Q11" s="291"/>
      <c r="R11" s="423"/>
      <c r="S11" s="258"/>
      <c r="T11" s="259"/>
      <c r="U11" s="268"/>
      <c r="V11" s="259"/>
      <c r="W11" s="261"/>
      <c r="X11" s="291"/>
      <c r="Y11" s="423"/>
      <c r="Z11" s="258"/>
      <c r="AA11" s="259"/>
      <c r="AB11" s="266"/>
      <c r="AC11" s="259"/>
      <c r="AD11" s="261"/>
      <c r="AE11" s="291"/>
      <c r="AF11" s="423"/>
      <c r="AG11" s="258"/>
      <c r="AH11" s="259"/>
      <c r="AI11" s="268"/>
      <c r="AJ11" s="259"/>
      <c r="AK11" s="261"/>
      <c r="AL11" s="291"/>
      <c r="AM11" s="423"/>
      <c r="AN11" s="258"/>
      <c r="AO11" s="259"/>
      <c r="AP11" s="268"/>
      <c r="AQ11" s="259"/>
      <c r="AR11" s="260"/>
    </row>
    <row r="12" spans="1:44" ht="15.75" thickBot="1" x14ac:dyDescent="0.3">
      <c r="A12" s="331"/>
      <c r="B12" s="303"/>
      <c r="C12" s="292"/>
      <c r="D12" s="423"/>
      <c r="E12" s="258"/>
      <c r="F12" s="259"/>
      <c r="G12" s="259"/>
      <c r="H12" s="259"/>
      <c r="I12" s="261"/>
      <c r="J12" s="288"/>
      <c r="K12" s="426"/>
      <c r="L12" s="320"/>
      <c r="M12" s="310"/>
      <c r="N12" s="310"/>
      <c r="O12" s="310"/>
      <c r="P12" s="314"/>
      <c r="Q12" s="292"/>
      <c r="R12" s="423"/>
      <c r="S12" s="258"/>
      <c r="T12" s="259"/>
      <c r="U12" s="259"/>
      <c r="V12" s="259"/>
      <c r="W12" s="261"/>
      <c r="X12" s="292"/>
      <c r="Y12" s="423"/>
      <c r="Z12" s="258"/>
      <c r="AA12" s="259"/>
      <c r="AB12" s="259"/>
      <c r="AC12" s="259"/>
      <c r="AD12" s="261"/>
      <c r="AE12" s="292"/>
      <c r="AF12" s="423"/>
      <c r="AG12" s="258"/>
      <c r="AH12" s="259"/>
      <c r="AI12" s="259"/>
      <c r="AJ12" s="259"/>
      <c r="AK12" s="261"/>
      <c r="AL12" s="292"/>
      <c r="AM12" s="423"/>
      <c r="AN12" s="258"/>
      <c r="AO12" s="259"/>
      <c r="AP12" s="259"/>
      <c r="AQ12" s="259"/>
      <c r="AR12" s="261"/>
    </row>
    <row r="13" spans="1:44" x14ac:dyDescent="0.25">
      <c r="A13" s="329">
        <v>5</v>
      </c>
      <c r="B13" s="325" t="s">
        <v>96</v>
      </c>
      <c r="C13" s="291"/>
      <c r="D13" s="423"/>
      <c r="E13" s="258"/>
      <c r="F13" s="259"/>
      <c r="G13" s="266"/>
      <c r="H13" s="259"/>
      <c r="I13" s="260"/>
      <c r="J13" s="291"/>
      <c r="K13" s="423"/>
      <c r="L13" s="258"/>
      <c r="M13" s="259"/>
      <c r="N13" s="266"/>
      <c r="O13" s="259"/>
      <c r="P13" s="261"/>
      <c r="Q13" s="287">
        <v>100156</v>
      </c>
      <c r="R13" s="426" t="s">
        <v>281</v>
      </c>
      <c r="S13" s="320">
        <v>146</v>
      </c>
      <c r="T13" s="310">
        <v>58.5</v>
      </c>
      <c r="U13" s="312">
        <f t="shared" ref="U13" si="17">SUM(T13/S13)</f>
        <v>0.40068493150684931</v>
      </c>
      <c r="V13" s="310"/>
      <c r="W13" s="314">
        <f t="shared" ref="W13" si="18">SUM(V13/S13)</f>
        <v>0</v>
      </c>
      <c r="X13" s="291"/>
      <c r="Y13" s="423"/>
      <c r="Z13" s="258"/>
      <c r="AA13" s="259"/>
      <c r="AB13" s="266"/>
      <c r="AC13" s="259"/>
      <c r="AD13" s="261"/>
      <c r="AE13" s="291"/>
      <c r="AF13" s="423"/>
      <c r="AG13" s="258"/>
      <c r="AH13" s="259"/>
      <c r="AI13" s="268"/>
      <c r="AJ13" s="259"/>
      <c r="AK13" s="261"/>
      <c r="AL13" s="291"/>
      <c r="AM13" s="423"/>
      <c r="AN13" s="258"/>
      <c r="AO13" s="259"/>
      <c r="AP13" s="268"/>
      <c r="AQ13" s="259"/>
      <c r="AR13" s="260"/>
    </row>
    <row r="14" spans="1:44" ht="15.75" thickBot="1" x14ac:dyDescent="0.3">
      <c r="A14" s="330"/>
      <c r="B14" s="307"/>
      <c r="C14" s="292"/>
      <c r="D14" s="423"/>
      <c r="E14" s="258"/>
      <c r="F14" s="259"/>
      <c r="G14" s="259"/>
      <c r="H14" s="259"/>
      <c r="I14" s="261"/>
      <c r="J14" s="292"/>
      <c r="K14" s="423"/>
      <c r="L14" s="258"/>
      <c r="M14" s="259"/>
      <c r="N14" s="259"/>
      <c r="O14" s="259"/>
      <c r="P14" s="261"/>
      <c r="Q14" s="288"/>
      <c r="R14" s="426"/>
      <c r="S14" s="320"/>
      <c r="T14" s="310"/>
      <c r="U14" s="310"/>
      <c r="V14" s="310"/>
      <c r="W14" s="314"/>
      <c r="X14" s="292"/>
      <c r="Y14" s="423"/>
      <c r="Z14" s="258"/>
      <c r="AA14" s="259"/>
      <c r="AB14" s="259"/>
      <c r="AC14" s="259"/>
      <c r="AD14" s="261"/>
      <c r="AE14" s="292"/>
      <c r="AF14" s="423"/>
      <c r="AG14" s="258"/>
      <c r="AH14" s="259"/>
      <c r="AI14" s="259"/>
      <c r="AJ14" s="259"/>
      <c r="AK14" s="261"/>
      <c r="AL14" s="292"/>
      <c r="AM14" s="423"/>
      <c r="AN14" s="258"/>
      <c r="AO14" s="259"/>
      <c r="AP14" s="259"/>
      <c r="AQ14" s="259"/>
      <c r="AR14" s="261"/>
    </row>
    <row r="15" spans="1:44" x14ac:dyDescent="0.25">
      <c r="A15" s="328">
        <v>6</v>
      </c>
      <c r="B15" s="302" t="s">
        <v>97</v>
      </c>
      <c r="C15" s="291">
        <v>100154</v>
      </c>
      <c r="D15" s="423">
        <v>4.55</v>
      </c>
      <c r="E15" s="258">
        <v>90</v>
      </c>
      <c r="F15" s="259">
        <v>66.88</v>
      </c>
      <c r="G15" s="266">
        <f t="shared" ref="G15" si="19">SUM(F15/E15)</f>
        <v>0.74311111111111106</v>
      </c>
      <c r="H15" s="259">
        <v>104.7</v>
      </c>
      <c r="I15" s="260">
        <f t="shared" ref="I15:I33" si="20">SUM(H15/E15)</f>
        <v>1.1633333333333333</v>
      </c>
      <c r="J15" s="291"/>
      <c r="K15" s="423"/>
      <c r="L15" s="258"/>
      <c r="M15" s="259"/>
      <c r="N15" s="266"/>
      <c r="O15" s="259"/>
      <c r="P15" s="261"/>
      <c r="Q15" s="291"/>
      <c r="R15" s="423"/>
      <c r="S15" s="258"/>
      <c r="T15" s="259"/>
      <c r="U15" s="268"/>
      <c r="V15" s="259"/>
      <c r="W15" s="261"/>
      <c r="X15" s="291">
        <v>110154</v>
      </c>
      <c r="Y15" s="423" t="s">
        <v>284</v>
      </c>
      <c r="Z15" s="258">
        <v>75</v>
      </c>
      <c r="AA15" s="259">
        <v>47.24</v>
      </c>
      <c r="AB15" s="266">
        <f t="shared" ref="AB15" si="21">SUM(AA15/Z15)</f>
        <v>0.62986666666666669</v>
      </c>
      <c r="AC15" s="259">
        <v>60.3</v>
      </c>
      <c r="AD15" s="261">
        <f t="shared" ref="AD15" si="22">SUM(AA15/Z15)</f>
        <v>0.62986666666666669</v>
      </c>
      <c r="AE15" s="287">
        <v>100154</v>
      </c>
      <c r="AF15" s="426" t="s">
        <v>287</v>
      </c>
      <c r="AG15" s="320">
        <v>72</v>
      </c>
      <c r="AH15" s="310">
        <v>35.86</v>
      </c>
      <c r="AI15" s="312">
        <f t="shared" ref="AI15" si="23">SUM(AH15/AG15)</f>
        <v>0.49805555555555553</v>
      </c>
      <c r="AJ15" s="310">
        <v>60.14</v>
      </c>
      <c r="AK15" s="314">
        <f t="shared" ref="AK15" si="24">SUM(AJ15/AG15)</f>
        <v>0.83527777777777779</v>
      </c>
      <c r="AL15" s="291">
        <v>100154</v>
      </c>
      <c r="AM15" s="423" t="s">
        <v>291</v>
      </c>
      <c r="AN15" s="258">
        <v>96</v>
      </c>
      <c r="AO15" s="259">
        <v>53.17</v>
      </c>
      <c r="AP15" s="268">
        <f t="shared" ref="AP15" si="25">SUM(AO15/AN15)</f>
        <v>0.55385416666666665</v>
      </c>
      <c r="AQ15" s="259">
        <v>79.069999999999993</v>
      </c>
      <c r="AR15" s="260">
        <f t="shared" ref="AR15" si="26">SUM(AQ15/AN15)</f>
        <v>0.8236458333333333</v>
      </c>
    </row>
    <row r="16" spans="1:44" ht="15.75" thickBot="1" x14ac:dyDescent="0.3">
      <c r="A16" s="331"/>
      <c r="B16" s="303"/>
      <c r="C16" s="292"/>
      <c r="D16" s="423"/>
      <c r="E16" s="258"/>
      <c r="F16" s="259"/>
      <c r="G16" s="259"/>
      <c r="H16" s="259"/>
      <c r="I16" s="261"/>
      <c r="J16" s="292"/>
      <c r="K16" s="423"/>
      <c r="L16" s="258"/>
      <c r="M16" s="259"/>
      <c r="N16" s="259"/>
      <c r="O16" s="259"/>
      <c r="P16" s="261"/>
      <c r="Q16" s="292"/>
      <c r="R16" s="423"/>
      <c r="S16" s="258"/>
      <c r="T16" s="259"/>
      <c r="U16" s="259"/>
      <c r="V16" s="259"/>
      <c r="W16" s="261"/>
      <c r="X16" s="292"/>
      <c r="Y16" s="423"/>
      <c r="Z16" s="258"/>
      <c r="AA16" s="259"/>
      <c r="AB16" s="259"/>
      <c r="AC16" s="259"/>
      <c r="AD16" s="261"/>
      <c r="AE16" s="288"/>
      <c r="AF16" s="426"/>
      <c r="AG16" s="320"/>
      <c r="AH16" s="310"/>
      <c r="AI16" s="310"/>
      <c r="AJ16" s="310"/>
      <c r="AK16" s="314"/>
      <c r="AL16" s="292"/>
      <c r="AM16" s="423"/>
      <c r="AN16" s="258"/>
      <c r="AO16" s="259"/>
      <c r="AP16" s="259"/>
      <c r="AQ16" s="259"/>
      <c r="AR16" s="261"/>
    </row>
    <row r="17" spans="1:44" x14ac:dyDescent="0.25">
      <c r="A17" s="329">
        <v>7</v>
      </c>
      <c r="B17" s="325" t="s">
        <v>98</v>
      </c>
      <c r="C17" s="291"/>
      <c r="D17" s="423"/>
      <c r="E17" s="258"/>
      <c r="F17" s="259"/>
      <c r="G17" s="266"/>
      <c r="H17" s="259"/>
      <c r="I17" s="260"/>
      <c r="J17" s="291"/>
      <c r="K17" s="423"/>
      <c r="L17" s="258"/>
      <c r="M17" s="259"/>
      <c r="N17" s="266"/>
      <c r="O17" s="259"/>
      <c r="P17" s="261"/>
      <c r="Q17" s="291">
        <v>100154</v>
      </c>
      <c r="R17" s="423" t="s">
        <v>249</v>
      </c>
      <c r="S17" s="258">
        <v>221</v>
      </c>
      <c r="T17" s="259">
        <v>31.15</v>
      </c>
      <c r="U17" s="268">
        <f t="shared" ref="U17" si="27">SUM(T17/S17)</f>
        <v>0.14095022624434389</v>
      </c>
      <c r="V17" s="259">
        <v>79.38</v>
      </c>
      <c r="W17" s="261">
        <f t="shared" ref="W17" si="28">SUM(V17/S17)</f>
        <v>0.35918552036199092</v>
      </c>
      <c r="X17" s="291">
        <v>110154</v>
      </c>
      <c r="Y17" s="423" t="s">
        <v>285</v>
      </c>
      <c r="Z17" s="258">
        <v>140</v>
      </c>
      <c r="AA17" s="259">
        <v>23.83</v>
      </c>
      <c r="AB17" s="266">
        <f t="shared" ref="AB17" si="29">SUM(AA17/Z17)</f>
        <v>0.17021428571428571</v>
      </c>
      <c r="AC17" s="259">
        <v>64.98</v>
      </c>
      <c r="AD17" s="261">
        <f t="shared" ref="AD17" si="30">SUM(AA17/Z17)</f>
        <v>0.17021428571428571</v>
      </c>
      <c r="AE17" s="291">
        <v>100154</v>
      </c>
      <c r="AF17" s="423" t="s">
        <v>285</v>
      </c>
      <c r="AG17" s="258">
        <v>240</v>
      </c>
      <c r="AH17" s="259">
        <v>28.01</v>
      </c>
      <c r="AI17" s="268">
        <f t="shared" ref="AI17" si="31">SUM(AH17/AG17)</f>
        <v>0.11670833333333334</v>
      </c>
      <c r="AJ17" s="259">
        <v>118.8</v>
      </c>
      <c r="AK17" s="261">
        <f t="shared" ref="AK17" si="32">SUM(AJ17/AG17)</f>
        <v>0.495</v>
      </c>
      <c r="AL17" s="287">
        <v>100154</v>
      </c>
      <c r="AM17" s="426" t="s">
        <v>292</v>
      </c>
      <c r="AN17" s="320">
        <v>250</v>
      </c>
      <c r="AO17" s="310">
        <v>24.95</v>
      </c>
      <c r="AP17" s="312">
        <f t="shared" ref="AP17" si="33">SUM(AO17/AN17)</f>
        <v>9.98E-2</v>
      </c>
      <c r="AQ17" s="310">
        <v>51.27</v>
      </c>
      <c r="AR17" s="313">
        <f t="shared" ref="AR17" si="34">SUM(AQ17/AN17)</f>
        <v>0.20508000000000001</v>
      </c>
    </row>
    <row r="18" spans="1:44" ht="15.75" thickBot="1" x14ac:dyDescent="0.3">
      <c r="A18" s="330"/>
      <c r="B18" s="307"/>
      <c r="C18" s="292"/>
      <c r="D18" s="423"/>
      <c r="E18" s="258"/>
      <c r="F18" s="259"/>
      <c r="G18" s="259"/>
      <c r="H18" s="259"/>
      <c r="I18" s="261"/>
      <c r="J18" s="292"/>
      <c r="K18" s="423"/>
      <c r="L18" s="258"/>
      <c r="M18" s="259"/>
      <c r="N18" s="259"/>
      <c r="O18" s="259"/>
      <c r="P18" s="261"/>
      <c r="Q18" s="292"/>
      <c r="R18" s="423"/>
      <c r="S18" s="258"/>
      <c r="T18" s="259"/>
      <c r="U18" s="259"/>
      <c r="V18" s="259"/>
      <c r="W18" s="261"/>
      <c r="X18" s="292"/>
      <c r="Y18" s="423"/>
      <c r="Z18" s="258"/>
      <c r="AA18" s="259"/>
      <c r="AB18" s="259"/>
      <c r="AC18" s="259"/>
      <c r="AD18" s="261"/>
      <c r="AE18" s="292"/>
      <c r="AF18" s="423"/>
      <c r="AG18" s="258"/>
      <c r="AH18" s="259"/>
      <c r="AI18" s="259"/>
      <c r="AJ18" s="259"/>
      <c r="AK18" s="261"/>
      <c r="AL18" s="288"/>
      <c r="AM18" s="426"/>
      <c r="AN18" s="320"/>
      <c r="AO18" s="310"/>
      <c r="AP18" s="310"/>
      <c r="AQ18" s="310"/>
      <c r="AR18" s="314"/>
    </row>
    <row r="19" spans="1:44" x14ac:dyDescent="0.25">
      <c r="A19" s="328">
        <v>8</v>
      </c>
      <c r="B19" s="302" t="s">
        <v>99</v>
      </c>
      <c r="C19" s="291"/>
      <c r="D19" s="423"/>
      <c r="E19" s="258"/>
      <c r="F19" s="259"/>
      <c r="G19" s="266"/>
      <c r="H19" s="259"/>
      <c r="I19" s="260"/>
      <c r="J19" s="291"/>
      <c r="K19" s="423"/>
      <c r="L19" s="258"/>
      <c r="M19" s="259"/>
      <c r="N19" s="266"/>
      <c r="O19" s="259"/>
      <c r="P19" s="261"/>
      <c r="Q19" s="291">
        <v>100154</v>
      </c>
      <c r="R19" s="423" t="s">
        <v>242</v>
      </c>
      <c r="S19" s="258">
        <v>171</v>
      </c>
      <c r="T19" s="259">
        <v>29.57</v>
      </c>
      <c r="U19" s="268">
        <f t="shared" ref="U19" si="35">SUM(T19/S19)</f>
        <v>0.17292397660818715</v>
      </c>
      <c r="V19" s="259">
        <v>82.22</v>
      </c>
      <c r="W19" s="261">
        <f t="shared" ref="W19" si="36">SUM(V19/S19)</f>
        <v>0.48081871345029237</v>
      </c>
      <c r="X19" s="291">
        <v>110154</v>
      </c>
      <c r="Y19" s="423" t="s">
        <v>245</v>
      </c>
      <c r="Z19" s="258">
        <v>256</v>
      </c>
      <c r="AA19" s="259">
        <v>58.03</v>
      </c>
      <c r="AB19" s="266">
        <f t="shared" ref="AB19" si="37">SUM(AA19/Z19)</f>
        <v>0.2266796875</v>
      </c>
      <c r="AC19" s="259">
        <v>107.54</v>
      </c>
      <c r="AD19" s="261">
        <f t="shared" ref="AD19" si="38">SUM(AA19/Z19)</f>
        <v>0.2266796875</v>
      </c>
      <c r="AE19" s="287">
        <v>100154</v>
      </c>
      <c r="AF19" s="426" t="s">
        <v>158</v>
      </c>
      <c r="AG19" s="320">
        <v>240</v>
      </c>
      <c r="AH19" s="310">
        <v>22.5</v>
      </c>
      <c r="AI19" s="312">
        <f t="shared" ref="AI19" si="39">SUM(AH19/AG19)</f>
        <v>9.375E-2</v>
      </c>
      <c r="AJ19" s="310">
        <v>80.099999999999994</v>
      </c>
      <c r="AK19" s="314">
        <f t="shared" ref="AK19" si="40">SUM(AJ19/AG19)</f>
        <v>0.33374999999999999</v>
      </c>
      <c r="AL19" s="291">
        <v>100154</v>
      </c>
      <c r="AM19" s="423" t="s">
        <v>169</v>
      </c>
      <c r="AN19" s="258">
        <v>192</v>
      </c>
      <c r="AO19" s="259">
        <v>19.739999999999998</v>
      </c>
      <c r="AP19" s="268">
        <f t="shared" ref="AP19" si="41">SUM(AO19/AN19)</f>
        <v>0.10281249999999999</v>
      </c>
      <c r="AQ19" s="259">
        <v>63.3</v>
      </c>
      <c r="AR19" s="260">
        <f t="shared" ref="AR19" si="42">SUM(AQ19/AN19)</f>
        <v>0.32968749999999997</v>
      </c>
    </row>
    <row r="20" spans="1:44" ht="15.75" thickBot="1" x14ac:dyDescent="0.3">
      <c r="A20" s="331"/>
      <c r="B20" s="303"/>
      <c r="C20" s="292"/>
      <c r="D20" s="423"/>
      <c r="E20" s="258"/>
      <c r="F20" s="259"/>
      <c r="G20" s="259"/>
      <c r="H20" s="259"/>
      <c r="I20" s="261"/>
      <c r="J20" s="292"/>
      <c r="K20" s="423"/>
      <c r="L20" s="258"/>
      <c r="M20" s="259"/>
      <c r="N20" s="259"/>
      <c r="O20" s="259"/>
      <c r="P20" s="261"/>
      <c r="Q20" s="292"/>
      <c r="R20" s="423"/>
      <c r="S20" s="258"/>
      <c r="T20" s="259"/>
      <c r="U20" s="259"/>
      <c r="V20" s="259"/>
      <c r="W20" s="261"/>
      <c r="X20" s="292"/>
      <c r="Y20" s="423"/>
      <c r="Z20" s="258"/>
      <c r="AA20" s="259"/>
      <c r="AB20" s="259"/>
      <c r="AC20" s="259"/>
      <c r="AD20" s="261"/>
      <c r="AE20" s="288"/>
      <c r="AF20" s="426"/>
      <c r="AG20" s="320"/>
      <c r="AH20" s="310"/>
      <c r="AI20" s="310"/>
      <c r="AJ20" s="310"/>
      <c r="AK20" s="314"/>
      <c r="AL20" s="292"/>
      <c r="AM20" s="423"/>
      <c r="AN20" s="258"/>
      <c r="AO20" s="259"/>
      <c r="AP20" s="259"/>
      <c r="AQ20" s="259"/>
      <c r="AR20" s="261"/>
    </row>
    <row r="21" spans="1:44" x14ac:dyDescent="0.25">
      <c r="A21" s="329">
        <v>9</v>
      </c>
      <c r="B21" s="325" t="s">
        <v>100</v>
      </c>
      <c r="C21" s="291"/>
      <c r="D21" s="423"/>
      <c r="E21" s="258"/>
      <c r="F21" s="259"/>
      <c r="G21" s="266"/>
      <c r="H21" s="259"/>
      <c r="I21" s="260"/>
      <c r="J21" s="291"/>
      <c r="K21" s="423"/>
      <c r="L21" s="258"/>
      <c r="M21" s="259"/>
      <c r="N21" s="266"/>
      <c r="O21" s="259"/>
      <c r="P21" s="261"/>
      <c r="Q21" s="291"/>
      <c r="R21" s="423"/>
      <c r="S21" s="258"/>
      <c r="T21" s="259"/>
      <c r="U21" s="268"/>
      <c r="V21" s="259"/>
      <c r="W21" s="261"/>
      <c r="X21" s="291">
        <v>110154</v>
      </c>
      <c r="Y21" s="423" t="s">
        <v>239</v>
      </c>
      <c r="Z21" s="258">
        <v>100</v>
      </c>
      <c r="AA21" s="259">
        <v>44.3</v>
      </c>
      <c r="AB21" s="266">
        <f t="shared" ref="AB21" si="43">SUM(AA21/Z21)</f>
        <v>0.44299999999999995</v>
      </c>
      <c r="AC21" s="259">
        <v>52.91</v>
      </c>
      <c r="AD21" s="261">
        <f t="shared" ref="AD21" si="44">SUM(AA21/Z21)</f>
        <v>0.44299999999999995</v>
      </c>
      <c r="AE21" s="291">
        <v>100154</v>
      </c>
      <c r="AF21" s="423" t="s">
        <v>279</v>
      </c>
      <c r="AG21" s="258">
        <v>144</v>
      </c>
      <c r="AH21" s="259">
        <v>60.48</v>
      </c>
      <c r="AI21" s="268">
        <f t="shared" ref="AI21" si="45">SUM(AH21/AG21)</f>
        <v>0.42</v>
      </c>
      <c r="AJ21" s="259"/>
      <c r="AK21" s="261">
        <f t="shared" ref="AK21" si="46">SUM(AJ21/AG21)</f>
        <v>0</v>
      </c>
      <c r="AL21" s="287">
        <v>100154</v>
      </c>
      <c r="AM21" s="426" t="s">
        <v>239</v>
      </c>
      <c r="AN21" s="320">
        <v>100</v>
      </c>
      <c r="AO21" s="310">
        <v>36.619999999999997</v>
      </c>
      <c r="AP21" s="312">
        <f t="shared" ref="AP21" si="47">SUM(AO21/AN21)</f>
        <v>0.36619999999999997</v>
      </c>
      <c r="AQ21" s="310"/>
      <c r="AR21" s="313">
        <f t="shared" ref="AR21" si="48">SUM(AQ21/AN21)</f>
        <v>0</v>
      </c>
    </row>
    <row r="22" spans="1:44" ht="15.75" thickBot="1" x14ac:dyDescent="0.3">
      <c r="A22" s="330"/>
      <c r="B22" s="307"/>
      <c r="C22" s="292"/>
      <c r="D22" s="423"/>
      <c r="E22" s="258"/>
      <c r="F22" s="259"/>
      <c r="G22" s="259"/>
      <c r="H22" s="259"/>
      <c r="I22" s="261"/>
      <c r="J22" s="292"/>
      <c r="K22" s="423"/>
      <c r="L22" s="258"/>
      <c r="M22" s="259"/>
      <c r="N22" s="259"/>
      <c r="O22" s="259"/>
      <c r="P22" s="261"/>
      <c r="Q22" s="292"/>
      <c r="R22" s="423"/>
      <c r="S22" s="258"/>
      <c r="T22" s="259"/>
      <c r="U22" s="259"/>
      <c r="V22" s="259"/>
      <c r="W22" s="261"/>
      <c r="X22" s="292"/>
      <c r="Y22" s="423"/>
      <c r="Z22" s="258"/>
      <c r="AA22" s="259"/>
      <c r="AB22" s="259"/>
      <c r="AC22" s="259"/>
      <c r="AD22" s="261"/>
      <c r="AE22" s="292"/>
      <c r="AF22" s="423"/>
      <c r="AG22" s="258"/>
      <c r="AH22" s="259"/>
      <c r="AI22" s="259"/>
      <c r="AJ22" s="259"/>
      <c r="AK22" s="261"/>
      <c r="AL22" s="288"/>
      <c r="AM22" s="426"/>
      <c r="AN22" s="320"/>
      <c r="AO22" s="310"/>
      <c r="AP22" s="310"/>
      <c r="AQ22" s="310"/>
      <c r="AR22" s="314"/>
    </row>
    <row r="23" spans="1:44" x14ac:dyDescent="0.25">
      <c r="A23" s="328">
        <v>10</v>
      </c>
      <c r="B23" s="302" t="s">
        <v>101</v>
      </c>
      <c r="C23" s="291"/>
      <c r="D23" s="423"/>
      <c r="E23" s="258"/>
      <c r="F23" s="259"/>
      <c r="G23" s="266"/>
      <c r="H23" s="259"/>
      <c r="I23" s="260"/>
      <c r="J23" s="291"/>
      <c r="K23" s="423"/>
      <c r="L23" s="258"/>
      <c r="M23" s="259"/>
      <c r="N23" s="266"/>
      <c r="O23" s="259"/>
      <c r="P23" s="261"/>
      <c r="Q23" s="291"/>
      <c r="R23" s="423"/>
      <c r="S23" s="258"/>
      <c r="T23" s="259"/>
      <c r="U23" s="268"/>
      <c r="V23" s="259"/>
      <c r="W23" s="261"/>
      <c r="X23" s="291">
        <v>110154</v>
      </c>
      <c r="Y23" s="423" t="s">
        <v>285</v>
      </c>
      <c r="Z23" s="258">
        <v>148</v>
      </c>
      <c r="AA23" s="259">
        <v>33.18</v>
      </c>
      <c r="AB23" s="266">
        <f t="shared" ref="AB23" si="49">SUM(AA23/Z23)</f>
        <v>0.22418918918918918</v>
      </c>
      <c r="AC23" s="259">
        <v>94.62</v>
      </c>
      <c r="AD23" s="261">
        <f t="shared" ref="AD23" si="50">SUM(AA23/Z23)</f>
        <v>0.22418918918918918</v>
      </c>
      <c r="AE23" s="287">
        <v>100154</v>
      </c>
      <c r="AF23" s="426" t="s">
        <v>157</v>
      </c>
      <c r="AG23" s="320">
        <v>201</v>
      </c>
      <c r="AH23" s="310">
        <v>27.56</v>
      </c>
      <c r="AI23" s="312">
        <f t="shared" ref="AI23" si="51">SUM(AH23/AG23)</f>
        <v>0.1371144278606965</v>
      </c>
      <c r="AJ23" s="310">
        <v>93.94</v>
      </c>
      <c r="AK23" s="314">
        <f t="shared" ref="AK23" si="52">SUM(AJ23/AG23)</f>
        <v>0.46736318407960198</v>
      </c>
      <c r="AL23" s="291">
        <v>100154</v>
      </c>
      <c r="AM23" s="423" t="s">
        <v>293</v>
      </c>
      <c r="AN23" s="258">
        <v>100</v>
      </c>
      <c r="AO23" s="259">
        <v>23.34</v>
      </c>
      <c r="AP23" s="268">
        <f t="shared" ref="AP23" si="53">SUM(AO23/AN23)</f>
        <v>0.2334</v>
      </c>
      <c r="AQ23" s="259">
        <v>44.48</v>
      </c>
      <c r="AR23" s="260">
        <f t="shared" ref="AR23" si="54">SUM(AQ23/AN23)</f>
        <v>0.44479999999999997</v>
      </c>
    </row>
    <row r="24" spans="1:44" ht="15.75" thickBot="1" x14ac:dyDescent="0.3">
      <c r="A24" s="331"/>
      <c r="B24" s="303"/>
      <c r="C24" s="292"/>
      <c r="D24" s="423"/>
      <c r="E24" s="258"/>
      <c r="F24" s="259"/>
      <c r="G24" s="259"/>
      <c r="H24" s="259"/>
      <c r="I24" s="261"/>
      <c r="J24" s="292"/>
      <c r="K24" s="423"/>
      <c r="L24" s="258"/>
      <c r="M24" s="259"/>
      <c r="N24" s="259"/>
      <c r="O24" s="259"/>
      <c r="P24" s="261"/>
      <c r="Q24" s="292"/>
      <c r="R24" s="423"/>
      <c r="S24" s="258"/>
      <c r="T24" s="259"/>
      <c r="U24" s="259"/>
      <c r="V24" s="259"/>
      <c r="W24" s="261"/>
      <c r="X24" s="292"/>
      <c r="Y24" s="423"/>
      <c r="Z24" s="258"/>
      <c r="AA24" s="259"/>
      <c r="AB24" s="259"/>
      <c r="AC24" s="259"/>
      <c r="AD24" s="261"/>
      <c r="AE24" s="288"/>
      <c r="AF24" s="426"/>
      <c r="AG24" s="320"/>
      <c r="AH24" s="310"/>
      <c r="AI24" s="310"/>
      <c r="AJ24" s="310"/>
      <c r="AK24" s="314"/>
      <c r="AL24" s="292"/>
      <c r="AM24" s="423"/>
      <c r="AN24" s="258"/>
      <c r="AO24" s="259"/>
      <c r="AP24" s="259"/>
      <c r="AQ24" s="259"/>
      <c r="AR24" s="261"/>
    </row>
    <row r="25" spans="1:44" x14ac:dyDescent="0.25">
      <c r="A25" s="329">
        <v>11</v>
      </c>
      <c r="B25" s="334" t="s">
        <v>102</v>
      </c>
      <c r="C25" s="291"/>
      <c r="D25" s="423"/>
      <c r="E25" s="258"/>
      <c r="F25" s="259"/>
      <c r="G25" s="266"/>
      <c r="H25" s="259"/>
      <c r="I25" s="260"/>
      <c r="J25" s="291"/>
      <c r="K25" s="423"/>
      <c r="L25" s="258"/>
      <c r="M25" s="259"/>
      <c r="N25" s="266"/>
      <c r="O25" s="259"/>
      <c r="P25" s="261"/>
      <c r="Q25" s="291"/>
      <c r="R25" s="423"/>
      <c r="S25" s="258"/>
      <c r="T25" s="259"/>
      <c r="U25" s="268"/>
      <c r="V25" s="259"/>
      <c r="W25" s="261"/>
      <c r="X25" s="291"/>
      <c r="Y25" s="423"/>
      <c r="Z25" s="258"/>
      <c r="AA25" s="259"/>
      <c r="AB25" s="266"/>
      <c r="AC25" s="259"/>
      <c r="AD25" s="261"/>
      <c r="AE25" s="287">
        <v>100154</v>
      </c>
      <c r="AF25" s="426" t="s">
        <v>288</v>
      </c>
      <c r="AG25" s="320">
        <v>180</v>
      </c>
      <c r="AH25" s="310">
        <v>28.01</v>
      </c>
      <c r="AI25" s="312">
        <f t="shared" ref="AI25" si="55">SUM(AH25/AG25)</f>
        <v>0.15561111111111112</v>
      </c>
      <c r="AJ25" s="310">
        <v>118.8</v>
      </c>
      <c r="AK25" s="314">
        <f t="shared" ref="AK25" si="56">SUM(AJ25/AG25)</f>
        <v>0.66</v>
      </c>
      <c r="AL25" s="291">
        <v>100154</v>
      </c>
      <c r="AM25" s="423" t="s">
        <v>288</v>
      </c>
      <c r="AN25" s="258">
        <v>100</v>
      </c>
      <c r="AO25" s="259">
        <v>17.25</v>
      </c>
      <c r="AP25" s="268">
        <f t="shared" ref="AP25" si="57">SUM(AO25/AN25)</f>
        <v>0.17249999999999999</v>
      </c>
      <c r="AQ25" s="259"/>
      <c r="AR25" s="260">
        <f t="shared" ref="AR25" si="58">SUM(AQ25/AN25)</f>
        <v>0</v>
      </c>
    </row>
    <row r="26" spans="1:44" ht="15.75" thickBot="1" x14ac:dyDescent="0.3">
      <c r="A26" s="330"/>
      <c r="B26" s="335"/>
      <c r="C26" s="292"/>
      <c r="D26" s="423"/>
      <c r="E26" s="258"/>
      <c r="F26" s="259"/>
      <c r="G26" s="259"/>
      <c r="H26" s="259"/>
      <c r="I26" s="261"/>
      <c r="J26" s="292"/>
      <c r="K26" s="423"/>
      <c r="L26" s="258"/>
      <c r="M26" s="259"/>
      <c r="N26" s="259"/>
      <c r="O26" s="259"/>
      <c r="P26" s="261"/>
      <c r="Q26" s="292"/>
      <c r="R26" s="423"/>
      <c r="S26" s="258"/>
      <c r="T26" s="259"/>
      <c r="U26" s="259"/>
      <c r="V26" s="259"/>
      <c r="W26" s="261"/>
      <c r="X26" s="292"/>
      <c r="Y26" s="423"/>
      <c r="Z26" s="258"/>
      <c r="AA26" s="259"/>
      <c r="AB26" s="259"/>
      <c r="AC26" s="259"/>
      <c r="AD26" s="261"/>
      <c r="AE26" s="288"/>
      <c r="AF26" s="426"/>
      <c r="AG26" s="320"/>
      <c r="AH26" s="310"/>
      <c r="AI26" s="310"/>
      <c r="AJ26" s="310"/>
      <c r="AK26" s="314"/>
      <c r="AL26" s="292"/>
      <c r="AM26" s="423"/>
      <c r="AN26" s="258"/>
      <c r="AO26" s="259"/>
      <c r="AP26" s="259"/>
      <c r="AQ26" s="259"/>
      <c r="AR26" s="261"/>
    </row>
    <row r="27" spans="1:44" x14ac:dyDescent="0.25">
      <c r="A27" s="328">
        <v>12</v>
      </c>
      <c r="B27" s="332" t="s">
        <v>103</v>
      </c>
      <c r="C27" s="291"/>
      <c r="D27" s="423"/>
      <c r="E27" s="258"/>
      <c r="F27" s="259"/>
      <c r="G27" s="266"/>
      <c r="H27" s="259"/>
      <c r="I27" s="260"/>
      <c r="J27" s="291"/>
      <c r="K27" s="423"/>
      <c r="L27" s="258"/>
      <c r="M27" s="259"/>
      <c r="N27" s="266"/>
      <c r="O27" s="259"/>
      <c r="P27" s="261"/>
      <c r="Q27" s="291">
        <v>100154</v>
      </c>
      <c r="R27" s="423" t="s">
        <v>282</v>
      </c>
      <c r="S27" s="258">
        <v>196</v>
      </c>
      <c r="T27" s="259">
        <v>30.43</v>
      </c>
      <c r="U27" s="268">
        <f t="shared" ref="U27" si="59">SUM(T27/S27)</f>
        <v>0.15525510204081633</v>
      </c>
      <c r="V27" s="259">
        <v>81.27</v>
      </c>
      <c r="W27" s="261">
        <f t="shared" ref="W27" si="60">SUM(V27/S27)</f>
        <v>0.41464285714285715</v>
      </c>
      <c r="X27" s="291"/>
      <c r="Y27" s="423"/>
      <c r="Z27" s="258"/>
      <c r="AA27" s="259"/>
      <c r="AB27" s="266"/>
      <c r="AC27" s="259"/>
      <c r="AD27" s="261"/>
      <c r="AE27" s="287">
        <v>100154</v>
      </c>
      <c r="AF27" s="426" t="s">
        <v>285</v>
      </c>
      <c r="AG27" s="320">
        <v>284</v>
      </c>
      <c r="AH27" s="310">
        <v>27.68</v>
      </c>
      <c r="AI27" s="312">
        <f t="shared" ref="AI27" si="61">SUM(AH27/AG27)</f>
        <v>9.7464788732394364E-2</v>
      </c>
      <c r="AJ27" s="310">
        <v>108.8</v>
      </c>
      <c r="AK27" s="314">
        <f t="shared" ref="AK27" si="62">SUM(AJ27/AG27)</f>
        <v>0.38309859154929576</v>
      </c>
      <c r="AL27" s="291">
        <v>100154</v>
      </c>
      <c r="AM27" s="423" t="s">
        <v>245</v>
      </c>
      <c r="AN27" s="258">
        <v>256</v>
      </c>
      <c r="AO27" s="259">
        <v>37.57</v>
      </c>
      <c r="AP27" s="268">
        <f t="shared" ref="AP27" si="63">SUM(AO27/AN27)</f>
        <v>0.1467578125</v>
      </c>
      <c r="AQ27" s="259">
        <v>114.45</v>
      </c>
      <c r="AR27" s="260">
        <f t="shared" ref="AR27" si="64">SUM(AQ27/AN27)</f>
        <v>0.44707031250000001</v>
      </c>
    </row>
    <row r="28" spans="1:44" ht="15.75" thickBot="1" x14ac:dyDescent="0.3">
      <c r="A28" s="331"/>
      <c r="B28" s="333"/>
      <c r="C28" s="292"/>
      <c r="D28" s="423"/>
      <c r="E28" s="258"/>
      <c r="F28" s="259"/>
      <c r="G28" s="259"/>
      <c r="H28" s="259"/>
      <c r="I28" s="261"/>
      <c r="J28" s="292"/>
      <c r="K28" s="423"/>
      <c r="L28" s="258"/>
      <c r="M28" s="259"/>
      <c r="N28" s="259"/>
      <c r="O28" s="259"/>
      <c r="P28" s="261"/>
      <c r="Q28" s="292"/>
      <c r="R28" s="423"/>
      <c r="S28" s="258"/>
      <c r="T28" s="259"/>
      <c r="U28" s="259"/>
      <c r="V28" s="259"/>
      <c r="W28" s="261"/>
      <c r="X28" s="292"/>
      <c r="Y28" s="423"/>
      <c r="Z28" s="258"/>
      <c r="AA28" s="259"/>
      <c r="AB28" s="259"/>
      <c r="AC28" s="259"/>
      <c r="AD28" s="261"/>
      <c r="AE28" s="288"/>
      <c r="AF28" s="426"/>
      <c r="AG28" s="320"/>
      <c r="AH28" s="310"/>
      <c r="AI28" s="310"/>
      <c r="AJ28" s="310"/>
      <c r="AK28" s="314"/>
      <c r="AL28" s="292"/>
      <c r="AM28" s="423"/>
      <c r="AN28" s="258"/>
      <c r="AO28" s="259"/>
      <c r="AP28" s="259"/>
      <c r="AQ28" s="259"/>
      <c r="AR28" s="261"/>
    </row>
    <row r="29" spans="1:44" x14ac:dyDescent="0.25">
      <c r="A29" s="329">
        <v>13</v>
      </c>
      <c r="B29" s="325" t="s">
        <v>104</v>
      </c>
      <c r="C29" s="291"/>
      <c r="D29" s="423"/>
      <c r="E29" s="258"/>
      <c r="F29" s="259"/>
      <c r="G29" s="266"/>
      <c r="H29" s="259"/>
      <c r="I29" s="260"/>
      <c r="J29" s="291"/>
      <c r="K29" s="423"/>
      <c r="L29" s="258"/>
      <c r="M29" s="259"/>
      <c r="N29" s="266"/>
      <c r="O29" s="259"/>
      <c r="P29" s="261"/>
      <c r="Q29" s="291"/>
      <c r="R29" s="423"/>
      <c r="S29" s="258"/>
      <c r="T29" s="259"/>
      <c r="U29" s="268"/>
      <c r="V29" s="259"/>
      <c r="W29" s="261"/>
      <c r="X29" s="291"/>
      <c r="Y29" s="423"/>
      <c r="Z29" s="258"/>
      <c r="AA29" s="259"/>
      <c r="AB29" s="266"/>
      <c r="AC29" s="259"/>
      <c r="AD29" s="261"/>
      <c r="AE29" s="291"/>
      <c r="AF29" s="423"/>
      <c r="AG29" s="258"/>
      <c r="AH29" s="259"/>
      <c r="AI29" s="268"/>
      <c r="AJ29" s="259"/>
      <c r="AK29" s="261"/>
      <c r="AL29" s="287">
        <v>100154</v>
      </c>
      <c r="AM29" s="426" t="s">
        <v>195</v>
      </c>
      <c r="AN29" s="320">
        <v>100</v>
      </c>
      <c r="AO29" s="310">
        <v>34.99</v>
      </c>
      <c r="AP29" s="312">
        <f t="shared" ref="AP29" si="65">SUM(AO29/AN29)</f>
        <v>0.34990000000000004</v>
      </c>
      <c r="AQ29" s="310">
        <v>64.36</v>
      </c>
      <c r="AR29" s="313">
        <f t="shared" ref="AR29" si="66">SUM(AQ29/AN29)</f>
        <v>0.64359999999999995</v>
      </c>
    </row>
    <row r="30" spans="1:44" ht="15.75" thickBot="1" x14ac:dyDescent="0.3">
      <c r="A30" s="330"/>
      <c r="B30" s="307"/>
      <c r="C30" s="292"/>
      <c r="D30" s="423"/>
      <c r="E30" s="258"/>
      <c r="F30" s="259"/>
      <c r="G30" s="259"/>
      <c r="H30" s="259"/>
      <c r="I30" s="261"/>
      <c r="J30" s="292"/>
      <c r="K30" s="423"/>
      <c r="L30" s="258"/>
      <c r="M30" s="259"/>
      <c r="N30" s="259"/>
      <c r="O30" s="259"/>
      <c r="P30" s="261"/>
      <c r="Q30" s="292"/>
      <c r="R30" s="423"/>
      <c r="S30" s="258"/>
      <c r="T30" s="259"/>
      <c r="U30" s="259"/>
      <c r="V30" s="259"/>
      <c r="W30" s="261"/>
      <c r="X30" s="292"/>
      <c r="Y30" s="423"/>
      <c r="Z30" s="258"/>
      <c r="AA30" s="259"/>
      <c r="AB30" s="259"/>
      <c r="AC30" s="259"/>
      <c r="AD30" s="261"/>
      <c r="AE30" s="292"/>
      <c r="AF30" s="423"/>
      <c r="AG30" s="258"/>
      <c r="AH30" s="259"/>
      <c r="AI30" s="259"/>
      <c r="AJ30" s="259"/>
      <c r="AK30" s="261"/>
      <c r="AL30" s="288"/>
      <c r="AM30" s="426"/>
      <c r="AN30" s="320"/>
      <c r="AO30" s="310"/>
      <c r="AP30" s="310"/>
      <c r="AQ30" s="310"/>
      <c r="AR30" s="314"/>
    </row>
    <row r="31" spans="1:44" x14ac:dyDescent="0.25">
      <c r="A31" s="328">
        <v>14</v>
      </c>
      <c r="B31" s="302" t="s">
        <v>105</v>
      </c>
      <c r="C31" s="291"/>
      <c r="D31" s="423"/>
      <c r="E31" s="258"/>
      <c r="F31" s="259"/>
      <c r="G31" s="266"/>
      <c r="H31" s="259"/>
      <c r="I31" s="260"/>
      <c r="J31" s="291"/>
      <c r="K31" s="423"/>
      <c r="L31" s="258"/>
      <c r="M31" s="259"/>
      <c r="N31" s="266"/>
      <c r="O31" s="259"/>
      <c r="P31" s="261"/>
      <c r="Q31" s="291"/>
      <c r="R31" s="423"/>
      <c r="S31" s="258"/>
      <c r="T31" s="259"/>
      <c r="U31" s="268"/>
      <c r="V31" s="259"/>
      <c r="W31" s="261"/>
      <c r="X31" s="291"/>
      <c r="Y31" s="423"/>
      <c r="Z31" s="258"/>
      <c r="AA31" s="259"/>
      <c r="AB31" s="266"/>
      <c r="AC31" s="259"/>
      <c r="AD31" s="261"/>
      <c r="AE31" s="291"/>
      <c r="AF31" s="423"/>
      <c r="AG31" s="258"/>
      <c r="AH31" s="259"/>
      <c r="AI31" s="268"/>
      <c r="AJ31" s="259"/>
      <c r="AK31" s="261"/>
      <c r="AL31" s="287">
        <v>100154</v>
      </c>
      <c r="AM31" s="426" t="s">
        <v>291</v>
      </c>
      <c r="AN31" s="320">
        <v>96</v>
      </c>
      <c r="AO31" s="310">
        <v>53.17</v>
      </c>
      <c r="AP31" s="312">
        <f t="shared" ref="AP31" si="67">SUM(AO31/AN31)</f>
        <v>0.55385416666666665</v>
      </c>
      <c r="AQ31" s="310">
        <v>79.069999999999993</v>
      </c>
      <c r="AR31" s="313">
        <f t="shared" ref="AR31" si="68">SUM(AQ31/AN31)</f>
        <v>0.8236458333333333</v>
      </c>
    </row>
    <row r="32" spans="1:44" ht="15.75" thickBot="1" x14ac:dyDescent="0.3">
      <c r="A32" s="331"/>
      <c r="B32" s="303"/>
      <c r="C32" s="292"/>
      <c r="D32" s="423"/>
      <c r="E32" s="258"/>
      <c r="F32" s="259"/>
      <c r="G32" s="259"/>
      <c r="H32" s="259"/>
      <c r="I32" s="261"/>
      <c r="J32" s="292"/>
      <c r="K32" s="423"/>
      <c r="L32" s="258"/>
      <c r="M32" s="259"/>
      <c r="N32" s="259"/>
      <c r="O32" s="259"/>
      <c r="P32" s="261"/>
      <c r="Q32" s="292"/>
      <c r="R32" s="423"/>
      <c r="S32" s="258"/>
      <c r="T32" s="259"/>
      <c r="U32" s="259"/>
      <c r="V32" s="259"/>
      <c r="W32" s="261"/>
      <c r="X32" s="292"/>
      <c r="Y32" s="423"/>
      <c r="Z32" s="258"/>
      <c r="AA32" s="259"/>
      <c r="AB32" s="259"/>
      <c r="AC32" s="259"/>
      <c r="AD32" s="261"/>
      <c r="AE32" s="292"/>
      <c r="AF32" s="423"/>
      <c r="AG32" s="258"/>
      <c r="AH32" s="259"/>
      <c r="AI32" s="259"/>
      <c r="AJ32" s="259"/>
      <c r="AK32" s="261"/>
      <c r="AL32" s="288"/>
      <c r="AM32" s="426"/>
      <c r="AN32" s="320"/>
      <c r="AO32" s="310"/>
      <c r="AP32" s="310"/>
      <c r="AQ32" s="310"/>
      <c r="AR32" s="314"/>
    </row>
    <row r="33" spans="1:44" x14ac:dyDescent="0.25">
      <c r="A33" s="329">
        <v>15</v>
      </c>
      <c r="B33" s="325" t="s">
        <v>106</v>
      </c>
      <c r="C33" s="291">
        <v>100154</v>
      </c>
      <c r="D33" s="423">
        <v>4.8600000000000003</v>
      </c>
      <c r="E33" s="258">
        <v>90</v>
      </c>
      <c r="F33" s="259">
        <v>66.88</v>
      </c>
      <c r="G33" s="266">
        <f t="shared" ref="G33" si="69">SUM(F33/E33)</f>
        <v>0.74311111111111106</v>
      </c>
      <c r="H33" s="259">
        <v>104.7</v>
      </c>
      <c r="I33" s="260">
        <f t="shared" si="20"/>
        <v>1.1633333333333333</v>
      </c>
      <c r="J33" s="291"/>
      <c r="K33" s="423"/>
      <c r="L33" s="258"/>
      <c r="M33" s="259"/>
      <c r="N33" s="266"/>
      <c r="O33" s="259"/>
      <c r="P33" s="261"/>
      <c r="Q33" s="291"/>
      <c r="R33" s="423"/>
      <c r="S33" s="258"/>
      <c r="T33" s="259"/>
      <c r="U33" s="268"/>
      <c r="V33" s="259"/>
      <c r="W33" s="261"/>
      <c r="X33" s="291"/>
      <c r="Y33" s="423"/>
      <c r="Z33" s="258"/>
      <c r="AA33" s="259"/>
      <c r="AB33" s="266"/>
      <c r="AC33" s="259"/>
      <c r="AD33" s="261"/>
      <c r="AE33" s="291"/>
      <c r="AF33" s="423"/>
      <c r="AG33" s="258"/>
      <c r="AH33" s="259"/>
      <c r="AI33" s="268"/>
      <c r="AJ33" s="259"/>
      <c r="AK33" s="261"/>
      <c r="AL33" s="287">
        <v>100154</v>
      </c>
      <c r="AM33" s="426" t="s">
        <v>294</v>
      </c>
      <c r="AN33" s="320">
        <v>80</v>
      </c>
      <c r="AO33" s="310">
        <v>55.41</v>
      </c>
      <c r="AP33" s="312">
        <f t="shared" ref="AP33" si="70">SUM(AO33/AN33)</f>
        <v>0.69262499999999994</v>
      </c>
      <c r="AQ33" s="310">
        <v>79.5</v>
      </c>
      <c r="AR33" s="313">
        <f t="shared" ref="AR33" si="71">SUM(AQ33/AN33)</f>
        <v>0.99375000000000002</v>
      </c>
    </row>
    <row r="34" spans="1:44" ht="15.75" thickBot="1" x14ac:dyDescent="0.3">
      <c r="A34" s="330"/>
      <c r="B34" s="307"/>
      <c r="C34" s="292"/>
      <c r="D34" s="423"/>
      <c r="E34" s="258"/>
      <c r="F34" s="259"/>
      <c r="G34" s="259"/>
      <c r="H34" s="259"/>
      <c r="I34" s="261"/>
      <c r="J34" s="292"/>
      <c r="K34" s="423"/>
      <c r="L34" s="258"/>
      <c r="M34" s="259"/>
      <c r="N34" s="259"/>
      <c r="O34" s="259"/>
      <c r="P34" s="261"/>
      <c r="Q34" s="292"/>
      <c r="R34" s="423"/>
      <c r="S34" s="258"/>
      <c r="T34" s="259"/>
      <c r="U34" s="259"/>
      <c r="V34" s="259"/>
      <c r="W34" s="261"/>
      <c r="X34" s="292"/>
      <c r="Y34" s="423"/>
      <c r="Z34" s="258"/>
      <c r="AA34" s="259"/>
      <c r="AB34" s="259"/>
      <c r="AC34" s="259"/>
      <c r="AD34" s="261"/>
      <c r="AE34" s="292"/>
      <c r="AF34" s="423"/>
      <c r="AG34" s="258"/>
      <c r="AH34" s="259"/>
      <c r="AI34" s="259"/>
      <c r="AJ34" s="259"/>
      <c r="AK34" s="261"/>
      <c r="AL34" s="288"/>
      <c r="AM34" s="426"/>
      <c r="AN34" s="320"/>
      <c r="AO34" s="310"/>
      <c r="AP34" s="310"/>
      <c r="AQ34" s="310"/>
      <c r="AR34" s="314"/>
    </row>
    <row r="35" spans="1:44" x14ac:dyDescent="0.25">
      <c r="A35" s="328">
        <v>16</v>
      </c>
      <c r="B35" s="302" t="s">
        <v>107</v>
      </c>
      <c r="C35" s="291"/>
      <c r="D35" s="423"/>
      <c r="E35" s="258"/>
      <c r="F35" s="259"/>
      <c r="G35" s="259"/>
      <c r="H35" s="259"/>
      <c r="I35" s="261"/>
      <c r="J35" s="291"/>
      <c r="K35" s="423"/>
      <c r="L35" s="258"/>
      <c r="M35" s="259"/>
      <c r="N35" s="266"/>
      <c r="O35" s="259"/>
      <c r="P35" s="261"/>
      <c r="Q35" s="291"/>
      <c r="R35" s="423"/>
      <c r="S35" s="258"/>
      <c r="T35" s="259"/>
      <c r="U35" s="268"/>
      <c r="V35" s="259"/>
      <c r="W35" s="261"/>
      <c r="X35" s="291"/>
      <c r="Y35" s="423"/>
      <c r="Z35" s="258"/>
      <c r="AA35" s="259"/>
      <c r="AB35" s="266"/>
      <c r="AC35" s="259"/>
      <c r="AD35" s="261"/>
      <c r="AE35" s="291"/>
      <c r="AF35" s="423"/>
      <c r="AG35" s="258"/>
      <c r="AH35" s="259"/>
      <c r="AI35" s="268"/>
      <c r="AJ35" s="259"/>
      <c r="AK35" s="261"/>
      <c r="AL35" s="291"/>
      <c r="AM35" s="423"/>
      <c r="AN35" s="258"/>
      <c r="AO35" s="259"/>
      <c r="AP35" s="268"/>
      <c r="AQ35" s="259"/>
      <c r="AR35" s="260"/>
    </row>
    <row r="36" spans="1:44" ht="15.75" thickBot="1" x14ac:dyDescent="0.3">
      <c r="A36" s="327"/>
      <c r="B36" s="303"/>
      <c r="C36" s="292"/>
      <c r="D36" s="423"/>
      <c r="E36" s="258"/>
      <c r="F36" s="259"/>
      <c r="G36" s="259"/>
      <c r="H36" s="259"/>
      <c r="I36" s="261"/>
      <c r="J36" s="292"/>
      <c r="K36" s="423"/>
      <c r="L36" s="258"/>
      <c r="M36" s="259"/>
      <c r="N36" s="259"/>
      <c r="O36" s="259"/>
      <c r="P36" s="261"/>
      <c r="Q36" s="292"/>
      <c r="R36" s="423"/>
      <c r="S36" s="258"/>
      <c r="T36" s="259"/>
      <c r="U36" s="259"/>
      <c r="V36" s="259"/>
      <c r="W36" s="261"/>
      <c r="X36" s="292"/>
      <c r="Y36" s="423"/>
      <c r="Z36" s="258"/>
      <c r="AA36" s="259"/>
      <c r="AB36" s="259"/>
      <c r="AC36" s="259"/>
      <c r="AD36" s="261"/>
      <c r="AE36" s="292"/>
      <c r="AF36" s="423"/>
      <c r="AG36" s="258"/>
      <c r="AH36" s="259"/>
      <c r="AI36" s="259"/>
      <c r="AJ36" s="259"/>
      <c r="AK36" s="261"/>
      <c r="AL36" s="292"/>
      <c r="AM36" s="423"/>
      <c r="AN36" s="258"/>
      <c r="AO36" s="259"/>
      <c r="AP36" s="259"/>
      <c r="AQ36" s="259"/>
      <c r="AR36" s="261"/>
    </row>
    <row r="37" spans="1:44" x14ac:dyDescent="0.25">
      <c r="A37" s="326">
        <v>17</v>
      </c>
      <c r="B37" s="302" t="s">
        <v>108</v>
      </c>
      <c r="C37" s="291"/>
      <c r="D37" s="423"/>
      <c r="E37" s="258"/>
      <c r="F37" s="259"/>
      <c r="G37" s="259"/>
      <c r="H37" s="259"/>
      <c r="I37" s="261"/>
      <c r="J37" s="287">
        <v>100156</v>
      </c>
      <c r="K37" s="426" t="s">
        <v>275</v>
      </c>
      <c r="L37" s="320">
        <v>80</v>
      </c>
      <c r="M37" s="310">
        <v>102</v>
      </c>
      <c r="N37" s="311">
        <f t="shared" ref="N37" si="72">SUM(M37/L37)</f>
        <v>1.2749999999999999</v>
      </c>
      <c r="O37" s="310">
        <v>128.5</v>
      </c>
      <c r="P37" s="314">
        <f t="shared" ref="P37" si="73">SUM(M37/L37)</f>
        <v>1.2749999999999999</v>
      </c>
      <c r="Q37" s="291"/>
      <c r="R37" s="423"/>
      <c r="S37" s="258"/>
      <c r="T37" s="259"/>
      <c r="U37" s="268"/>
      <c r="V37" s="259"/>
      <c r="W37" s="261"/>
      <c r="X37" s="291"/>
      <c r="Y37" s="423"/>
      <c r="Z37" s="258"/>
      <c r="AA37" s="259"/>
      <c r="AB37" s="266"/>
      <c r="AC37" s="259"/>
      <c r="AD37" s="261"/>
      <c r="AE37" s="291"/>
      <c r="AF37" s="423"/>
      <c r="AG37" s="258"/>
      <c r="AH37" s="259"/>
      <c r="AI37" s="268"/>
      <c r="AJ37" s="259"/>
      <c r="AK37" s="261"/>
      <c r="AL37" s="291"/>
      <c r="AM37" s="423"/>
      <c r="AN37" s="258"/>
      <c r="AO37" s="259"/>
      <c r="AP37" s="268"/>
      <c r="AQ37" s="259"/>
      <c r="AR37" s="260"/>
    </row>
    <row r="38" spans="1:44" ht="15.75" thickBot="1" x14ac:dyDescent="0.3">
      <c r="A38" s="327"/>
      <c r="B38" s="303"/>
      <c r="C38" s="292"/>
      <c r="D38" s="423"/>
      <c r="E38" s="258"/>
      <c r="F38" s="259"/>
      <c r="G38" s="259"/>
      <c r="H38" s="259"/>
      <c r="I38" s="261"/>
      <c r="J38" s="288"/>
      <c r="K38" s="426"/>
      <c r="L38" s="320"/>
      <c r="M38" s="310"/>
      <c r="N38" s="310"/>
      <c r="O38" s="310"/>
      <c r="P38" s="314"/>
      <c r="Q38" s="292"/>
      <c r="R38" s="423"/>
      <c r="S38" s="258"/>
      <c r="T38" s="259"/>
      <c r="U38" s="259"/>
      <c r="V38" s="259"/>
      <c r="W38" s="261"/>
      <c r="X38" s="292"/>
      <c r="Y38" s="423"/>
      <c r="Z38" s="258"/>
      <c r="AA38" s="259"/>
      <c r="AB38" s="259"/>
      <c r="AC38" s="259"/>
      <c r="AD38" s="261"/>
      <c r="AE38" s="292"/>
      <c r="AF38" s="423"/>
      <c r="AG38" s="258"/>
      <c r="AH38" s="259"/>
      <c r="AI38" s="259"/>
      <c r="AJ38" s="259"/>
      <c r="AK38" s="261"/>
      <c r="AL38" s="292"/>
      <c r="AM38" s="423"/>
      <c r="AN38" s="258"/>
      <c r="AO38" s="259"/>
      <c r="AP38" s="259"/>
      <c r="AQ38" s="259"/>
      <c r="AR38" s="261"/>
    </row>
    <row r="39" spans="1:44" x14ac:dyDescent="0.25">
      <c r="A39" s="324">
        <v>18</v>
      </c>
      <c r="B39" s="325" t="s">
        <v>109</v>
      </c>
      <c r="C39" s="291"/>
      <c r="D39" s="423"/>
      <c r="E39" s="258"/>
      <c r="F39" s="259"/>
      <c r="G39" s="259"/>
      <c r="H39" s="259"/>
      <c r="I39" s="261"/>
      <c r="J39" s="287">
        <v>100156</v>
      </c>
      <c r="K39" s="426" t="s">
        <v>276</v>
      </c>
      <c r="L39" s="320">
        <v>96</v>
      </c>
      <c r="M39" s="310">
        <v>102</v>
      </c>
      <c r="N39" s="311">
        <f t="shared" ref="N39" si="74">SUM(M39/L39)</f>
        <v>1.0625</v>
      </c>
      <c r="O39" s="310">
        <v>169.5</v>
      </c>
      <c r="P39" s="314">
        <f t="shared" ref="P39" si="75">SUM(M39/L39)</f>
        <v>1.0625</v>
      </c>
      <c r="Q39" s="291"/>
      <c r="R39" s="423"/>
      <c r="S39" s="258"/>
      <c r="T39" s="259"/>
      <c r="U39" s="268"/>
      <c r="V39" s="259"/>
      <c r="W39" s="261"/>
      <c r="X39" s="291"/>
      <c r="Y39" s="423"/>
      <c r="Z39" s="258"/>
      <c r="AA39" s="259"/>
      <c r="AB39" s="266"/>
      <c r="AC39" s="259"/>
      <c r="AD39" s="261"/>
      <c r="AE39" s="291"/>
      <c r="AF39" s="423"/>
      <c r="AG39" s="258"/>
      <c r="AH39" s="259"/>
      <c r="AI39" s="268"/>
      <c r="AJ39" s="259"/>
      <c r="AK39" s="261"/>
      <c r="AL39" s="291"/>
      <c r="AM39" s="423"/>
      <c r="AN39" s="258"/>
      <c r="AO39" s="259"/>
      <c r="AP39" s="268"/>
      <c r="AQ39" s="259"/>
      <c r="AR39" s="260"/>
    </row>
    <row r="40" spans="1:44" ht="15.75" thickBot="1" x14ac:dyDescent="0.3">
      <c r="A40" s="305"/>
      <c r="B40" s="323"/>
      <c r="C40" s="292"/>
      <c r="D40" s="423"/>
      <c r="E40" s="258"/>
      <c r="F40" s="259"/>
      <c r="G40" s="259"/>
      <c r="H40" s="259"/>
      <c r="I40" s="261"/>
      <c r="J40" s="288"/>
      <c r="K40" s="426"/>
      <c r="L40" s="320"/>
      <c r="M40" s="310"/>
      <c r="N40" s="310"/>
      <c r="O40" s="310"/>
      <c r="P40" s="314"/>
      <c r="Q40" s="292"/>
      <c r="R40" s="423"/>
      <c r="S40" s="258"/>
      <c r="T40" s="259"/>
      <c r="U40" s="259"/>
      <c r="V40" s="259"/>
      <c r="W40" s="261"/>
      <c r="X40" s="292"/>
      <c r="Y40" s="423"/>
      <c r="Z40" s="258"/>
      <c r="AA40" s="259"/>
      <c r="AB40" s="259"/>
      <c r="AC40" s="259"/>
      <c r="AD40" s="261"/>
      <c r="AE40" s="292"/>
      <c r="AF40" s="423"/>
      <c r="AG40" s="258"/>
      <c r="AH40" s="259"/>
      <c r="AI40" s="259"/>
      <c r="AJ40" s="259"/>
      <c r="AK40" s="261"/>
      <c r="AL40" s="292"/>
      <c r="AM40" s="423"/>
      <c r="AN40" s="258"/>
      <c r="AO40" s="259"/>
      <c r="AP40" s="259"/>
      <c r="AQ40" s="259"/>
      <c r="AR40" s="261"/>
    </row>
    <row r="41" spans="1:44" x14ac:dyDescent="0.25">
      <c r="A41" s="304">
        <v>19</v>
      </c>
      <c r="B41" s="306" t="s">
        <v>110</v>
      </c>
      <c r="C41" s="291"/>
      <c r="D41" s="423"/>
      <c r="E41" s="258"/>
      <c r="F41" s="259"/>
      <c r="G41" s="259"/>
      <c r="H41" s="259"/>
      <c r="I41" s="261"/>
      <c r="J41" s="287">
        <v>100154</v>
      </c>
      <c r="K41" s="426" t="s">
        <v>277</v>
      </c>
      <c r="L41" s="320">
        <v>100</v>
      </c>
      <c r="M41" s="310">
        <v>72</v>
      </c>
      <c r="N41" s="311">
        <f t="shared" ref="N41" si="76">SUM(M41/L41)</f>
        <v>0.72</v>
      </c>
      <c r="O41" s="310">
        <v>89</v>
      </c>
      <c r="P41" s="314">
        <f t="shared" ref="P41" si="77">SUM(M41/L41)</f>
        <v>0.72</v>
      </c>
      <c r="Q41" s="291"/>
      <c r="R41" s="423"/>
      <c r="S41" s="258"/>
      <c r="T41" s="259"/>
      <c r="U41" s="268"/>
      <c r="V41" s="259"/>
      <c r="W41" s="261"/>
      <c r="X41" s="291"/>
      <c r="Y41" s="423"/>
      <c r="Z41" s="258"/>
      <c r="AA41" s="259"/>
      <c r="AB41" s="266"/>
      <c r="AC41" s="259"/>
      <c r="AD41" s="261"/>
      <c r="AE41" s="291"/>
      <c r="AF41" s="423"/>
      <c r="AG41" s="258"/>
      <c r="AH41" s="259"/>
      <c r="AI41" s="268"/>
      <c r="AJ41" s="259"/>
      <c r="AK41" s="261"/>
      <c r="AL41" s="291"/>
      <c r="AM41" s="423"/>
      <c r="AN41" s="258"/>
      <c r="AO41" s="259"/>
      <c r="AP41" s="268"/>
      <c r="AQ41" s="259"/>
      <c r="AR41" s="260"/>
    </row>
    <row r="42" spans="1:44" ht="15.75" thickBot="1" x14ac:dyDescent="0.3">
      <c r="A42" s="305"/>
      <c r="B42" s="323"/>
      <c r="C42" s="292"/>
      <c r="D42" s="423"/>
      <c r="E42" s="258"/>
      <c r="F42" s="259"/>
      <c r="G42" s="259"/>
      <c r="H42" s="259"/>
      <c r="I42" s="261"/>
      <c r="J42" s="288"/>
      <c r="K42" s="426"/>
      <c r="L42" s="320"/>
      <c r="M42" s="310"/>
      <c r="N42" s="310"/>
      <c r="O42" s="310"/>
      <c r="P42" s="314"/>
      <c r="Q42" s="292"/>
      <c r="R42" s="423"/>
      <c r="S42" s="258"/>
      <c r="T42" s="259"/>
      <c r="U42" s="259"/>
      <c r="V42" s="259"/>
      <c r="W42" s="261"/>
      <c r="X42" s="292"/>
      <c r="Y42" s="423"/>
      <c r="Z42" s="258"/>
      <c r="AA42" s="259"/>
      <c r="AB42" s="259"/>
      <c r="AC42" s="259"/>
      <c r="AD42" s="261"/>
      <c r="AE42" s="292"/>
      <c r="AF42" s="423"/>
      <c r="AG42" s="258"/>
      <c r="AH42" s="259"/>
      <c r="AI42" s="259"/>
      <c r="AJ42" s="259"/>
      <c r="AK42" s="261"/>
      <c r="AL42" s="292"/>
      <c r="AM42" s="423"/>
      <c r="AN42" s="258"/>
      <c r="AO42" s="259"/>
      <c r="AP42" s="259"/>
      <c r="AQ42" s="259"/>
      <c r="AR42" s="261"/>
    </row>
    <row r="43" spans="1:44" ht="15.75" customHeight="1" thickBot="1" x14ac:dyDescent="0.3">
      <c r="A43" s="446" t="s">
        <v>111</v>
      </c>
      <c r="B43" s="447"/>
    </row>
    <row r="44" spans="1:44" x14ac:dyDescent="0.25">
      <c r="A44" s="304">
        <v>20</v>
      </c>
      <c r="B44" s="306" t="s">
        <v>271</v>
      </c>
      <c r="C44" s="291"/>
      <c r="D44" s="423"/>
      <c r="E44" s="258"/>
      <c r="F44" s="259"/>
      <c r="G44" s="259"/>
      <c r="H44" s="259"/>
      <c r="I44" s="261"/>
      <c r="J44" s="287">
        <v>100154</v>
      </c>
      <c r="K44" s="426" t="s">
        <v>277</v>
      </c>
      <c r="L44" s="320">
        <v>100</v>
      </c>
      <c r="M44" s="310">
        <v>72</v>
      </c>
      <c r="N44" s="310">
        <f>SUM(M44/L44)</f>
        <v>0.72</v>
      </c>
      <c r="O44" s="310">
        <v>89</v>
      </c>
      <c r="P44" s="459">
        <f>SUM(O44/N44)</f>
        <v>123.61111111111111</v>
      </c>
      <c r="Q44" s="291"/>
      <c r="R44" s="423"/>
      <c r="S44" s="258"/>
      <c r="T44" s="259"/>
      <c r="U44" s="259"/>
      <c r="V44" s="259"/>
      <c r="W44" s="261"/>
      <c r="X44" s="291"/>
      <c r="Y44" s="423"/>
      <c r="Z44" s="258"/>
      <c r="AA44" s="259"/>
      <c r="AB44" s="259"/>
      <c r="AC44" s="259"/>
      <c r="AD44" s="261"/>
      <c r="AE44" s="291"/>
      <c r="AF44" s="423"/>
      <c r="AG44" s="258"/>
      <c r="AH44" s="259"/>
      <c r="AI44" s="259"/>
      <c r="AJ44" s="259"/>
      <c r="AK44" s="261"/>
      <c r="AL44" s="291"/>
      <c r="AM44" s="423"/>
      <c r="AN44" s="258"/>
      <c r="AO44" s="259"/>
      <c r="AP44" s="259"/>
      <c r="AQ44" s="259"/>
      <c r="AR44" s="261"/>
    </row>
    <row r="45" spans="1:44" ht="15.75" thickBot="1" x14ac:dyDescent="0.3">
      <c r="A45" s="305"/>
      <c r="B45" s="323"/>
      <c r="C45" s="292"/>
      <c r="D45" s="423"/>
      <c r="E45" s="258"/>
      <c r="F45" s="259"/>
      <c r="G45" s="259"/>
      <c r="H45" s="259"/>
      <c r="I45" s="261"/>
      <c r="J45" s="288"/>
      <c r="K45" s="426"/>
      <c r="L45" s="320"/>
      <c r="M45" s="310"/>
      <c r="N45" s="310"/>
      <c r="O45" s="310"/>
      <c r="P45" s="430"/>
      <c r="Q45" s="292"/>
      <c r="R45" s="423"/>
      <c r="S45" s="258"/>
      <c r="T45" s="259"/>
      <c r="U45" s="259"/>
      <c r="V45" s="259"/>
      <c r="W45" s="261"/>
      <c r="X45" s="292"/>
      <c r="Y45" s="423"/>
      <c r="Z45" s="258"/>
      <c r="AA45" s="259"/>
      <c r="AB45" s="259"/>
      <c r="AC45" s="259"/>
      <c r="AD45" s="261"/>
      <c r="AE45" s="292"/>
      <c r="AF45" s="423"/>
      <c r="AG45" s="258"/>
      <c r="AH45" s="259"/>
      <c r="AI45" s="259"/>
      <c r="AJ45" s="259"/>
      <c r="AK45" s="261"/>
      <c r="AL45" s="292"/>
      <c r="AM45" s="423"/>
      <c r="AN45" s="258"/>
      <c r="AO45" s="259"/>
      <c r="AP45" s="259"/>
      <c r="AQ45" s="259"/>
      <c r="AR45" s="261"/>
    </row>
    <row r="46" spans="1:44" x14ac:dyDescent="0.25">
      <c r="A46" s="304">
        <v>21</v>
      </c>
      <c r="B46" s="306" t="s">
        <v>272</v>
      </c>
      <c r="C46" s="291"/>
      <c r="D46" s="423"/>
      <c r="E46" s="258"/>
      <c r="F46" s="259"/>
      <c r="G46" s="259"/>
      <c r="H46" s="259"/>
      <c r="I46" s="261"/>
      <c r="J46" s="287">
        <v>100154</v>
      </c>
      <c r="K46" s="426" t="s">
        <v>277</v>
      </c>
      <c r="L46" s="320">
        <v>100</v>
      </c>
      <c r="M46" s="310">
        <v>78</v>
      </c>
      <c r="N46" s="310">
        <f>SUM(M46/L46)</f>
        <v>0.78</v>
      </c>
      <c r="O46" s="310">
        <v>95</v>
      </c>
      <c r="P46" s="459">
        <f t="shared" ref="P46" si="78">SUM(O46/N46)</f>
        <v>121.7948717948718</v>
      </c>
      <c r="Q46" s="291"/>
      <c r="R46" s="423"/>
      <c r="S46" s="258"/>
      <c r="T46" s="259"/>
      <c r="U46" s="259"/>
      <c r="V46" s="259"/>
      <c r="W46" s="261"/>
      <c r="X46" s="291"/>
      <c r="Y46" s="423"/>
      <c r="Z46" s="258"/>
      <c r="AA46" s="259"/>
      <c r="AB46" s="259"/>
      <c r="AC46" s="259"/>
      <c r="AD46" s="261"/>
      <c r="AE46" s="291"/>
      <c r="AF46" s="423"/>
      <c r="AG46" s="258"/>
      <c r="AH46" s="259"/>
      <c r="AI46" s="259"/>
      <c r="AJ46" s="259"/>
      <c r="AK46" s="261"/>
      <c r="AL46" s="291"/>
      <c r="AM46" s="423"/>
      <c r="AN46" s="258"/>
      <c r="AO46" s="259"/>
      <c r="AP46" s="259"/>
      <c r="AQ46" s="259"/>
      <c r="AR46" s="261"/>
    </row>
    <row r="47" spans="1:44" ht="15.75" thickBot="1" x14ac:dyDescent="0.3">
      <c r="A47" s="305"/>
      <c r="B47" s="323"/>
      <c r="C47" s="292"/>
      <c r="D47" s="423"/>
      <c r="E47" s="258"/>
      <c r="F47" s="259"/>
      <c r="G47" s="259"/>
      <c r="H47" s="259"/>
      <c r="I47" s="261"/>
      <c r="J47" s="288"/>
      <c r="K47" s="426"/>
      <c r="L47" s="320"/>
      <c r="M47" s="310"/>
      <c r="N47" s="310"/>
      <c r="O47" s="310"/>
      <c r="P47" s="430"/>
      <c r="Q47" s="292"/>
      <c r="R47" s="423"/>
      <c r="S47" s="258"/>
      <c r="T47" s="259"/>
      <c r="U47" s="259"/>
      <c r="V47" s="259"/>
      <c r="W47" s="261"/>
      <c r="X47" s="292"/>
      <c r="Y47" s="423"/>
      <c r="Z47" s="258"/>
      <c r="AA47" s="259"/>
      <c r="AB47" s="259"/>
      <c r="AC47" s="259"/>
      <c r="AD47" s="261"/>
      <c r="AE47" s="292"/>
      <c r="AF47" s="423"/>
      <c r="AG47" s="258"/>
      <c r="AH47" s="259"/>
      <c r="AI47" s="259"/>
      <c r="AJ47" s="259"/>
      <c r="AK47" s="261"/>
      <c r="AL47" s="292"/>
      <c r="AM47" s="423"/>
      <c r="AN47" s="258"/>
      <c r="AO47" s="259"/>
      <c r="AP47" s="259"/>
      <c r="AQ47" s="259"/>
      <c r="AR47" s="261"/>
    </row>
    <row r="48" spans="1:44" x14ac:dyDescent="0.25">
      <c r="A48" s="304">
        <v>22</v>
      </c>
      <c r="B48" s="306" t="s">
        <v>273</v>
      </c>
      <c r="C48" s="291"/>
      <c r="D48" s="423"/>
      <c r="E48" s="258"/>
      <c r="F48" s="259"/>
      <c r="G48" s="259"/>
      <c r="H48" s="259"/>
      <c r="I48" s="261"/>
      <c r="J48" s="287">
        <v>100154</v>
      </c>
      <c r="K48" s="426" t="s">
        <v>277</v>
      </c>
      <c r="L48" s="320">
        <v>100</v>
      </c>
      <c r="M48" s="310">
        <v>78</v>
      </c>
      <c r="N48" s="310">
        <f>SUM(M48/L48)</f>
        <v>0.78</v>
      </c>
      <c r="O48" s="310">
        <v>95</v>
      </c>
      <c r="P48" s="459">
        <f t="shared" ref="P48" si="79">SUM(O48/N48)</f>
        <v>121.7948717948718</v>
      </c>
      <c r="Q48" s="291"/>
      <c r="R48" s="423"/>
      <c r="S48" s="258"/>
      <c r="T48" s="259"/>
      <c r="U48" s="259"/>
      <c r="V48" s="259"/>
      <c r="W48" s="261"/>
      <c r="X48" s="291"/>
      <c r="Y48" s="423"/>
      <c r="Z48" s="258"/>
      <c r="AA48" s="259"/>
      <c r="AB48" s="259"/>
      <c r="AC48" s="259"/>
      <c r="AD48" s="261"/>
      <c r="AE48" s="291"/>
      <c r="AF48" s="423"/>
      <c r="AG48" s="258"/>
      <c r="AH48" s="259"/>
      <c r="AI48" s="259"/>
      <c r="AJ48" s="259"/>
      <c r="AK48" s="261"/>
      <c r="AL48" s="291"/>
      <c r="AM48" s="423"/>
      <c r="AN48" s="258"/>
      <c r="AO48" s="259"/>
      <c r="AP48" s="259"/>
      <c r="AQ48" s="259"/>
      <c r="AR48" s="261"/>
    </row>
    <row r="49" spans="1:44" ht="15.75" thickBot="1" x14ac:dyDescent="0.3">
      <c r="A49" s="305"/>
      <c r="B49" s="323"/>
      <c r="C49" s="292"/>
      <c r="D49" s="423"/>
      <c r="E49" s="258"/>
      <c r="F49" s="259"/>
      <c r="G49" s="259"/>
      <c r="H49" s="259"/>
      <c r="I49" s="261"/>
      <c r="J49" s="288"/>
      <c r="K49" s="426"/>
      <c r="L49" s="320"/>
      <c r="M49" s="310"/>
      <c r="N49" s="310"/>
      <c r="O49" s="310"/>
      <c r="P49" s="430"/>
      <c r="Q49" s="292"/>
      <c r="R49" s="423"/>
      <c r="S49" s="258"/>
      <c r="T49" s="259"/>
      <c r="U49" s="259"/>
      <c r="V49" s="259"/>
      <c r="W49" s="261"/>
      <c r="X49" s="292"/>
      <c r="Y49" s="423"/>
      <c r="Z49" s="258"/>
      <c r="AA49" s="259"/>
      <c r="AB49" s="259"/>
      <c r="AC49" s="259"/>
      <c r="AD49" s="261"/>
      <c r="AE49" s="292"/>
      <c r="AF49" s="423"/>
      <c r="AG49" s="258"/>
      <c r="AH49" s="259"/>
      <c r="AI49" s="259"/>
      <c r="AJ49" s="259"/>
      <c r="AK49" s="261"/>
      <c r="AL49" s="292"/>
      <c r="AM49" s="423"/>
      <c r="AN49" s="258"/>
      <c r="AO49" s="259"/>
      <c r="AP49" s="259"/>
      <c r="AQ49" s="259"/>
      <c r="AR49" s="261"/>
    </row>
    <row r="50" spans="1:44" x14ac:dyDescent="0.25">
      <c r="A50" s="304">
        <v>23</v>
      </c>
      <c r="B50" s="325" t="s">
        <v>98</v>
      </c>
      <c r="C50" s="291"/>
      <c r="D50" s="423"/>
      <c r="E50" s="258"/>
      <c r="F50" s="259"/>
      <c r="G50" s="259"/>
      <c r="H50" s="259"/>
      <c r="I50" s="261"/>
      <c r="J50" s="291"/>
      <c r="K50" s="423"/>
      <c r="L50" s="258"/>
      <c r="M50" s="259"/>
      <c r="N50" s="259"/>
      <c r="O50" s="259"/>
      <c r="P50" s="261"/>
      <c r="Q50" s="291"/>
      <c r="R50" s="423"/>
      <c r="S50" s="258"/>
      <c r="T50" s="259"/>
      <c r="U50" s="259"/>
      <c r="V50" s="259"/>
      <c r="W50" s="261"/>
      <c r="X50" s="291"/>
      <c r="Y50" s="423"/>
      <c r="Z50" s="258"/>
      <c r="AA50" s="259"/>
      <c r="AB50" s="259"/>
      <c r="AC50" s="259"/>
      <c r="AD50" s="261"/>
      <c r="AE50" s="287">
        <v>100154</v>
      </c>
      <c r="AF50" s="426" t="s">
        <v>285</v>
      </c>
      <c r="AG50" s="320">
        <v>220</v>
      </c>
      <c r="AH50" s="310">
        <v>35.89</v>
      </c>
      <c r="AI50" s="320">
        <f t="shared" ref="AI50" si="80">SUM(AH50/AG50)</f>
        <v>0.16313636363636363</v>
      </c>
      <c r="AJ50" s="310">
        <v>120.98</v>
      </c>
      <c r="AK50" s="313">
        <f t="shared" ref="AK50" si="81">SUM(AJ50/AG50)</f>
        <v>0.5499090909090909</v>
      </c>
      <c r="AL50" s="291"/>
      <c r="AM50" s="423"/>
      <c r="AN50" s="258"/>
      <c r="AO50" s="259"/>
      <c r="AP50" s="259"/>
      <c r="AQ50" s="259"/>
      <c r="AR50" s="261"/>
    </row>
    <row r="51" spans="1:44" ht="15.75" thickBot="1" x14ac:dyDescent="0.3">
      <c r="A51" s="305"/>
      <c r="B51" s="307"/>
      <c r="C51" s="292"/>
      <c r="D51" s="423"/>
      <c r="E51" s="258"/>
      <c r="F51" s="259"/>
      <c r="G51" s="259"/>
      <c r="H51" s="259"/>
      <c r="I51" s="261"/>
      <c r="J51" s="292"/>
      <c r="K51" s="423"/>
      <c r="L51" s="258"/>
      <c r="M51" s="259"/>
      <c r="N51" s="259"/>
      <c r="O51" s="259"/>
      <c r="P51" s="261"/>
      <c r="Q51" s="292"/>
      <c r="R51" s="423"/>
      <c r="S51" s="258"/>
      <c r="T51" s="259"/>
      <c r="U51" s="259"/>
      <c r="V51" s="259"/>
      <c r="W51" s="261"/>
      <c r="X51" s="292"/>
      <c r="Y51" s="423"/>
      <c r="Z51" s="258"/>
      <c r="AA51" s="259"/>
      <c r="AB51" s="259"/>
      <c r="AC51" s="259"/>
      <c r="AD51" s="261"/>
      <c r="AE51" s="288"/>
      <c r="AF51" s="426"/>
      <c r="AG51" s="320"/>
      <c r="AH51" s="310"/>
      <c r="AI51" s="310"/>
      <c r="AJ51" s="310"/>
      <c r="AK51" s="314"/>
      <c r="AL51" s="292"/>
      <c r="AM51" s="423"/>
      <c r="AN51" s="258"/>
      <c r="AO51" s="259"/>
      <c r="AP51" s="259"/>
      <c r="AQ51" s="259"/>
      <c r="AR51" s="261"/>
    </row>
    <row r="52" spans="1:44" x14ac:dyDescent="0.25">
      <c r="A52" s="304">
        <v>24</v>
      </c>
      <c r="B52" s="334" t="s">
        <v>102</v>
      </c>
      <c r="C52" s="291"/>
      <c r="D52" s="423"/>
      <c r="E52" s="258"/>
      <c r="F52" s="259"/>
      <c r="G52" s="259"/>
      <c r="H52" s="259"/>
      <c r="I52" s="261"/>
      <c r="J52" s="291"/>
      <c r="K52" s="423"/>
      <c r="L52" s="258"/>
      <c r="M52" s="259"/>
      <c r="N52" s="259"/>
      <c r="O52" s="259"/>
      <c r="P52" s="261"/>
      <c r="Q52" s="291"/>
      <c r="R52" s="423"/>
      <c r="S52" s="258"/>
      <c r="T52" s="259"/>
      <c r="U52" s="259"/>
      <c r="V52" s="259"/>
      <c r="W52" s="261"/>
      <c r="X52" s="291"/>
      <c r="Y52" s="423"/>
      <c r="Z52" s="258"/>
      <c r="AA52" s="259"/>
      <c r="AB52" s="259"/>
      <c r="AC52" s="259"/>
      <c r="AD52" s="261"/>
      <c r="AE52" s="287">
        <v>100154</v>
      </c>
      <c r="AF52" s="426" t="s">
        <v>288</v>
      </c>
      <c r="AG52" s="320">
        <v>160</v>
      </c>
      <c r="AH52" s="310">
        <v>34.200000000000003</v>
      </c>
      <c r="AI52" s="320">
        <f t="shared" ref="AI52" si="82">SUM(AH52/AG52)</f>
        <v>0.21375000000000002</v>
      </c>
      <c r="AJ52" s="310">
        <v>117.3</v>
      </c>
      <c r="AK52" s="313">
        <f t="shared" ref="AK52" si="83">SUM(AJ52/AG52)</f>
        <v>0.73312500000000003</v>
      </c>
      <c r="AL52" s="291"/>
      <c r="AM52" s="423"/>
      <c r="AN52" s="258"/>
      <c r="AO52" s="259"/>
      <c r="AP52" s="259"/>
      <c r="AQ52" s="259"/>
      <c r="AR52" s="261"/>
    </row>
    <row r="53" spans="1:44" ht="15.75" thickBot="1" x14ac:dyDescent="0.3">
      <c r="A53" s="305"/>
      <c r="B53" s="335"/>
      <c r="C53" s="292"/>
      <c r="D53" s="423"/>
      <c r="E53" s="258"/>
      <c r="F53" s="259"/>
      <c r="G53" s="259"/>
      <c r="H53" s="259"/>
      <c r="I53" s="261"/>
      <c r="J53" s="292"/>
      <c r="K53" s="423"/>
      <c r="L53" s="258"/>
      <c r="M53" s="259"/>
      <c r="N53" s="259"/>
      <c r="O53" s="259"/>
      <c r="P53" s="261"/>
      <c r="Q53" s="292"/>
      <c r="R53" s="423"/>
      <c r="S53" s="258"/>
      <c r="T53" s="259"/>
      <c r="U53" s="259"/>
      <c r="V53" s="259"/>
      <c r="W53" s="261"/>
      <c r="X53" s="292"/>
      <c r="Y53" s="423"/>
      <c r="Z53" s="258"/>
      <c r="AA53" s="259"/>
      <c r="AB53" s="259"/>
      <c r="AC53" s="259"/>
      <c r="AD53" s="261"/>
      <c r="AE53" s="288"/>
      <c r="AF53" s="426"/>
      <c r="AG53" s="320"/>
      <c r="AH53" s="310"/>
      <c r="AI53" s="310"/>
      <c r="AJ53" s="310"/>
      <c r="AK53" s="314"/>
      <c r="AL53" s="292"/>
      <c r="AM53" s="423"/>
      <c r="AN53" s="258"/>
      <c r="AO53" s="259"/>
      <c r="AP53" s="259"/>
      <c r="AQ53" s="259"/>
      <c r="AR53" s="261"/>
    </row>
    <row r="54" spans="1:44" x14ac:dyDescent="0.25">
      <c r="A54" s="300">
        <v>25</v>
      </c>
      <c r="B54" s="302"/>
      <c r="C54" s="291"/>
      <c r="D54" s="423"/>
      <c r="E54" s="258"/>
      <c r="F54" s="259"/>
      <c r="G54" s="259"/>
      <c r="H54" s="259"/>
      <c r="I54" s="261"/>
      <c r="J54" s="291"/>
      <c r="K54" s="423"/>
      <c r="L54" s="258"/>
      <c r="M54" s="259"/>
      <c r="N54" s="259"/>
      <c r="O54" s="259"/>
      <c r="P54" s="261"/>
      <c r="Q54" s="291"/>
      <c r="R54" s="423"/>
      <c r="S54" s="258"/>
      <c r="T54" s="259"/>
      <c r="U54" s="259"/>
      <c r="V54" s="259"/>
      <c r="W54" s="261"/>
      <c r="X54" s="291"/>
      <c r="Y54" s="423"/>
      <c r="Z54" s="258"/>
      <c r="AA54" s="259"/>
      <c r="AB54" s="259"/>
      <c r="AC54" s="259"/>
      <c r="AD54" s="261"/>
      <c r="AE54" s="291"/>
      <c r="AF54" s="423"/>
      <c r="AG54" s="258"/>
      <c r="AH54" s="259"/>
      <c r="AI54" s="259"/>
      <c r="AJ54" s="259"/>
      <c r="AK54" s="261"/>
      <c r="AL54" s="291"/>
      <c r="AM54" s="423"/>
      <c r="AN54" s="258"/>
      <c r="AO54" s="259"/>
      <c r="AP54" s="259"/>
      <c r="AQ54" s="259"/>
      <c r="AR54" s="261"/>
    </row>
    <row r="55" spans="1:44" ht="15.75" thickBot="1" x14ac:dyDescent="0.3">
      <c r="A55" s="301"/>
      <c r="B55" s="303"/>
      <c r="C55" s="292"/>
      <c r="D55" s="423"/>
      <c r="E55" s="258"/>
      <c r="F55" s="259"/>
      <c r="G55" s="259"/>
      <c r="H55" s="259"/>
      <c r="I55" s="261"/>
      <c r="J55" s="292"/>
      <c r="K55" s="423"/>
      <c r="L55" s="258"/>
      <c r="M55" s="259"/>
      <c r="N55" s="259"/>
      <c r="O55" s="259"/>
      <c r="P55" s="261"/>
      <c r="Q55" s="292"/>
      <c r="R55" s="423"/>
      <c r="S55" s="258"/>
      <c r="T55" s="259"/>
      <c r="U55" s="259"/>
      <c r="V55" s="259"/>
      <c r="W55" s="261"/>
      <c r="X55" s="292"/>
      <c r="Y55" s="423"/>
      <c r="Z55" s="258"/>
      <c r="AA55" s="259"/>
      <c r="AB55" s="259"/>
      <c r="AC55" s="259"/>
      <c r="AD55" s="261"/>
      <c r="AE55" s="292"/>
      <c r="AF55" s="423"/>
      <c r="AG55" s="258"/>
      <c r="AH55" s="259"/>
      <c r="AI55" s="259"/>
      <c r="AJ55" s="259"/>
      <c r="AK55" s="261"/>
      <c r="AL55" s="292"/>
      <c r="AM55" s="423"/>
      <c r="AN55" s="258"/>
      <c r="AO55" s="259"/>
      <c r="AP55" s="259"/>
      <c r="AQ55" s="259"/>
      <c r="AR55" s="261"/>
    </row>
    <row r="56" spans="1:44" x14ac:dyDescent="0.25">
      <c r="A56" s="300">
        <v>26</v>
      </c>
      <c r="B56" s="302"/>
      <c r="C56" s="291"/>
      <c r="D56" s="423"/>
      <c r="E56" s="258"/>
      <c r="F56" s="259"/>
      <c r="G56" s="259"/>
      <c r="H56" s="259"/>
      <c r="I56" s="261"/>
      <c r="J56" s="291"/>
      <c r="K56" s="423"/>
      <c r="L56" s="258"/>
      <c r="M56" s="259"/>
      <c r="N56" s="259"/>
      <c r="O56" s="259"/>
      <c r="P56" s="261"/>
      <c r="Q56" s="291"/>
      <c r="R56" s="423"/>
      <c r="S56" s="258"/>
      <c r="T56" s="259"/>
      <c r="U56" s="259"/>
      <c r="V56" s="259"/>
      <c r="W56" s="261"/>
      <c r="X56" s="291"/>
      <c r="Y56" s="423"/>
      <c r="Z56" s="258"/>
      <c r="AA56" s="259"/>
      <c r="AB56" s="259"/>
      <c r="AC56" s="259"/>
      <c r="AD56" s="261"/>
      <c r="AE56" s="291"/>
      <c r="AF56" s="423"/>
      <c r="AG56" s="258"/>
      <c r="AH56" s="259"/>
      <c r="AI56" s="259"/>
      <c r="AJ56" s="259"/>
      <c r="AK56" s="261"/>
      <c r="AL56" s="291"/>
      <c r="AM56" s="423"/>
      <c r="AN56" s="258"/>
      <c r="AO56" s="259"/>
      <c r="AP56" s="259"/>
      <c r="AQ56" s="259"/>
      <c r="AR56" s="261"/>
    </row>
    <row r="57" spans="1:44" ht="15.75" thickBot="1" x14ac:dyDescent="0.3">
      <c r="A57" s="301"/>
      <c r="B57" s="303"/>
      <c r="C57" s="292"/>
      <c r="D57" s="423"/>
      <c r="E57" s="258"/>
      <c r="F57" s="259"/>
      <c r="G57" s="259"/>
      <c r="H57" s="259"/>
      <c r="I57" s="261"/>
      <c r="J57" s="292"/>
      <c r="K57" s="423"/>
      <c r="L57" s="258"/>
      <c r="M57" s="259"/>
      <c r="N57" s="259"/>
      <c r="O57" s="259"/>
      <c r="P57" s="261"/>
      <c r="Q57" s="292"/>
      <c r="R57" s="423"/>
      <c r="S57" s="258"/>
      <c r="T57" s="259"/>
      <c r="U57" s="259"/>
      <c r="V57" s="259"/>
      <c r="W57" s="261"/>
      <c r="X57" s="292"/>
      <c r="Y57" s="423"/>
      <c r="Z57" s="258"/>
      <c r="AA57" s="259"/>
      <c r="AB57" s="259"/>
      <c r="AC57" s="259"/>
      <c r="AD57" s="261"/>
      <c r="AE57" s="292"/>
      <c r="AF57" s="423"/>
      <c r="AG57" s="258"/>
      <c r="AH57" s="259"/>
      <c r="AI57" s="259"/>
      <c r="AJ57" s="259"/>
      <c r="AK57" s="261"/>
      <c r="AL57" s="292"/>
      <c r="AM57" s="423"/>
      <c r="AN57" s="258"/>
      <c r="AO57" s="259"/>
      <c r="AP57" s="259"/>
      <c r="AQ57" s="259"/>
      <c r="AR57" s="261"/>
    </row>
    <row r="58" spans="1:44" x14ac:dyDescent="0.25">
      <c r="A58" s="300">
        <v>27</v>
      </c>
      <c r="B58" s="302"/>
      <c r="C58" s="291"/>
      <c r="D58" s="423"/>
      <c r="E58" s="258"/>
      <c r="F58" s="259"/>
      <c r="G58" s="259"/>
      <c r="H58" s="259"/>
      <c r="I58" s="261"/>
      <c r="J58" s="291"/>
      <c r="K58" s="423"/>
      <c r="L58" s="258"/>
      <c r="M58" s="259"/>
      <c r="N58" s="259"/>
      <c r="O58" s="259"/>
      <c r="P58" s="261"/>
      <c r="Q58" s="291"/>
      <c r="R58" s="423"/>
      <c r="S58" s="258"/>
      <c r="T58" s="259"/>
      <c r="U58" s="259"/>
      <c r="V58" s="259"/>
      <c r="W58" s="261"/>
      <c r="X58" s="291"/>
      <c r="Y58" s="423"/>
      <c r="Z58" s="258"/>
      <c r="AA58" s="259"/>
      <c r="AB58" s="259"/>
      <c r="AC58" s="259"/>
      <c r="AD58" s="261"/>
      <c r="AE58" s="291"/>
      <c r="AF58" s="423"/>
      <c r="AG58" s="258"/>
      <c r="AH58" s="259"/>
      <c r="AI58" s="259"/>
      <c r="AJ58" s="259"/>
      <c r="AK58" s="261"/>
      <c r="AL58" s="291"/>
      <c r="AM58" s="423"/>
      <c r="AN58" s="258"/>
      <c r="AO58" s="259"/>
      <c r="AP58" s="259"/>
      <c r="AQ58" s="259"/>
      <c r="AR58" s="261"/>
    </row>
    <row r="59" spans="1:44" ht="15.75" thickBot="1" x14ac:dyDescent="0.3">
      <c r="A59" s="301"/>
      <c r="B59" s="303"/>
      <c r="C59" s="292"/>
      <c r="D59" s="423"/>
      <c r="E59" s="258"/>
      <c r="F59" s="259"/>
      <c r="G59" s="259"/>
      <c r="H59" s="259"/>
      <c r="I59" s="261"/>
      <c r="J59" s="292"/>
      <c r="K59" s="423"/>
      <c r="L59" s="258"/>
      <c r="M59" s="259"/>
      <c r="N59" s="259"/>
      <c r="O59" s="259"/>
      <c r="P59" s="261"/>
      <c r="Q59" s="292"/>
      <c r="R59" s="423"/>
      <c r="S59" s="258"/>
      <c r="T59" s="259"/>
      <c r="U59" s="259"/>
      <c r="V59" s="259"/>
      <c r="W59" s="261"/>
      <c r="X59" s="292"/>
      <c r="Y59" s="423"/>
      <c r="Z59" s="258"/>
      <c r="AA59" s="259"/>
      <c r="AB59" s="259"/>
      <c r="AC59" s="259"/>
      <c r="AD59" s="261"/>
      <c r="AE59" s="292"/>
      <c r="AF59" s="423"/>
      <c r="AG59" s="258"/>
      <c r="AH59" s="259"/>
      <c r="AI59" s="259"/>
      <c r="AJ59" s="259"/>
      <c r="AK59" s="261"/>
      <c r="AL59" s="292"/>
      <c r="AM59" s="423"/>
      <c r="AN59" s="258"/>
      <c r="AO59" s="259"/>
      <c r="AP59" s="259"/>
      <c r="AQ59" s="259"/>
      <c r="AR59" s="261"/>
    </row>
    <row r="60" spans="1:44" x14ac:dyDescent="0.25">
      <c r="A60" s="300">
        <v>28</v>
      </c>
      <c r="B60" s="302"/>
      <c r="C60" s="291"/>
      <c r="D60" s="423"/>
      <c r="E60" s="258"/>
      <c r="F60" s="259"/>
      <c r="G60" s="259"/>
      <c r="H60" s="259"/>
      <c r="I60" s="261"/>
      <c r="J60" s="291"/>
      <c r="K60" s="423"/>
      <c r="L60" s="258"/>
      <c r="M60" s="259"/>
      <c r="N60" s="259"/>
      <c r="O60" s="259"/>
      <c r="P60" s="261"/>
      <c r="Q60" s="291"/>
      <c r="R60" s="423"/>
      <c r="S60" s="258"/>
      <c r="T60" s="259"/>
      <c r="U60" s="259"/>
      <c r="V60" s="259"/>
      <c r="W60" s="261"/>
      <c r="X60" s="291"/>
      <c r="Y60" s="423"/>
      <c r="Z60" s="258"/>
      <c r="AA60" s="259"/>
      <c r="AB60" s="259"/>
      <c r="AC60" s="259"/>
      <c r="AD60" s="261"/>
      <c r="AE60" s="291"/>
      <c r="AF60" s="423"/>
      <c r="AG60" s="258"/>
      <c r="AH60" s="259"/>
      <c r="AI60" s="259"/>
      <c r="AJ60" s="259"/>
      <c r="AK60" s="261"/>
      <c r="AL60" s="291"/>
      <c r="AM60" s="423"/>
      <c r="AN60" s="258"/>
      <c r="AO60" s="259"/>
      <c r="AP60" s="259"/>
      <c r="AQ60" s="259"/>
      <c r="AR60" s="261"/>
    </row>
    <row r="61" spans="1:44" ht="15.75" thickBot="1" x14ac:dyDescent="0.3">
      <c r="A61" s="301"/>
      <c r="B61" s="303"/>
      <c r="C61" s="292"/>
      <c r="D61" s="423"/>
      <c r="E61" s="258"/>
      <c r="F61" s="259"/>
      <c r="G61" s="259"/>
      <c r="H61" s="259"/>
      <c r="I61" s="261"/>
      <c r="J61" s="292"/>
      <c r="K61" s="423"/>
      <c r="L61" s="258"/>
      <c r="M61" s="259"/>
      <c r="N61" s="259"/>
      <c r="O61" s="259"/>
      <c r="P61" s="261"/>
      <c r="Q61" s="292"/>
      <c r="R61" s="423"/>
      <c r="S61" s="258"/>
      <c r="T61" s="259"/>
      <c r="U61" s="259"/>
      <c r="V61" s="259"/>
      <c r="W61" s="261"/>
      <c r="X61" s="292"/>
      <c r="Y61" s="423"/>
      <c r="Z61" s="258"/>
      <c r="AA61" s="259"/>
      <c r="AB61" s="259"/>
      <c r="AC61" s="259"/>
      <c r="AD61" s="261"/>
      <c r="AE61" s="292"/>
      <c r="AF61" s="423"/>
      <c r="AG61" s="258"/>
      <c r="AH61" s="259"/>
      <c r="AI61" s="259"/>
      <c r="AJ61" s="259"/>
      <c r="AK61" s="261"/>
      <c r="AL61" s="292"/>
      <c r="AM61" s="423"/>
      <c r="AN61" s="258"/>
      <c r="AO61" s="259"/>
      <c r="AP61" s="259"/>
      <c r="AQ61" s="259"/>
      <c r="AR61" s="261"/>
    </row>
    <row r="62" spans="1:44" x14ac:dyDescent="0.25">
      <c r="A62" s="300">
        <v>29</v>
      </c>
      <c r="B62" s="302"/>
      <c r="C62" s="291"/>
      <c r="D62" s="423"/>
      <c r="E62" s="258"/>
      <c r="F62" s="259"/>
      <c r="G62" s="259"/>
      <c r="H62" s="259"/>
      <c r="I62" s="261"/>
      <c r="J62" s="291"/>
      <c r="K62" s="423"/>
      <c r="L62" s="258"/>
      <c r="M62" s="259"/>
      <c r="N62" s="259"/>
      <c r="O62" s="259"/>
      <c r="P62" s="261"/>
      <c r="Q62" s="291"/>
      <c r="R62" s="423"/>
      <c r="S62" s="258"/>
      <c r="T62" s="259"/>
      <c r="U62" s="259"/>
      <c r="V62" s="259"/>
      <c r="W62" s="261"/>
      <c r="X62" s="291"/>
      <c r="Y62" s="423"/>
      <c r="Z62" s="258"/>
      <c r="AA62" s="259"/>
      <c r="AB62" s="259"/>
      <c r="AC62" s="259"/>
      <c r="AD62" s="261"/>
      <c r="AE62" s="291"/>
      <c r="AF62" s="423"/>
      <c r="AG62" s="258"/>
      <c r="AH62" s="259"/>
      <c r="AI62" s="259"/>
      <c r="AJ62" s="259"/>
      <c r="AK62" s="261"/>
      <c r="AL62" s="291"/>
      <c r="AM62" s="423"/>
      <c r="AN62" s="258"/>
      <c r="AO62" s="259"/>
      <c r="AP62" s="259"/>
      <c r="AQ62" s="259"/>
      <c r="AR62" s="261"/>
    </row>
    <row r="63" spans="1:44" ht="15.75" thickBot="1" x14ac:dyDescent="0.3">
      <c r="A63" s="301"/>
      <c r="B63" s="303"/>
      <c r="C63" s="292"/>
      <c r="D63" s="423"/>
      <c r="E63" s="258"/>
      <c r="F63" s="259"/>
      <c r="G63" s="259"/>
      <c r="H63" s="259"/>
      <c r="I63" s="261"/>
      <c r="J63" s="292"/>
      <c r="K63" s="423"/>
      <c r="L63" s="258"/>
      <c r="M63" s="259"/>
      <c r="N63" s="259"/>
      <c r="O63" s="259"/>
      <c r="P63" s="261"/>
      <c r="Q63" s="292"/>
      <c r="R63" s="423"/>
      <c r="S63" s="258"/>
      <c r="T63" s="259"/>
      <c r="U63" s="259"/>
      <c r="V63" s="259"/>
      <c r="W63" s="261"/>
      <c r="X63" s="292"/>
      <c r="Y63" s="423"/>
      <c r="Z63" s="258"/>
      <c r="AA63" s="259"/>
      <c r="AB63" s="259"/>
      <c r="AC63" s="259"/>
      <c r="AD63" s="261"/>
      <c r="AE63" s="292"/>
      <c r="AF63" s="423"/>
      <c r="AG63" s="258"/>
      <c r="AH63" s="259"/>
      <c r="AI63" s="259"/>
      <c r="AJ63" s="259"/>
      <c r="AK63" s="261"/>
      <c r="AL63" s="292"/>
      <c r="AM63" s="423"/>
      <c r="AN63" s="258"/>
      <c r="AO63" s="259"/>
      <c r="AP63" s="259"/>
      <c r="AQ63" s="259"/>
      <c r="AR63" s="261"/>
    </row>
    <row r="64" spans="1:44" x14ac:dyDescent="0.25">
      <c r="A64" s="300">
        <v>30</v>
      </c>
      <c r="B64" s="302"/>
      <c r="C64" s="291"/>
      <c r="D64" s="423"/>
      <c r="E64" s="258"/>
      <c r="F64" s="259"/>
      <c r="G64" s="259"/>
      <c r="H64" s="259"/>
      <c r="I64" s="261"/>
      <c r="J64" s="291"/>
      <c r="K64" s="423"/>
      <c r="L64" s="258"/>
      <c r="M64" s="259"/>
      <c r="N64" s="259"/>
      <c r="O64" s="259"/>
      <c r="P64" s="261"/>
      <c r="Q64" s="291"/>
      <c r="R64" s="423"/>
      <c r="S64" s="258"/>
      <c r="T64" s="259"/>
      <c r="U64" s="259"/>
      <c r="V64" s="259"/>
      <c r="W64" s="261"/>
      <c r="X64" s="291"/>
      <c r="Y64" s="423"/>
      <c r="Z64" s="258"/>
      <c r="AA64" s="259"/>
      <c r="AB64" s="259"/>
      <c r="AC64" s="259"/>
      <c r="AD64" s="261"/>
      <c r="AE64" s="291"/>
      <c r="AF64" s="423"/>
      <c r="AG64" s="258"/>
      <c r="AH64" s="259"/>
      <c r="AI64" s="259"/>
      <c r="AJ64" s="259"/>
      <c r="AK64" s="261"/>
      <c r="AL64" s="291"/>
      <c r="AM64" s="423"/>
      <c r="AN64" s="258"/>
      <c r="AO64" s="259"/>
      <c r="AP64" s="259"/>
      <c r="AQ64" s="259"/>
      <c r="AR64" s="261"/>
    </row>
    <row r="65" spans="1:44" ht="15.75" thickBot="1" x14ac:dyDescent="0.3">
      <c r="A65" s="301"/>
      <c r="B65" s="303"/>
      <c r="C65" s="292"/>
      <c r="D65" s="423"/>
      <c r="E65" s="258"/>
      <c r="F65" s="259"/>
      <c r="G65" s="259"/>
      <c r="H65" s="259"/>
      <c r="I65" s="261"/>
      <c r="J65" s="292"/>
      <c r="K65" s="423"/>
      <c r="L65" s="258"/>
      <c r="M65" s="259"/>
      <c r="N65" s="259"/>
      <c r="O65" s="259"/>
      <c r="P65" s="261"/>
      <c r="Q65" s="292"/>
      <c r="R65" s="423"/>
      <c r="S65" s="258"/>
      <c r="T65" s="259"/>
      <c r="U65" s="259"/>
      <c r="V65" s="259"/>
      <c r="W65" s="261"/>
      <c r="X65" s="292"/>
      <c r="Y65" s="423"/>
      <c r="Z65" s="258"/>
      <c r="AA65" s="259"/>
      <c r="AB65" s="259"/>
      <c r="AC65" s="259"/>
      <c r="AD65" s="261"/>
      <c r="AE65" s="292"/>
      <c r="AF65" s="423"/>
      <c r="AG65" s="258"/>
      <c r="AH65" s="259"/>
      <c r="AI65" s="259"/>
      <c r="AJ65" s="259"/>
      <c r="AK65" s="261"/>
      <c r="AL65" s="292"/>
      <c r="AM65" s="423"/>
      <c r="AN65" s="258"/>
      <c r="AO65" s="259"/>
      <c r="AP65" s="259"/>
      <c r="AQ65" s="259"/>
      <c r="AR65" s="261"/>
    </row>
    <row r="66" spans="1:44" x14ac:dyDescent="0.25">
      <c r="A66" s="300">
        <v>31</v>
      </c>
      <c r="B66" s="302"/>
      <c r="C66" s="291"/>
      <c r="D66" s="423"/>
      <c r="E66" s="258"/>
      <c r="F66" s="259"/>
      <c r="G66" s="259"/>
      <c r="H66" s="259"/>
      <c r="I66" s="261"/>
      <c r="J66" s="291"/>
      <c r="K66" s="423"/>
      <c r="L66" s="258"/>
      <c r="M66" s="259"/>
      <c r="N66" s="259"/>
      <c r="O66" s="259"/>
      <c r="P66" s="261"/>
      <c r="Q66" s="291"/>
      <c r="R66" s="423"/>
      <c r="S66" s="258"/>
      <c r="T66" s="259"/>
      <c r="U66" s="259"/>
      <c r="V66" s="259"/>
      <c r="W66" s="261"/>
      <c r="X66" s="291"/>
      <c r="Y66" s="423"/>
      <c r="Z66" s="258"/>
      <c r="AA66" s="259"/>
      <c r="AB66" s="259"/>
      <c r="AC66" s="259"/>
      <c r="AD66" s="261"/>
      <c r="AE66" s="291"/>
      <c r="AF66" s="423"/>
      <c r="AG66" s="258"/>
      <c r="AH66" s="259"/>
      <c r="AI66" s="259"/>
      <c r="AJ66" s="259"/>
      <c r="AK66" s="261"/>
      <c r="AL66" s="291"/>
      <c r="AM66" s="423"/>
      <c r="AN66" s="258"/>
      <c r="AO66" s="259"/>
      <c r="AP66" s="259"/>
      <c r="AQ66" s="259"/>
      <c r="AR66" s="261"/>
    </row>
    <row r="67" spans="1:44" ht="15.75" thickBot="1" x14ac:dyDescent="0.3">
      <c r="A67" s="301"/>
      <c r="B67" s="303"/>
      <c r="C67" s="292"/>
      <c r="D67" s="423"/>
      <c r="E67" s="258"/>
      <c r="F67" s="259"/>
      <c r="G67" s="259"/>
      <c r="H67" s="259"/>
      <c r="I67" s="261"/>
      <c r="J67" s="292"/>
      <c r="K67" s="423"/>
      <c r="L67" s="258"/>
      <c r="M67" s="259"/>
      <c r="N67" s="259"/>
      <c r="O67" s="259"/>
      <c r="P67" s="261"/>
      <c r="Q67" s="292"/>
      <c r="R67" s="423"/>
      <c r="S67" s="258"/>
      <c r="T67" s="259"/>
      <c r="U67" s="259"/>
      <c r="V67" s="259"/>
      <c r="W67" s="261"/>
      <c r="X67" s="292"/>
      <c r="Y67" s="423"/>
      <c r="Z67" s="258"/>
      <c r="AA67" s="259"/>
      <c r="AB67" s="259"/>
      <c r="AC67" s="259"/>
      <c r="AD67" s="261"/>
      <c r="AE67" s="292"/>
      <c r="AF67" s="423"/>
      <c r="AG67" s="258"/>
      <c r="AH67" s="259"/>
      <c r="AI67" s="259"/>
      <c r="AJ67" s="259"/>
      <c r="AK67" s="261"/>
      <c r="AL67" s="292"/>
      <c r="AM67" s="423"/>
      <c r="AN67" s="258"/>
      <c r="AO67" s="259"/>
      <c r="AP67" s="259"/>
      <c r="AQ67" s="259"/>
      <c r="AR67" s="261"/>
    </row>
    <row r="68" spans="1:44" x14ac:dyDescent="0.25">
      <c r="A68" s="300">
        <v>32</v>
      </c>
      <c r="B68" s="302"/>
      <c r="C68" s="291"/>
      <c r="D68" s="423"/>
      <c r="E68" s="258"/>
      <c r="F68" s="259"/>
      <c r="G68" s="259"/>
      <c r="H68" s="259"/>
      <c r="I68" s="261"/>
      <c r="J68" s="291"/>
      <c r="K68" s="423"/>
      <c r="L68" s="258"/>
      <c r="M68" s="259"/>
      <c r="N68" s="259"/>
      <c r="O68" s="259"/>
      <c r="P68" s="261"/>
      <c r="Q68" s="291"/>
      <c r="R68" s="423"/>
      <c r="S68" s="258"/>
      <c r="T68" s="259"/>
      <c r="U68" s="259"/>
      <c r="V68" s="259"/>
      <c r="W68" s="261"/>
      <c r="X68" s="291"/>
      <c r="Y68" s="423"/>
      <c r="Z68" s="258"/>
      <c r="AA68" s="259"/>
      <c r="AB68" s="259"/>
      <c r="AC68" s="259"/>
      <c r="AD68" s="261"/>
      <c r="AE68" s="291"/>
      <c r="AF68" s="423"/>
      <c r="AG68" s="258"/>
      <c r="AH68" s="259"/>
      <c r="AI68" s="259"/>
      <c r="AJ68" s="259"/>
      <c r="AK68" s="261"/>
      <c r="AL68" s="291"/>
      <c r="AM68" s="423"/>
      <c r="AN68" s="258"/>
      <c r="AO68" s="259"/>
      <c r="AP68" s="259"/>
      <c r="AQ68" s="259"/>
      <c r="AR68" s="261"/>
    </row>
    <row r="69" spans="1:44" ht="15.75" thickBot="1" x14ac:dyDescent="0.3">
      <c r="A69" s="301"/>
      <c r="B69" s="303"/>
      <c r="C69" s="292"/>
      <c r="D69" s="423"/>
      <c r="E69" s="258"/>
      <c r="F69" s="259"/>
      <c r="G69" s="259"/>
      <c r="H69" s="259"/>
      <c r="I69" s="261"/>
      <c r="J69" s="292"/>
      <c r="K69" s="423"/>
      <c r="L69" s="258"/>
      <c r="M69" s="259"/>
      <c r="N69" s="259"/>
      <c r="O69" s="259"/>
      <c r="P69" s="261"/>
      <c r="Q69" s="292"/>
      <c r="R69" s="423"/>
      <c r="S69" s="258"/>
      <c r="T69" s="259"/>
      <c r="U69" s="259"/>
      <c r="V69" s="259"/>
      <c r="W69" s="261"/>
      <c r="X69" s="292"/>
      <c r="Y69" s="423"/>
      <c r="Z69" s="258"/>
      <c r="AA69" s="259"/>
      <c r="AB69" s="259"/>
      <c r="AC69" s="259"/>
      <c r="AD69" s="261"/>
      <c r="AE69" s="292"/>
      <c r="AF69" s="423"/>
      <c r="AG69" s="258"/>
      <c r="AH69" s="259"/>
      <c r="AI69" s="259"/>
      <c r="AJ69" s="259"/>
      <c r="AK69" s="261"/>
      <c r="AL69" s="292"/>
      <c r="AM69" s="423"/>
      <c r="AN69" s="258"/>
      <c r="AO69" s="259"/>
      <c r="AP69" s="259"/>
      <c r="AQ69" s="259"/>
      <c r="AR69" s="261"/>
    </row>
    <row r="70" spans="1:44" x14ac:dyDescent="0.25">
      <c r="A70" s="300">
        <v>33</v>
      </c>
      <c r="B70" s="302"/>
      <c r="C70" s="291"/>
      <c r="D70" s="423"/>
      <c r="E70" s="258"/>
      <c r="F70" s="259"/>
      <c r="G70" s="259"/>
      <c r="H70" s="259"/>
      <c r="I70" s="261"/>
      <c r="J70" s="291"/>
      <c r="K70" s="423"/>
      <c r="L70" s="258"/>
      <c r="M70" s="259"/>
      <c r="N70" s="259"/>
      <c r="O70" s="259"/>
      <c r="P70" s="261"/>
      <c r="Q70" s="291"/>
      <c r="R70" s="423"/>
      <c r="S70" s="258"/>
      <c r="T70" s="259"/>
      <c r="U70" s="259"/>
      <c r="V70" s="259"/>
      <c r="W70" s="261"/>
      <c r="X70" s="291"/>
      <c r="Y70" s="423"/>
      <c r="Z70" s="258"/>
      <c r="AA70" s="259"/>
      <c r="AB70" s="259"/>
      <c r="AC70" s="259"/>
      <c r="AD70" s="261"/>
      <c r="AE70" s="291"/>
      <c r="AF70" s="423"/>
      <c r="AG70" s="258"/>
      <c r="AH70" s="259"/>
      <c r="AI70" s="259"/>
      <c r="AJ70" s="259"/>
      <c r="AK70" s="261"/>
      <c r="AL70" s="291"/>
      <c r="AM70" s="423"/>
      <c r="AN70" s="258"/>
      <c r="AO70" s="259"/>
      <c r="AP70" s="259"/>
      <c r="AQ70" s="259"/>
      <c r="AR70" s="261"/>
    </row>
    <row r="71" spans="1:44" ht="15.75" thickBot="1" x14ac:dyDescent="0.3">
      <c r="A71" s="448"/>
      <c r="B71" s="449"/>
      <c r="C71" s="458"/>
      <c r="D71" s="433"/>
      <c r="E71" s="280"/>
      <c r="F71" s="269"/>
      <c r="G71" s="269"/>
      <c r="H71" s="269"/>
      <c r="I71" s="434"/>
      <c r="J71" s="458"/>
      <c r="K71" s="433"/>
      <c r="L71" s="280"/>
      <c r="M71" s="269"/>
      <c r="N71" s="269"/>
      <c r="O71" s="269"/>
      <c r="P71" s="434"/>
      <c r="Q71" s="458"/>
      <c r="R71" s="433"/>
      <c r="S71" s="280"/>
      <c r="T71" s="269"/>
      <c r="U71" s="269"/>
      <c r="V71" s="269"/>
      <c r="W71" s="434"/>
      <c r="X71" s="458"/>
      <c r="Y71" s="433"/>
      <c r="Z71" s="280"/>
      <c r="AA71" s="269"/>
      <c r="AB71" s="269"/>
      <c r="AC71" s="269"/>
      <c r="AD71" s="434"/>
      <c r="AE71" s="458"/>
      <c r="AF71" s="433"/>
      <c r="AG71" s="280"/>
      <c r="AH71" s="269"/>
      <c r="AI71" s="269"/>
      <c r="AJ71" s="269"/>
      <c r="AK71" s="434"/>
      <c r="AL71" s="458"/>
      <c r="AM71" s="433"/>
      <c r="AN71" s="280"/>
      <c r="AO71" s="269"/>
      <c r="AP71" s="269"/>
      <c r="AQ71" s="269"/>
      <c r="AR71" s="434"/>
    </row>
    <row r="72" spans="1:44" x14ac:dyDescent="0.25">
      <c r="A72" s="467" t="s">
        <v>6</v>
      </c>
      <c r="B72" s="468"/>
      <c r="C72" s="244" t="s">
        <v>311</v>
      </c>
      <c r="D72" s="245"/>
      <c r="E72" s="245"/>
      <c r="F72" s="245"/>
      <c r="G72" s="245"/>
      <c r="H72" s="245"/>
      <c r="I72" s="246"/>
      <c r="J72" s="244" t="s">
        <v>312</v>
      </c>
      <c r="K72" s="245"/>
      <c r="L72" s="245"/>
      <c r="M72" s="245"/>
      <c r="N72" s="245"/>
      <c r="O72" s="245"/>
      <c r="P72" s="246"/>
      <c r="Q72" s="244" t="s">
        <v>313</v>
      </c>
      <c r="R72" s="245"/>
      <c r="S72" s="245"/>
      <c r="T72" s="245"/>
      <c r="U72" s="245"/>
      <c r="V72" s="245"/>
      <c r="W72" s="246"/>
      <c r="X72" s="244" t="s">
        <v>314</v>
      </c>
      <c r="Y72" s="245"/>
      <c r="Z72" s="245"/>
      <c r="AA72" s="245"/>
      <c r="AB72" s="245"/>
      <c r="AC72" s="245"/>
      <c r="AD72" s="246"/>
      <c r="AE72" s="244" t="s">
        <v>315</v>
      </c>
      <c r="AF72" s="245"/>
      <c r="AG72" s="245"/>
      <c r="AH72" s="245"/>
      <c r="AI72" s="245"/>
      <c r="AJ72" s="245"/>
      <c r="AK72" s="246"/>
      <c r="AL72" s="244" t="s">
        <v>316</v>
      </c>
      <c r="AM72" s="245"/>
      <c r="AN72" s="245"/>
      <c r="AO72" s="245"/>
      <c r="AP72" s="245"/>
      <c r="AQ72" s="245"/>
      <c r="AR72" s="246"/>
    </row>
    <row r="73" spans="1:44" ht="78" customHeight="1" thickBot="1" x14ac:dyDescent="0.3">
      <c r="A73" s="252"/>
      <c r="B73" s="253"/>
      <c r="C73" s="247"/>
      <c r="D73" s="248"/>
      <c r="E73" s="248"/>
      <c r="F73" s="248"/>
      <c r="G73" s="248"/>
      <c r="H73" s="248"/>
      <c r="I73" s="249"/>
      <c r="J73" s="247"/>
      <c r="K73" s="248"/>
      <c r="L73" s="248"/>
      <c r="M73" s="248"/>
      <c r="N73" s="248"/>
      <c r="O73" s="248"/>
      <c r="P73" s="249"/>
      <c r="Q73" s="247"/>
      <c r="R73" s="248"/>
      <c r="S73" s="248"/>
      <c r="T73" s="248"/>
      <c r="U73" s="248"/>
      <c r="V73" s="248"/>
      <c r="W73" s="249"/>
      <c r="X73" s="247"/>
      <c r="Y73" s="248"/>
      <c r="Z73" s="248"/>
      <c r="AA73" s="248"/>
      <c r="AB73" s="248"/>
      <c r="AC73" s="248"/>
      <c r="AD73" s="249"/>
      <c r="AE73" s="247"/>
      <c r="AF73" s="248"/>
      <c r="AG73" s="248"/>
      <c r="AH73" s="248"/>
      <c r="AI73" s="248"/>
      <c r="AJ73" s="248"/>
      <c r="AK73" s="249"/>
      <c r="AL73" s="247"/>
      <c r="AM73" s="248"/>
      <c r="AN73" s="248"/>
      <c r="AO73" s="248"/>
      <c r="AP73" s="248"/>
      <c r="AQ73" s="248"/>
      <c r="AR73" s="249"/>
    </row>
    <row r="74" spans="1:44" ht="69.75" customHeight="1" x14ac:dyDescent="0.25">
      <c r="AE74" s="145"/>
    </row>
  </sheetData>
  <mergeCells count="1510">
    <mergeCell ref="AL70:AL71"/>
    <mergeCell ref="AM70:AM71"/>
    <mergeCell ref="AN70:AN71"/>
    <mergeCell ref="AO70:AO71"/>
    <mergeCell ref="AP70:AP71"/>
    <mergeCell ref="AQ70:AQ71"/>
    <mergeCell ref="AR70:AR71"/>
    <mergeCell ref="AL72:AR73"/>
    <mergeCell ref="AL66:AL67"/>
    <mergeCell ref="AM66:AM67"/>
    <mergeCell ref="AN66:AN67"/>
    <mergeCell ref="AO66:AO67"/>
    <mergeCell ref="AP66:AP67"/>
    <mergeCell ref="AQ66:AQ67"/>
    <mergeCell ref="AR66:AR67"/>
    <mergeCell ref="AL68:AL69"/>
    <mergeCell ref="AM68:AM69"/>
    <mergeCell ref="AN68:AN69"/>
    <mergeCell ref="AO68:AO69"/>
    <mergeCell ref="AP68:AP69"/>
    <mergeCell ref="AQ68:AQ69"/>
    <mergeCell ref="AR68:AR69"/>
    <mergeCell ref="AL62:AL63"/>
    <mergeCell ref="AM62:AM63"/>
    <mergeCell ref="AN62:AN63"/>
    <mergeCell ref="AO62:AO63"/>
    <mergeCell ref="AP62:AP63"/>
    <mergeCell ref="AQ62:AQ63"/>
    <mergeCell ref="AR62:AR63"/>
    <mergeCell ref="AL64:AL65"/>
    <mergeCell ref="AM64:AM65"/>
    <mergeCell ref="AN64:AN65"/>
    <mergeCell ref="AO64:AO65"/>
    <mergeCell ref="AP64:AP65"/>
    <mergeCell ref="AQ64:AQ65"/>
    <mergeCell ref="AR64:AR65"/>
    <mergeCell ref="AL58:AL59"/>
    <mergeCell ref="AM58:AM59"/>
    <mergeCell ref="AN58:AN59"/>
    <mergeCell ref="AO58:AO59"/>
    <mergeCell ref="AP58:AP59"/>
    <mergeCell ref="AQ58:AQ59"/>
    <mergeCell ref="AR58:AR59"/>
    <mergeCell ref="AL60:AL61"/>
    <mergeCell ref="AM60:AM61"/>
    <mergeCell ref="AN60:AN61"/>
    <mergeCell ref="AO60:AO61"/>
    <mergeCell ref="AP60:AP61"/>
    <mergeCell ref="AQ60:AQ61"/>
    <mergeCell ref="AR60:AR61"/>
    <mergeCell ref="AL54:AL55"/>
    <mergeCell ref="AM54:AM55"/>
    <mergeCell ref="AN54:AN55"/>
    <mergeCell ref="AO54:AO55"/>
    <mergeCell ref="AP54:AP55"/>
    <mergeCell ref="AQ54:AQ55"/>
    <mergeCell ref="AR54:AR55"/>
    <mergeCell ref="AL56:AL57"/>
    <mergeCell ref="AM56:AM57"/>
    <mergeCell ref="AN56:AN57"/>
    <mergeCell ref="AO56:AO57"/>
    <mergeCell ref="AP56:AP57"/>
    <mergeCell ref="AQ56:AQ57"/>
    <mergeCell ref="AR56:AR57"/>
    <mergeCell ref="AL50:AL51"/>
    <mergeCell ref="AM50:AM51"/>
    <mergeCell ref="AN50:AN51"/>
    <mergeCell ref="AO50:AO51"/>
    <mergeCell ref="AP50:AP51"/>
    <mergeCell ref="AQ50:AQ51"/>
    <mergeCell ref="AR50:AR51"/>
    <mergeCell ref="AL52:AL53"/>
    <mergeCell ref="AM52:AM53"/>
    <mergeCell ref="AN52:AN53"/>
    <mergeCell ref="AO52:AO53"/>
    <mergeCell ref="AP52:AP53"/>
    <mergeCell ref="AQ52:AQ53"/>
    <mergeCell ref="AR52:AR53"/>
    <mergeCell ref="AL46:AL47"/>
    <mergeCell ref="AM46:AM47"/>
    <mergeCell ref="AN46:AN47"/>
    <mergeCell ref="AO46:AO47"/>
    <mergeCell ref="AP46:AP47"/>
    <mergeCell ref="AQ46:AQ47"/>
    <mergeCell ref="AR46:AR47"/>
    <mergeCell ref="AL48:AL49"/>
    <mergeCell ref="AM48:AM49"/>
    <mergeCell ref="AN48:AN49"/>
    <mergeCell ref="AO48:AO49"/>
    <mergeCell ref="AP48:AP49"/>
    <mergeCell ref="AQ48:AQ49"/>
    <mergeCell ref="AR48:AR49"/>
    <mergeCell ref="AL41:AL42"/>
    <mergeCell ref="AM41:AM42"/>
    <mergeCell ref="AN41:AN42"/>
    <mergeCell ref="AO41:AO42"/>
    <mergeCell ref="AP41:AP42"/>
    <mergeCell ref="AQ41:AQ42"/>
    <mergeCell ref="AR41:AR42"/>
    <mergeCell ref="AL44:AL45"/>
    <mergeCell ref="AM44:AM45"/>
    <mergeCell ref="AN44:AN45"/>
    <mergeCell ref="AO44:AO45"/>
    <mergeCell ref="AP44:AP45"/>
    <mergeCell ref="AQ44:AQ45"/>
    <mergeCell ref="AR44:AR45"/>
    <mergeCell ref="AL37:AL38"/>
    <mergeCell ref="AM37:AM38"/>
    <mergeCell ref="AN37:AN38"/>
    <mergeCell ref="AO37:AO38"/>
    <mergeCell ref="AP37:AP38"/>
    <mergeCell ref="AQ37:AQ38"/>
    <mergeCell ref="AR37:AR38"/>
    <mergeCell ref="AL39:AL40"/>
    <mergeCell ref="AM39:AM40"/>
    <mergeCell ref="AN39:AN40"/>
    <mergeCell ref="AO39:AO40"/>
    <mergeCell ref="AP39:AP40"/>
    <mergeCell ref="AQ39:AQ40"/>
    <mergeCell ref="AR39:AR40"/>
    <mergeCell ref="AL33:AL34"/>
    <mergeCell ref="AM33:AM34"/>
    <mergeCell ref="AN33:AN34"/>
    <mergeCell ref="AO33:AO34"/>
    <mergeCell ref="AP33:AP34"/>
    <mergeCell ref="AQ33:AQ34"/>
    <mergeCell ref="AR33:AR34"/>
    <mergeCell ref="AL35:AL36"/>
    <mergeCell ref="AM35:AM36"/>
    <mergeCell ref="AN35:AN36"/>
    <mergeCell ref="AO35:AO36"/>
    <mergeCell ref="AP35:AP36"/>
    <mergeCell ref="AQ35:AQ36"/>
    <mergeCell ref="AR35:AR36"/>
    <mergeCell ref="AL29:AL30"/>
    <mergeCell ref="AM29:AM30"/>
    <mergeCell ref="AN29:AN30"/>
    <mergeCell ref="AO29:AO30"/>
    <mergeCell ref="AP29:AP30"/>
    <mergeCell ref="AQ29:AQ30"/>
    <mergeCell ref="AR29:AR30"/>
    <mergeCell ref="AL31:AL32"/>
    <mergeCell ref="AM31:AM32"/>
    <mergeCell ref="AN31:AN32"/>
    <mergeCell ref="AO31:AO32"/>
    <mergeCell ref="AP31:AP32"/>
    <mergeCell ref="AQ31:AQ32"/>
    <mergeCell ref="AR31:AR32"/>
    <mergeCell ref="AL25:AL26"/>
    <mergeCell ref="AM25:AM26"/>
    <mergeCell ref="AN25:AN26"/>
    <mergeCell ref="AO25:AO26"/>
    <mergeCell ref="AP25:AP26"/>
    <mergeCell ref="AQ25:AQ26"/>
    <mergeCell ref="AR25:AR26"/>
    <mergeCell ref="AL27:AL28"/>
    <mergeCell ref="AM27:AM28"/>
    <mergeCell ref="AN27:AN28"/>
    <mergeCell ref="AO27:AO28"/>
    <mergeCell ref="AP27:AP28"/>
    <mergeCell ref="AQ27:AQ28"/>
    <mergeCell ref="AR27:AR28"/>
    <mergeCell ref="AL21:AL22"/>
    <mergeCell ref="AM21:AM22"/>
    <mergeCell ref="AN21:AN22"/>
    <mergeCell ref="AO21:AO22"/>
    <mergeCell ref="AP21:AP22"/>
    <mergeCell ref="AQ21:AQ22"/>
    <mergeCell ref="AR21:AR22"/>
    <mergeCell ref="AL23:AL24"/>
    <mergeCell ref="AM23:AM24"/>
    <mergeCell ref="AN23:AN24"/>
    <mergeCell ref="AO23:AO24"/>
    <mergeCell ref="AP23:AP24"/>
    <mergeCell ref="AQ23:AQ24"/>
    <mergeCell ref="AR23:AR24"/>
    <mergeCell ref="AL17:AL18"/>
    <mergeCell ref="AM17:AM18"/>
    <mergeCell ref="AN17:AN18"/>
    <mergeCell ref="AO17:AO18"/>
    <mergeCell ref="AP17:AP18"/>
    <mergeCell ref="AQ17:AQ18"/>
    <mergeCell ref="AR17:AR18"/>
    <mergeCell ref="AL19:AL20"/>
    <mergeCell ref="AM19:AM20"/>
    <mergeCell ref="AN19:AN20"/>
    <mergeCell ref="AO19:AO20"/>
    <mergeCell ref="AP19:AP20"/>
    <mergeCell ref="AQ19:AQ20"/>
    <mergeCell ref="AR19:AR20"/>
    <mergeCell ref="AL13:AL14"/>
    <mergeCell ref="AM13:AM14"/>
    <mergeCell ref="AN13:AN14"/>
    <mergeCell ref="AO13:AO14"/>
    <mergeCell ref="AP13:AP14"/>
    <mergeCell ref="AQ13:AQ14"/>
    <mergeCell ref="AR13:AR14"/>
    <mergeCell ref="AL15:AL16"/>
    <mergeCell ref="AM15:AM16"/>
    <mergeCell ref="AN15:AN16"/>
    <mergeCell ref="AO15:AO16"/>
    <mergeCell ref="AP15:AP16"/>
    <mergeCell ref="AQ15:AQ16"/>
    <mergeCell ref="AR15:AR16"/>
    <mergeCell ref="AM9:AM10"/>
    <mergeCell ref="AN9:AN10"/>
    <mergeCell ref="AO9:AO10"/>
    <mergeCell ref="AP9:AP10"/>
    <mergeCell ref="AQ9:AQ10"/>
    <mergeCell ref="AR9:AR10"/>
    <mergeCell ref="AL11:AL12"/>
    <mergeCell ref="AM11:AM12"/>
    <mergeCell ref="AN11:AN12"/>
    <mergeCell ref="AO11:AO12"/>
    <mergeCell ref="AP11:AP12"/>
    <mergeCell ref="AQ11:AQ12"/>
    <mergeCell ref="AR11:AR12"/>
    <mergeCell ref="AE72:AK73"/>
    <mergeCell ref="AL1:AR2"/>
    <mergeCell ref="AL3:AL4"/>
    <mergeCell ref="AM3:AM4"/>
    <mergeCell ref="AN3:AN4"/>
    <mergeCell ref="AO3:AO4"/>
    <mergeCell ref="AP3:AP4"/>
    <mergeCell ref="AQ3:AQ4"/>
    <mergeCell ref="AR3:AR4"/>
    <mergeCell ref="AL5:AL6"/>
    <mergeCell ref="AM5:AM6"/>
    <mergeCell ref="AN5:AN6"/>
    <mergeCell ref="AO5:AO6"/>
    <mergeCell ref="AP5:AP6"/>
    <mergeCell ref="AQ5:AQ6"/>
    <mergeCell ref="AR5:AR6"/>
    <mergeCell ref="AL7:AL8"/>
    <mergeCell ref="AM7:AM8"/>
    <mergeCell ref="AN7:AN8"/>
    <mergeCell ref="AO7:AO8"/>
    <mergeCell ref="AP7:AP8"/>
    <mergeCell ref="AQ7:AQ8"/>
    <mergeCell ref="AR7:AR8"/>
    <mergeCell ref="AL9:AL10"/>
    <mergeCell ref="AE68:AE69"/>
    <mergeCell ref="AF68:AF69"/>
    <mergeCell ref="AG68:AG69"/>
    <mergeCell ref="AH68:AH69"/>
    <mergeCell ref="AI68:AI69"/>
    <mergeCell ref="AJ68:AJ69"/>
    <mergeCell ref="AK68:AK69"/>
    <mergeCell ref="AE70:AE71"/>
    <mergeCell ref="AF70:AF71"/>
    <mergeCell ref="AG70:AG71"/>
    <mergeCell ref="AH70:AH71"/>
    <mergeCell ref="AI70:AI71"/>
    <mergeCell ref="AJ70:AJ71"/>
    <mergeCell ref="AK70:AK71"/>
    <mergeCell ref="AE64:AE65"/>
    <mergeCell ref="AF64:AF65"/>
    <mergeCell ref="AG64:AG65"/>
    <mergeCell ref="AH64:AH65"/>
    <mergeCell ref="AI64:AI65"/>
    <mergeCell ref="AJ64:AJ65"/>
    <mergeCell ref="AK64:AK65"/>
    <mergeCell ref="AE66:AE67"/>
    <mergeCell ref="AF66:AF67"/>
    <mergeCell ref="AG66:AG67"/>
    <mergeCell ref="AH66:AH67"/>
    <mergeCell ref="AI66:AI67"/>
    <mergeCell ref="AJ66:AJ67"/>
    <mergeCell ref="AK66:AK67"/>
    <mergeCell ref="AE60:AE61"/>
    <mergeCell ref="AF60:AF61"/>
    <mergeCell ref="AG60:AG61"/>
    <mergeCell ref="AH60:AH61"/>
    <mergeCell ref="AI60:AI61"/>
    <mergeCell ref="AJ60:AJ61"/>
    <mergeCell ref="AK60:AK61"/>
    <mergeCell ref="AE62:AE63"/>
    <mergeCell ref="AF62:AF63"/>
    <mergeCell ref="AG62:AG63"/>
    <mergeCell ref="AH62:AH63"/>
    <mergeCell ref="AI62:AI63"/>
    <mergeCell ref="AJ62:AJ63"/>
    <mergeCell ref="AK62:AK63"/>
    <mergeCell ref="AE56:AE57"/>
    <mergeCell ref="AF56:AF57"/>
    <mergeCell ref="AG56:AG57"/>
    <mergeCell ref="AH56:AH57"/>
    <mergeCell ref="AI56:AI57"/>
    <mergeCell ref="AJ56:AJ57"/>
    <mergeCell ref="AK56:AK57"/>
    <mergeCell ref="AE58:AE59"/>
    <mergeCell ref="AF58:AF59"/>
    <mergeCell ref="AG58:AG59"/>
    <mergeCell ref="AH58:AH59"/>
    <mergeCell ref="AI58:AI59"/>
    <mergeCell ref="AJ58:AJ59"/>
    <mergeCell ref="AK58:AK59"/>
    <mergeCell ref="AE52:AE53"/>
    <mergeCell ref="AF52:AF53"/>
    <mergeCell ref="AG52:AG53"/>
    <mergeCell ref="AH52:AH53"/>
    <mergeCell ref="AI52:AI53"/>
    <mergeCell ref="AJ52:AJ53"/>
    <mergeCell ref="AK52:AK53"/>
    <mergeCell ref="AE54:AE55"/>
    <mergeCell ref="AF54:AF55"/>
    <mergeCell ref="AG54:AG55"/>
    <mergeCell ref="AH54:AH55"/>
    <mergeCell ref="AI54:AI55"/>
    <mergeCell ref="AJ54:AJ55"/>
    <mergeCell ref="AK54:AK55"/>
    <mergeCell ref="AE48:AE49"/>
    <mergeCell ref="AF48:AF49"/>
    <mergeCell ref="AG48:AG49"/>
    <mergeCell ref="AH48:AH49"/>
    <mergeCell ref="AI48:AI49"/>
    <mergeCell ref="AJ48:AJ49"/>
    <mergeCell ref="AK48:AK49"/>
    <mergeCell ref="AE50:AE51"/>
    <mergeCell ref="AF50:AF51"/>
    <mergeCell ref="AG50:AG51"/>
    <mergeCell ref="AH50:AH51"/>
    <mergeCell ref="AI50:AI51"/>
    <mergeCell ref="AJ50:AJ51"/>
    <mergeCell ref="AK50:AK51"/>
    <mergeCell ref="AE44:AE45"/>
    <mergeCell ref="AF44:AF45"/>
    <mergeCell ref="AG44:AG45"/>
    <mergeCell ref="AH44:AH45"/>
    <mergeCell ref="AI44:AI45"/>
    <mergeCell ref="AJ44:AJ45"/>
    <mergeCell ref="AK44:AK45"/>
    <mergeCell ref="AE46:AE47"/>
    <mergeCell ref="AF46:AF47"/>
    <mergeCell ref="AG46:AG47"/>
    <mergeCell ref="AH46:AH47"/>
    <mergeCell ref="AI46:AI47"/>
    <mergeCell ref="AJ46:AJ47"/>
    <mergeCell ref="AK46:AK47"/>
    <mergeCell ref="AE39:AE40"/>
    <mergeCell ref="AF39:AF40"/>
    <mergeCell ref="AG39:AG40"/>
    <mergeCell ref="AH39:AH40"/>
    <mergeCell ref="AI39:AI40"/>
    <mergeCell ref="AJ39:AJ40"/>
    <mergeCell ref="AK39:AK40"/>
    <mergeCell ref="AE41:AE42"/>
    <mergeCell ref="AF41:AF42"/>
    <mergeCell ref="AG41:AG42"/>
    <mergeCell ref="AH41:AH42"/>
    <mergeCell ref="AI41:AI42"/>
    <mergeCell ref="AJ41:AJ42"/>
    <mergeCell ref="AK41:AK42"/>
    <mergeCell ref="AE35:AE36"/>
    <mergeCell ref="AF35:AF36"/>
    <mergeCell ref="AG35:AG36"/>
    <mergeCell ref="AH35:AH36"/>
    <mergeCell ref="AI35:AI36"/>
    <mergeCell ref="AJ35:AJ36"/>
    <mergeCell ref="AK35:AK36"/>
    <mergeCell ref="AE37:AE38"/>
    <mergeCell ref="AF37:AF38"/>
    <mergeCell ref="AG37:AG38"/>
    <mergeCell ref="AH37:AH38"/>
    <mergeCell ref="AI37:AI38"/>
    <mergeCell ref="AJ37:AJ38"/>
    <mergeCell ref="AK37:AK38"/>
    <mergeCell ref="AE31:AE32"/>
    <mergeCell ref="AF31:AF32"/>
    <mergeCell ref="AG31:AG32"/>
    <mergeCell ref="AH31:AH32"/>
    <mergeCell ref="AI31:AI32"/>
    <mergeCell ref="AJ31:AJ32"/>
    <mergeCell ref="AK31:AK32"/>
    <mergeCell ref="AE33:AE34"/>
    <mergeCell ref="AF33:AF34"/>
    <mergeCell ref="AG33:AG34"/>
    <mergeCell ref="AH33:AH34"/>
    <mergeCell ref="AI33:AI34"/>
    <mergeCell ref="AJ33:AJ34"/>
    <mergeCell ref="AK33:AK34"/>
    <mergeCell ref="AE27:AE28"/>
    <mergeCell ref="AF27:AF28"/>
    <mergeCell ref="AG27:AG28"/>
    <mergeCell ref="AH27:AH28"/>
    <mergeCell ref="AI27:AI28"/>
    <mergeCell ref="AJ27:AJ28"/>
    <mergeCell ref="AK27:AK28"/>
    <mergeCell ref="AE29:AE30"/>
    <mergeCell ref="AF29:AF30"/>
    <mergeCell ref="AG29:AG30"/>
    <mergeCell ref="AH29:AH30"/>
    <mergeCell ref="AI29:AI30"/>
    <mergeCell ref="AJ29:AJ30"/>
    <mergeCell ref="AK29:AK30"/>
    <mergeCell ref="AE23:AE24"/>
    <mergeCell ref="AF23:AF24"/>
    <mergeCell ref="AG23:AG24"/>
    <mergeCell ref="AH23:AH24"/>
    <mergeCell ref="AI23:AI24"/>
    <mergeCell ref="AJ23:AJ24"/>
    <mergeCell ref="AK23:AK24"/>
    <mergeCell ref="AE25:AE26"/>
    <mergeCell ref="AF25:AF26"/>
    <mergeCell ref="AG25:AG26"/>
    <mergeCell ref="AH25:AH26"/>
    <mergeCell ref="AI25:AI26"/>
    <mergeCell ref="AJ25:AJ26"/>
    <mergeCell ref="AK25:AK26"/>
    <mergeCell ref="AE19:AE20"/>
    <mergeCell ref="AF19:AF20"/>
    <mergeCell ref="AG19:AG20"/>
    <mergeCell ref="AH19:AH20"/>
    <mergeCell ref="AI19:AI20"/>
    <mergeCell ref="AJ19:AJ20"/>
    <mergeCell ref="AK19:AK20"/>
    <mergeCell ref="AE21:AE22"/>
    <mergeCell ref="AF21:AF22"/>
    <mergeCell ref="AG21:AG22"/>
    <mergeCell ref="AH21:AH22"/>
    <mergeCell ref="AI21:AI22"/>
    <mergeCell ref="AJ21:AJ22"/>
    <mergeCell ref="AK21:AK22"/>
    <mergeCell ref="AE15:AE16"/>
    <mergeCell ref="AF15:AF16"/>
    <mergeCell ref="AG15:AG16"/>
    <mergeCell ref="AH15:AH16"/>
    <mergeCell ref="AI15:AI16"/>
    <mergeCell ref="AJ15:AJ16"/>
    <mergeCell ref="AK15:AK16"/>
    <mergeCell ref="AE17:AE18"/>
    <mergeCell ref="AF17:AF18"/>
    <mergeCell ref="AG17:AG18"/>
    <mergeCell ref="AH17:AH18"/>
    <mergeCell ref="AI17:AI18"/>
    <mergeCell ref="AJ17:AJ18"/>
    <mergeCell ref="AK17:AK18"/>
    <mergeCell ref="AE11:AE12"/>
    <mergeCell ref="AF11:AF12"/>
    <mergeCell ref="AG11:AG12"/>
    <mergeCell ref="AH11:AH12"/>
    <mergeCell ref="AI11:AI12"/>
    <mergeCell ref="AJ11:AJ12"/>
    <mergeCell ref="AK11:AK12"/>
    <mergeCell ref="AE13:AE14"/>
    <mergeCell ref="AF13:AF14"/>
    <mergeCell ref="AG13:AG14"/>
    <mergeCell ref="AH13:AH14"/>
    <mergeCell ref="AI13:AI14"/>
    <mergeCell ref="AJ13:AJ14"/>
    <mergeCell ref="AK13:AK14"/>
    <mergeCell ref="AF7:AF8"/>
    <mergeCell ref="AG7:AG8"/>
    <mergeCell ref="AH7:AH8"/>
    <mergeCell ref="AI7:AI8"/>
    <mergeCell ref="AJ7:AJ8"/>
    <mergeCell ref="AK7:AK8"/>
    <mergeCell ref="AE9:AE10"/>
    <mergeCell ref="AF9:AF10"/>
    <mergeCell ref="AG9:AG10"/>
    <mergeCell ref="AH9:AH10"/>
    <mergeCell ref="AI9:AI10"/>
    <mergeCell ref="AJ9:AJ10"/>
    <mergeCell ref="AK9:AK10"/>
    <mergeCell ref="X70:X71"/>
    <mergeCell ref="Y70:Y71"/>
    <mergeCell ref="Z70:Z71"/>
    <mergeCell ref="AA70:AA71"/>
    <mergeCell ref="AB70:AB71"/>
    <mergeCell ref="AC70:AC71"/>
    <mergeCell ref="AD70:AD71"/>
    <mergeCell ref="X72:AD73"/>
    <mergeCell ref="AE1:AK2"/>
    <mergeCell ref="AE3:AE4"/>
    <mergeCell ref="AF3:AF4"/>
    <mergeCell ref="AG3:AG4"/>
    <mergeCell ref="AH3:AH4"/>
    <mergeCell ref="AI3:AI4"/>
    <mergeCell ref="AJ3:AJ4"/>
    <mergeCell ref="AK3:AK4"/>
    <mergeCell ref="AE5:AE6"/>
    <mergeCell ref="AF5:AF6"/>
    <mergeCell ref="AG5:AG6"/>
    <mergeCell ref="AH5:AH6"/>
    <mergeCell ref="AI5:AI6"/>
    <mergeCell ref="AJ5:AJ6"/>
    <mergeCell ref="AK5:AK6"/>
    <mergeCell ref="AE7:AE8"/>
    <mergeCell ref="X66:X67"/>
    <mergeCell ref="Y66:Y67"/>
    <mergeCell ref="Z66:Z67"/>
    <mergeCell ref="AA66:AA67"/>
    <mergeCell ref="AB66:AB67"/>
    <mergeCell ref="AC66:AC67"/>
    <mergeCell ref="AD66:AD67"/>
    <mergeCell ref="X68:X69"/>
    <mergeCell ref="Y68:Y69"/>
    <mergeCell ref="Z68:Z69"/>
    <mergeCell ref="AA68:AA69"/>
    <mergeCell ref="AB68:AB69"/>
    <mergeCell ref="AC68:AC69"/>
    <mergeCell ref="AD68:AD69"/>
    <mergeCell ref="X62:X63"/>
    <mergeCell ref="Y62:Y63"/>
    <mergeCell ref="Z62:Z63"/>
    <mergeCell ref="AA62:AA63"/>
    <mergeCell ref="AB62:AB63"/>
    <mergeCell ref="AC62:AC63"/>
    <mergeCell ref="AD62:AD63"/>
    <mergeCell ref="X64:X65"/>
    <mergeCell ref="Y64:Y65"/>
    <mergeCell ref="Z64:Z65"/>
    <mergeCell ref="AA64:AA65"/>
    <mergeCell ref="AB64:AB65"/>
    <mergeCell ref="AC64:AC65"/>
    <mergeCell ref="AD64:AD65"/>
    <mergeCell ref="X58:X59"/>
    <mergeCell ref="Y58:Y59"/>
    <mergeCell ref="Z58:Z59"/>
    <mergeCell ref="AA58:AA59"/>
    <mergeCell ref="AB58:AB59"/>
    <mergeCell ref="AC58:AC59"/>
    <mergeCell ref="AD58:AD59"/>
    <mergeCell ref="X60:X61"/>
    <mergeCell ref="Y60:Y61"/>
    <mergeCell ref="Z60:Z61"/>
    <mergeCell ref="AA60:AA61"/>
    <mergeCell ref="AB60:AB61"/>
    <mergeCell ref="AC60:AC61"/>
    <mergeCell ref="AD60:AD61"/>
    <mergeCell ref="X54:X55"/>
    <mergeCell ref="Y54:Y55"/>
    <mergeCell ref="Z54:Z55"/>
    <mergeCell ref="AA54:AA55"/>
    <mergeCell ref="AB54:AB55"/>
    <mergeCell ref="AC54:AC55"/>
    <mergeCell ref="AD54:AD55"/>
    <mergeCell ref="X56:X57"/>
    <mergeCell ref="Y56:Y57"/>
    <mergeCell ref="Z56:Z57"/>
    <mergeCell ref="AA56:AA57"/>
    <mergeCell ref="AB56:AB57"/>
    <mergeCell ref="AC56:AC57"/>
    <mergeCell ref="AD56:AD57"/>
    <mergeCell ref="X50:X51"/>
    <mergeCell ref="Y50:Y51"/>
    <mergeCell ref="Z50:Z51"/>
    <mergeCell ref="AA50:AA51"/>
    <mergeCell ref="AB50:AB51"/>
    <mergeCell ref="AC50:AC51"/>
    <mergeCell ref="AD50:AD51"/>
    <mergeCell ref="X52:X53"/>
    <mergeCell ref="Y52:Y53"/>
    <mergeCell ref="Z52:Z53"/>
    <mergeCell ref="AA52:AA53"/>
    <mergeCell ref="AB52:AB53"/>
    <mergeCell ref="AC52:AC53"/>
    <mergeCell ref="AD52:AD53"/>
    <mergeCell ref="X46:X47"/>
    <mergeCell ref="Y46:Y47"/>
    <mergeCell ref="Z46:Z47"/>
    <mergeCell ref="AA46:AA47"/>
    <mergeCell ref="AB46:AB47"/>
    <mergeCell ref="AC46:AC47"/>
    <mergeCell ref="AD46:AD47"/>
    <mergeCell ref="X48:X49"/>
    <mergeCell ref="Y48:Y49"/>
    <mergeCell ref="Z48:Z49"/>
    <mergeCell ref="AA48:AA49"/>
    <mergeCell ref="AB48:AB49"/>
    <mergeCell ref="AC48:AC49"/>
    <mergeCell ref="AD48:AD49"/>
    <mergeCell ref="X41:X42"/>
    <mergeCell ref="Y41:Y42"/>
    <mergeCell ref="Z41:Z42"/>
    <mergeCell ref="AA41:AA42"/>
    <mergeCell ref="AB41:AB42"/>
    <mergeCell ref="AC41:AC42"/>
    <mergeCell ref="AD41:AD42"/>
    <mergeCell ref="X44:X45"/>
    <mergeCell ref="Y44:Y45"/>
    <mergeCell ref="Z44:Z45"/>
    <mergeCell ref="AA44:AA45"/>
    <mergeCell ref="AB44:AB45"/>
    <mergeCell ref="AC44:AC45"/>
    <mergeCell ref="AD44:AD45"/>
    <mergeCell ref="X37:X38"/>
    <mergeCell ref="Y37:Y38"/>
    <mergeCell ref="Z37:Z38"/>
    <mergeCell ref="AA37:AA38"/>
    <mergeCell ref="AB37:AB38"/>
    <mergeCell ref="AC37:AC38"/>
    <mergeCell ref="AD37:AD38"/>
    <mergeCell ref="X39:X40"/>
    <mergeCell ref="Y39:Y40"/>
    <mergeCell ref="Z39:Z40"/>
    <mergeCell ref="AA39:AA40"/>
    <mergeCell ref="AB39:AB40"/>
    <mergeCell ref="AC39:AC40"/>
    <mergeCell ref="AD39:AD40"/>
    <mergeCell ref="X33:X34"/>
    <mergeCell ref="Y33:Y34"/>
    <mergeCell ref="Z33:Z34"/>
    <mergeCell ref="AA33:AA34"/>
    <mergeCell ref="AB33:AB34"/>
    <mergeCell ref="AC33:AC34"/>
    <mergeCell ref="AD33:AD34"/>
    <mergeCell ref="X35:X36"/>
    <mergeCell ref="Y35:Y36"/>
    <mergeCell ref="Z35:Z36"/>
    <mergeCell ref="AA35:AA36"/>
    <mergeCell ref="AB35:AB36"/>
    <mergeCell ref="AC35:AC36"/>
    <mergeCell ref="AD35:AD36"/>
    <mergeCell ref="Y29:Y30"/>
    <mergeCell ref="AA29:AA30"/>
    <mergeCell ref="AB29:AB30"/>
    <mergeCell ref="AC29:AC30"/>
    <mergeCell ref="AD29:AD30"/>
    <mergeCell ref="AA31:AA32"/>
    <mergeCell ref="AB31:AB32"/>
    <mergeCell ref="AC31:AC32"/>
    <mergeCell ref="AD31:AD32"/>
    <mergeCell ref="Z29:Z30"/>
    <mergeCell ref="AA25:AA26"/>
    <mergeCell ref="AB25:AB26"/>
    <mergeCell ref="AC25:AC26"/>
    <mergeCell ref="AD25:AD26"/>
    <mergeCell ref="X27:X28"/>
    <mergeCell ref="Y27:Y28"/>
    <mergeCell ref="Z27:Z28"/>
    <mergeCell ref="AA27:AA28"/>
    <mergeCell ref="AB27:AB28"/>
    <mergeCell ref="AC27:AC28"/>
    <mergeCell ref="AD27:AD28"/>
    <mergeCell ref="X21:X22"/>
    <mergeCell ref="Y21:Y22"/>
    <mergeCell ref="Z21:Z22"/>
    <mergeCell ref="AA21:AA22"/>
    <mergeCell ref="AB21:AB22"/>
    <mergeCell ref="AC21:AC22"/>
    <mergeCell ref="AD21:AD22"/>
    <mergeCell ref="X23:X24"/>
    <mergeCell ref="Y23:Y24"/>
    <mergeCell ref="Z23:Z24"/>
    <mergeCell ref="AA23:AA24"/>
    <mergeCell ref="AB23:AB24"/>
    <mergeCell ref="AC23:AC24"/>
    <mergeCell ref="AD23:AD24"/>
    <mergeCell ref="Z25:Z26"/>
    <mergeCell ref="X25:X26"/>
    <mergeCell ref="Y25:Y26"/>
    <mergeCell ref="X17:X18"/>
    <mergeCell ref="Y17:Y18"/>
    <mergeCell ref="Z17:Z18"/>
    <mergeCell ref="AA17:AA18"/>
    <mergeCell ref="AB17:AB18"/>
    <mergeCell ref="AC17:AC18"/>
    <mergeCell ref="AD17:AD18"/>
    <mergeCell ref="X19:X20"/>
    <mergeCell ref="Y19:Y20"/>
    <mergeCell ref="Z19:Z20"/>
    <mergeCell ref="AA19:AA20"/>
    <mergeCell ref="AB19:AB20"/>
    <mergeCell ref="AC19:AC20"/>
    <mergeCell ref="AD19:AD20"/>
    <mergeCell ref="X13:X14"/>
    <mergeCell ref="Y13:Y14"/>
    <mergeCell ref="Z13:Z14"/>
    <mergeCell ref="AA13:AA14"/>
    <mergeCell ref="AB13:AB14"/>
    <mergeCell ref="AC13:AC14"/>
    <mergeCell ref="AD13:AD14"/>
    <mergeCell ref="X15:X16"/>
    <mergeCell ref="Y15:Y16"/>
    <mergeCell ref="Z15:Z16"/>
    <mergeCell ref="AA15:AA16"/>
    <mergeCell ref="AB15:AB16"/>
    <mergeCell ref="AC15:AC16"/>
    <mergeCell ref="AD15:AD16"/>
    <mergeCell ref="AA9:AA10"/>
    <mergeCell ref="AB9:AB10"/>
    <mergeCell ref="AC9:AC10"/>
    <mergeCell ref="AD9:AD10"/>
    <mergeCell ref="X11:X12"/>
    <mergeCell ref="Y11:Y12"/>
    <mergeCell ref="Z11:Z12"/>
    <mergeCell ref="AA11:AA12"/>
    <mergeCell ref="AB11:AB12"/>
    <mergeCell ref="AC11:AC12"/>
    <mergeCell ref="AD11:AD12"/>
    <mergeCell ref="W70:W71"/>
    <mergeCell ref="Q72:W73"/>
    <mergeCell ref="X1:AD2"/>
    <mergeCell ref="AA3:AA4"/>
    <mergeCell ref="AB3:AB4"/>
    <mergeCell ref="AC3:AC4"/>
    <mergeCell ref="AD3:AD4"/>
    <mergeCell ref="X5:X6"/>
    <mergeCell ref="Y5:Y6"/>
    <mergeCell ref="Z5:Z6"/>
    <mergeCell ref="AA5:AA6"/>
    <mergeCell ref="AB5:AB6"/>
    <mergeCell ref="AC5:AC6"/>
    <mergeCell ref="AD5:AD6"/>
    <mergeCell ref="X7:X8"/>
    <mergeCell ref="Y7:Y8"/>
    <mergeCell ref="Z7:Z8"/>
    <mergeCell ref="AA7:AA8"/>
    <mergeCell ref="AB7:AB8"/>
    <mergeCell ref="AC7:AC8"/>
    <mergeCell ref="AD7:AD8"/>
    <mergeCell ref="X9:X10"/>
    <mergeCell ref="Y9:Y10"/>
    <mergeCell ref="Z9:Z10"/>
    <mergeCell ref="Q68:Q69"/>
    <mergeCell ref="R68:R69"/>
    <mergeCell ref="S68:S69"/>
    <mergeCell ref="Q70:Q71"/>
    <mergeCell ref="R70:R71"/>
    <mergeCell ref="S70:S71"/>
    <mergeCell ref="T70:T71"/>
    <mergeCell ref="U70:U71"/>
    <mergeCell ref="V70:V71"/>
    <mergeCell ref="Q64:Q65"/>
    <mergeCell ref="R64:R65"/>
    <mergeCell ref="S64:S65"/>
    <mergeCell ref="T64:T65"/>
    <mergeCell ref="U64:U65"/>
    <mergeCell ref="V64:V65"/>
    <mergeCell ref="W64:W65"/>
    <mergeCell ref="Q66:Q67"/>
    <mergeCell ref="R66:R67"/>
    <mergeCell ref="S66:S67"/>
    <mergeCell ref="T58:T59"/>
    <mergeCell ref="U58:U59"/>
    <mergeCell ref="V58:V59"/>
    <mergeCell ref="W58:W59"/>
    <mergeCell ref="Q60:Q61"/>
    <mergeCell ref="R60:R61"/>
    <mergeCell ref="S60:S61"/>
    <mergeCell ref="Q62:Q63"/>
    <mergeCell ref="R62:R63"/>
    <mergeCell ref="S62:S63"/>
    <mergeCell ref="Q54:Q55"/>
    <mergeCell ref="R54:R55"/>
    <mergeCell ref="S54:S55"/>
    <mergeCell ref="Q56:Q57"/>
    <mergeCell ref="R56:R57"/>
    <mergeCell ref="S56:S57"/>
    <mergeCell ref="Q58:Q59"/>
    <mergeCell ref="R58:R59"/>
    <mergeCell ref="S58:S59"/>
    <mergeCell ref="W46:W47"/>
    <mergeCell ref="Q48:Q49"/>
    <mergeCell ref="R48:R49"/>
    <mergeCell ref="S48:S49"/>
    <mergeCell ref="Q50:Q51"/>
    <mergeCell ref="R50:R51"/>
    <mergeCell ref="S50:S51"/>
    <mergeCell ref="Q52:Q53"/>
    <mergeCell ref="R52:R53"/>
    <mergeCell ref="S52:S53"/>
    <mergeCell ref="T52:T53"/>
    <mergeCell ref="U52:U53"/>
    <mergeCell ref="V52:V53"/>
    <mergeCell ref="W52:W53"/>
    <mergeCell ref="Q44:Q45"/>
    <mergeCell ref="R44:R45"/>
    <mergeCell ref="S44:S45"/>
    <mergeCell ref="Q46:Q47"/>
    <mergeCell ref="R46:R47"/>
    <mergeCell ref="S46:S47"/>
    <mergeCell ref="T46:T47"/>
    <mergeCell ref="U46:U47"/>
    <mergeCell ref="V46:V47"/>
    <mergeCell ref="Q39:Q40"/>
    <mergeCell ref="R39:R40"/>
    <mergeCell ref="S39:S40"/>
    <mergeCell ref="T39:T40"/>
    <mergeCell ref="U39:U40"/>
    <mergeCell ref="V39:V40"/>
    <mergeCell ref="W39:W40"/>
    <mergeCell ref="Q41:Q42"/>
    <mergeCell ref="R41:R42"/>
    <mergeCell ref="S41:S42"/>
    <mergeCell ref="V41:V42"/>
    <mergeCell ref="W41:W42"/>
    <mergeCell ref="T41:T42"/>
    <mergeCell ref="U41:U42"/>
    <mergeCell ref="O60:O61"/>
    <mergeCell ref="P60:P61"/>
    <mergeCell ref="J62:J63"/>
    <mergeCell ref="Q3:Q4"/>
    <mergeCell ref="R3:R4"/>
    <mergeCell ref="S3:S4"/>
    <mergeCell ref="Q27:Q28"/>
    <mergeCell ref="R27:R28"/>
    <mergeCell ref="S27:S28"/>
    <mergeCell ref="Q31:Q32"/>
    <mergeCell ref="R31:R32"/>
    <mergeCell ref="S31:S32"/>
    <mergeCell ref="J72:P73"/>
    <mergeCell ref="J1:P2"/>
    <mergeCell ref="K3:K4"/>
    <mergeCell ref="L3:L4"/>
    <mergeCell ref="M3:M4"/>
    <mergeCell ref="N3:N4"/>
    <mergeCell ref="O3:O4"/>
    <mergeCell ref="P3:P4"/>
    <mergeCell ref="J5:J6"/>
    <mergeCell ref="K5:K6"/>
    <mergeCell ref="L5:L6"/>
    <mergeCell ref="M5:M6"/>
    <mergeCell ref="N5:N6"/>
    <mergeCell ref="J7:J8"/>
    <mergeCell ref="K7:K8"/>
    <mergeCell ref="L7:L8"/>
    <mergeCell ref="M7:M8"/>
    <mergeCell ref="N7:N8"/>
    <mergeCell ref="J9:J10"/>
    <mergeCell ref="K9:K10"/>
    <mergeCell ref="N54:N55"/>
    <mergeCell ref="O54:O55"/>
    <mergeCell ref="P54:P55"/>
    <mergeCell ref="J11:J12"/>
    <mergeCell ref="J68:J69"/>
    <mergeCell ref="K68:K69"/>
    <mergeCell ref="L68:L69"/>
    <mergeCell ref="M68:M69"/>
    <mergeCell ref="O68:O69"/>
    <mergeCell ref="P68:P69"/>
    <mergeCell ref="L70:L71"/>
    <mergeCell ref="M70:M71"/>
    <mergeCell ref="N70:N71"/>
    <mergeCell ref="O70:O71"/>
    <mergeCell ref="P70:P71"/>
    <mergeCell ref="L64:L65"/>
    <mergeCell ref="M64:M65"/>
    <mergeCell ref="N64:N65"/>
    <mergeCell ref="O64:O65"/>
    <mergeCell ref="P64:P65"/>
    <mergeCell ref="J66:J67"/>
    <mergeCell ref="K66:K67"/>
    <mergeCell ref="L66:L67"/>
    <mergeCell ref="M66:M67"/>
    <mergeCell ref="N66:N67"/>
    <mergeCell ref="O66:O67"/>
    <mergeCell ref="P66:P67"/>
    <mergeCell ref="J60:J61"/>
    <mergeCell ref="K60:K61"/>
    <mergeCell ref="L60:L61"/>
    <mergeCell ref="M60:M61"/>
    <mergeCell ref="N60:N61"/>
    <mergeCell ref="O44:O45"/>
    <mergeCell ref="P44:P45"/>
    <mergeCell ref="L46:L47"/>
    <mergeCell ref="M46:M47"/>
    <mergeCell ref="N46:N47"/>
    <mergeCell ref="O46:O47"/>
    <mergeCell ref="P46:P47"/>
    <mergeCell ref="K62:K63"/>
    <mergeCell ref="L62:L63"/>
    <mergeCell ref="M62:M63"/>
    <mergeCell ref="O62:O63"/>
    <mergeCell ref="P62:P63"/>
    <mergeCell ref="J56:J57"/>
    <mergeCell ref="K56:K57"/>
    <mergeCell ref="L56:L57"/>
    <mergeCell ref="M56:M57"/>
    <mergeCell ref="O56:O57"/>
    <mergeCell ref="P56:P57"/>
    <mergeCell ref="L58:L59"/>
    <mergeCell ref="M58:M59"/>
    <mergeCell ref="N58:N59"/>
    <mergeCell ref="O58:O59"/>
    <mergeCell ref="P58:P59"/>
    <mergeCell ref="L52:L53"/>
    <mergeCell ref="M52:M53"/>
    <mergeCell ref="N52:N53"/>
    <mergeCell ref="O52:O53"/>
    <mergeCell ref="P52:P53"/>
    <mergeCell ref="J54:J55"/>
    <mergeCell ref="K54:K55"/>
    <mergeCell ref="L54:L55"/>
    <mergeCell ref="M54:M55"/>
    <mergeCell ref="L35:L36"/>
    <mergeCell ref="M35:M36"/>
    <mergeCell ref="N35:N36"/>
    <mergeCell ref="J23:J24"/>
    <mergeCell ref="K23:K24"/>
    <mergeCell ref="L23:L24"/>
    <mergeCell ref="M23:M24"/>
    <mergeCell ref="N23:N24"/>
    <mergeCell ref="J29:J30"/>
    <mergeCell ref="K29:K30"/>
    <mergeCell ref="L29:L30"/>
    <mergeCell ref="M29:M30"/>
    <mergeCell ref="O39:O40"/>
    <mergeCell ref="P39:P40"/>
    <mergeCell ref="J41:J42"/>
    <mergeCell ref="K41:K42"/>
    <mergeCell ref="L41:L42"/>
    <mergeCell ref="M41:M42"/>
    <mergeCell ref="N41:N42"/>
    <mergeCell ref="O41:O42"/>
    <mergeCell ref="P41:P42"/>
    <mergeCell ref="J37:J38"/>
    <mergeCell ref="K37:K38"/>
    <mergeCell ref="L37:L38"/>
    <mergeCell ref="M37:M38"/>
    <mergeCell ref="N37:N38"/>
    <mergeCell ref="J39:J40"/>
    <mergeCell ref="K39:K40"/>
    <mergeCell ref="L39:L40"/>
    <mergeCell ref="M39:M40"/>
    <mergeCell ref="N39:N40"/>
    <mergeCell ref="C72:I73"/>
    <mergeCell ref="A64:A65"/>
    <mergeCell ref="A66:A67"/>
    <mergeCell ref="A68:A69"/>
    <mergeCell ref="A70:A71"/>
    <mergeCell ref="A5:A6"/>
    <mergeCell ref="C1:I2"/>
    <mergeCell ref="A46:A47"/>
    <mergeCell ref="A48:A49"/>
    <mergeCell ref="A50:A51"/>
    <mergeCell ref="A52:A53"/>
    <mergeCell ref="A56:A57"/>
    <mergeCell ref="A54:A55"/>
    <mergeCell ref="A58:A59"/>
    <mergeCell ref="A60:A61"/>
    <mergeCell ref="A62:A63"/>
    <mergeCell ref="B64:B65"/>
    <mergeCell ref="B66:B67"/>
    <mergeCell ref="B68:B69"/>
    <mergeCell ref="B70:B71"/>
    <mergeCell ref="A7:A8"/>
    <mergeCell ref="A9:A10"/>
    <mergeCell ref="A11:A12"/>
    <mergeCell ref="A15:A16"/>
    <mergeCell ref="A17:A18"/>
    <mergeCell ref="A19:A20"/>
    <mergeCell ref="A21:A22"/>
    <mergeCell ref="A23:A24"/>
    <mergeCell ref="A25:A26"/>
    <mergeCell ref="A27:A28"/>
    <mergeCell ref="A29:A30"/>
    <mergeCell ref="A31:A32"/>
    <mergeCell ref="J13:J14"/>
    <mergeCell ref="K13:K14"/>
    <mergeCell ref="J19:J20"/>
    <mergeCell ref="K19:K20"/>
    <mergeCell ref="J33:J34"/>
    <mergeCell ref="K33:K34"/>
    <mergeCell ref="J35:J36"/>
    <mergeCell ref="K35:K36"/>
    <mergeCell ref="J44:J45"/>
    <mergeCell ref="K44:K45"/>
    <mergeCell ref="C15:C16"/>
    <mergeCell ref="D15:D16"/>
    <mergeCell ref="E15:E16"/>
    <mergeCell ref="F15:F16"/>
    <mergeCell ref="G15:G16"/>
    <mergeCell ref="H15:H16"/>
    <mergeCell ref="I19:I20"/>
    <mergeCell ref="C19:C20"/>
    <mergeCell ref="D19:D20"/>
    <mergeCell ref="E19:E20"/>
    <mergeCell ref="F19:F20"/>
    <mergeCell ref="G19:G20"/>
    <mergeCell ref="H19:H20"/>
    <mergeCell ref="I23:I24"/>
    <mergeCell ref="J21:J22"/>
    <mergeCell ref="K21:K22"/>
    <mergeCell ref="J15:J16"/>
    <mergeCell ref="K15:K16"/>
    <mergeCell ref="J17:J18"/>
    <mergeCell ref="K17:K18"/>
    <mergeCell ref="C23:C24"/>
    <mergeCell ref="D23:D24"/>
    <mergeCell ref="B48:B49"/>
    <mergeCell ref="B50:B51"/>
    <mergeCell ref="B52:B53"/>
    <mergeCell ref="B54:B55"/>
    <mergeCell ref="B56:B57"/>
    <mergeCell ref="B58:B59"/>
    <mergeCell ref="B60:B61"/>
    <mergeCell ref="B62:B63"/>
    <mergeCell ref="B23:B24"/>
    <mergeCell ref="B29:B30"/>
    <mergeCell ref="B31:B32"/>
    <mergeCell ref="B33:B34"/>
    <mergeCell ref="B35:B36"/>
    <mergeCell ref="B37:B38"/>
    <mergeCell ref="B39:B40"/>
    <mergeCell ref="B41:B42"/>
    <mergeCell ref="B44:B45"/>
    <mergeCell ref="B25:B26"/>
    <mergeCell ref="B27:B28"/>
    <mergeCell ref="A43:B43"/>
    <mergeCell ref="A33:A34"/>
    <mergeCell ref="A35:A36"/>
    <mergeCell ref="A37:A38"/>
    <mergeCell ref="A39:A40"/>
    <mergeCell ref="A41:A42"/>
    <mergeCell ref="A44:A45"/>
    <mergeCell ref="B46:B47"/>
    <mergeCell ref="B7:B8"/>
    <mergeCell ref="B9:B10"/>
    <mergeCell ref="B11:B12"/>
    <mergeCell ref="B13:B14"/>
    <mergeCell ref="B15:B16"/>
    <mergeCell ref="B17:B18"/>
    <mergeCell ref="B19:B20"/>
    <mergeCell ref="B21:B22"/>
    <mergeCell ref="A3:B4"/>
    <mergeCell ref="C3:C4"/>
    <mergeCell ref="D3:D4"/>
    <mergeCell ref="E3:E4"/>
    <mergeCell ref="F3:F4"/>
    <mergeCell ref="G3:G4"/>
    <mergeCell ref="H3:H4"/>
    <mergeCell ref="I3:I4"/>
    <mergeCell ref="I7:I8"/>
    <mergeCell ref="C7:C8"/>
    <mergeCell ref="D7:D8"/>
    <mergeCell ref="E7:E8"/>
    <mergeCell ref="F7:F8"/>
    <mergeCell ref="G7:G8"/>
    <mergeCell ref="H7:H8"/>
    <mergeCell ref="I11:I12"/>
    <mergeCell ref="C11:C12"/>
    <mergeCell ref="D11:D12"/>
    <mergeCell ref="E11:E12"/>
    <mergeCell ref="F11:F12"/>
    <mergeCell ref="G11:G12"/>
    <mergeCell ref="H11:H12"/>
    <mergeCell ref="I15:I16"/>
    <mergeCell ref="A13:A14"/>
    <mergeCell ref="J3:J4"/>
    <mergeCell ref="A1:B2"/>
    <mergeCell ref="Z3:Z4"/>
    <mergeCell ref="T3:T4"/>
    <mergeCell ref="U3:U4"/>
    <mergeCell ref="V3:V4"/>
    <mergeCell ref="W3:W4"/>
    <mergeCell ref="X3:X4"/>
    <mergeCell ref="Y3:Y4"/>
    <mergeCell ref="Q1:W2"/>
    <mergeCell ref="C5:C6"/>
    <mergeCell ref="D5:D6"/>
    <mergeCell ref="E5:E6"/>
    <mergeCell ref="F5:F6"/>
    <mergeCell ref="G5:G6"/>
    <mergeCell ref="H5:H6"/>
    <mergeCell ref="I5:I6"/>
    <mergeCell ref="U5:U6"/>
    <mergeCell ref="V5:V6"/>
    <mergeCell ref="W5:W6"/>
    <mergeCell ref="O5:O6"/>
    <mergeCell ref="P5:P6"/>
    <mergeCell ref="Q5:Q6"/>
    <mergeCell ref="R5:R6"/>
    <mergeCell ref="S5:S6"/>
    <mergeCell ref="T5:T6"/>
    <mergeCell ref="B5:B6"/>
    <mergeCell ref="U7:U8"/>
    <mergeCell ref="V7:V8"/>
    <mergeCell ref="W7:W8"/>
    <mergeCell ref="O7:O8"/>
    <mergeCell ref="P7:P8"/>
    <mergeCell ref="Q7:Q8"/>
    <mergeCell ref="R7:R8"/>
    <mergeCell ref="S7:S8"/>
    <mergeCell ref="T7:T8"/>
    <mergeCell ref="I9:I10"/>
    <mergeCell ref="C9:C10"/>
    <mergeCell ref="D9:D10"/>
    <mergeCell ref="E9:E10"/>
    <mergeCell ref="F9:F10"/>
    <mergeCell ref="G9:G10"/>
    <mergeCell ref="H9:H10"/>
    <mergeCell ref="U9:U10"/>
    <mergeCell ref="V9:V10"/>
    <mergeCell ref="W9:W10"/>
    <mergeCell ref="O9:O10"/>
    <mergeCell ref="P9:P10"/>
    <mergeCell ref="Q9:Q10"/>
    <mergeCell ref="R9:R10"/>
    <mergeCell ref="S9:S10"/>
    <mergeCell ref="T9:T10"/>
    <mergeCell ref="L9:L10"/>
    <mergeCell ref="M9:M10"/>
    <mergeCell ref="N9:N10"/>
    <mergeCell ref="U11:U12"/>
    <mergeCell ref="V11:V12"/>
    <mergeCell ref="W11:W12"/>
    <mergeCell ref="O11:O12"/>
    <mergeCell ref="P11:P12"/>
    <mergeCell ref="Q11:Q12"/>
    <mergeCell ref="R11:R12"/>
    <mergeCell ref="S11:S12"/>
    <mergeCell ref="T11:T12"/>
    <mergeCell ref="I13:I14"/>
    <mergeCell ref="C13:C14"/>
    <mergeCell ref="D13:D14"/>
    <mergeCell ref="E13:E14"/>
    <mergeCell ref="F13:F14"/>
    <mergeCell ref="G13:G14"/>
    <mergeCell ref="H13:H14"/>
    <mergeCell ref="U13:U14"/>
    <mergeCell ref="V13:V14"/>
    <mergeCell ref="W13:W14"/>
    <mergeCell ref="O13:O14"/>
    <mergeCell ref="P13:P14"/>
    <mergeCell ref="Q13:Q14"/>
    <mergeCell ref="R13:R14"/>
    <mergeCell ref="S13:S14"/>
    <mergeCell ref="T13:T14"/>
    <mergeCell ref="L11:L12"/>
    <mergeCell ref="M11:M12"/>
    <mergeCell ref="N11:N12"/>
    <mergeCell ref="L13:L14"/>
    <mergeCell ref="M13:M14"/>
    <mergeCell ref="N13:N14"/>
    <mergeCell ref="K11:K12"/>
    <mergeCell ref="U15:U16"/>
    <mergeCell ref="V15:V16"/>
    <mergeCell ref="W15:W16"/>
    <mergeCell ref="O15:O16"/>
    <mergeCell ref="P15:P16"/>
    <mergeCell ref="Q15:Q16"/>
    <mergeCell ref="R15:R16"/>
    <mergeCell ref="S15:S16"/>
    <mergeCell ref="T15:T16"/>
    <mergeCell ref="I17:I18"/>
    <mergeCell ref="C17:C18"/>
    <mergeCell ref="D17:D18"/>
    <mergeCell ref="E17:E18"/>
    <mergeCell ref="F17:F18"/>
    <mergeCell ref="G17:G18"/>
    <mergeCell ref="H17:H18"/>
    <mergeCell ref="U17:U18"/>
    <mergeCell ref="V17:V18"/>
    <mergeCell ref="W17:W18"/>
    <mergeCell ref="O17:O18"/>
    <mergeCell ref="P17:P18"/>
    <mergeCell ref="Q17:Q18"/>
    <mergeCell ref="R17:R18"/>
    <mergeCell ref="S17:S18"/>
    <mergeCell ref="T17:T18"/>
    <mergeCell ref="L15:L16"/>
    <mergeCell ref="M15:M16"/>
    <mergeCell ref="N15:N16"/>
    <mergeCell ref="L17:L18"/>
    <mergeCell ref="M17:M18"/>
    <mergeCell ref="N17:N18"/>
    <mergeCell ref="U19:U20"/>
    <mergeCell ref="V19:V20"/>
    <mergeCell ref="W19:W20"/>
    <mergeCell ref="O19:O20"/>
    <mergeCell ref="P19:P20"/>
    <mergeCell ref="Q19:Q20"/>
    <mergeCell ref="R19:R20"/>
    <mergeCell ref="S19:S20"/>
    <mergeCell ref="T19:T20"/>
    <mergeCell ref="I21:I22"/>
    <mergeCell ref="C21:C22"/>
    <mergeCell ref="D21:D22"/>
    <mergeCell ref="E21:E22"/>
    <mergeCell ref="F21:F22"/>
    <mergeCell ref="G21:G22"/>
    <mergeCell ref="H21:H22"/>
    <mergeCell ref="U21:U22"/>
    <mergeCell ref="V21:V22"/>
    <mergeCell ref="W21:W22"/>
    <mergeCell ref="O21:O22"/>
    <mergeCell ref="P21:P22"/>
    <mergeCell ref="Q21:Q22"/>
    <mergeCell ref="R21:R22"/>
    <mergeCell ref="S21:S22"/>
    <mergeCell ref="T21:T22"/>
    <mergeCell ref="L19:L20"/>
    <mergeCell ref="M19:M20"/>
    <mergeCell ref="N19:N20"/>
    <mergeCell ref="L21:L22"/>
    <mergeCell ref="M21:M22"/>
    <mergeCell ref="N21:N22"/>
    <mergeCell ref="E23:E24"/>
    <mergeCell ref="F23:F24"/>
    <mergeCell ref="G23:G24"/>
    <mergeCell ref="H23:H24"/>
    <mergeCell ref="U23:U24"/>
    <mergeCell ref="V23:V24"/>
    <mergeCell ref="W23:W24"/>
    <mergeCell ref="O23:O24"/>
    <mergeCell ref="P23:P24"/>
    <mergeCell ref="Q23:Q24"/>
    <mergeCell ref="R23:R24"/>
    <mergeCell ref="S23:S24"/>
    <mergeCell ref="T23:T24"/>
    <mergeCell ref="J25:J26"/>
    <mergeCell ref="K25:K26"/>
    <mergeCell ref="L25:L26"/>
    <mergeCell ref="M25:M26"/>
    <mergeCell ref="C25:C26"/>
    <mergeCell ref="D25:D26"/>
    <mergeCell ref="E25:E26"/>
    <mergeCell ref="F25:F26"/>
    <mergeCell ref="G25:G26"/>
    <mergeCell ref="T25:T26"/>
    <mergeCell ref="U25:U26"/>
    <mergeCell ref="V25:V26"/>
    <mergeCell ref="W25:W26"/>
    <mergeCell ref="N25:N26"/>
    <mergeCell ref="O25:O26"/>
    <mergeCell ref="P25:P26"/>
    <mergeCell ref="Q25:Q26"/>
    <mergeCell ref="R25:R26"/>
    <mergeCell ref="S25:S26"/>
    <mergeCell ref="H25:H26"/>
    <mergeCell ref="I25:I26"/>
    <mergeCell ref="T27:T28"/>
    <mergeCell ref="U27:U28"/>
    <mergeCell ref="V27:V28"/>
    <mergeCell ref="K27:K28"/>
    <mergeCell ref="L27:L28"/>
    <mergeCell ref="M27:M28"/>
    <mergeCell ref="N27:N28"/>
    <mergeCell ref="O27:O28"/>
    <mergeCell ref="P27:P28"/>
    <mergeCell ref="W27:W28"/>
    <mergeCell ref="U29:U30"/>
    <mergeCell ref="V29:V30"/>
    <mergeCell ref="W29:W30"/>
    <mergeCell ref="O29:O30"/>
    <mergeCell ref="P29:P30"/>
    <mergeCell ref="Q29:Q30"/>
    <mergeCell ref="R29:R30"/>
    <mergeCell ref="S29:S30"/>
    <mergeCell ref="T29:T30"/>
    <mergeCell ref="C27:C28"/>
    <mergeCell ref="D27:D28"/>
    <mergeCell ref="E27:E28"/>
    <mergeCell ref="F27:F28"/>
    <mergeCell ref="G27:G28"/>
    <mergeCell ref="H27:H28"/>
    <mergeCell ref="I27:I28"/>
    <mergeCell ref="J27:J28"/>
    <mergeCell ref="X31:X32"/>
    <mergeCell ref="Y31:Y32"/>
    <mergeCell ref="Z31:Z32"/>
    <mergeCell ref="N29:N30"/>
    <mergeCell ref="O31:O32"/>
    <mergeCell ref="P31:P32"/>
    <mergeCell ref="T31:T32"/>
    <mergeCell ref="U31:U32"/>
    <mergeCell ref="V31:V32"/>
    <mergeCell ref="W31:W32"/>
    <mergeCell ref="X29:X30"/>
    <mergeCell ref="C29:C30"/>
    <mergeCell ref="D29:D30"/>
    <mergeCell ref="E29:E30"/>
    <mergeCell ref="F29:F30"/>
    <mergeCell ref="G29:G30"/>
    <mergeCell ref="H29:H30"/>
    <mergeCell ref="I29:I30"/>
    <mergeCell ref="C31:C32"/>
    <mergeCell ref="D31:D32"/>
    <mergeCell ref="E31:E32"/>
    <mergeCell ref="F31:F32"/>
    <mergeCell ref="G31:G32"/>
    <mergeCell ref="H31:H32"/>
    <mergeCell ref="I33:I34"/>
    <mergeCell ref="C33:C34"/>
    <mergeCell ref="D33:D34"/>
    <mergeCell ref="E33:E34"/>
    <mergeCell ref="F33:F34"/>
    <mergeCell ref="G33:G34"/>
    <mergeCell ref="H33:H34"/>
    <mergeCell ref="U33:U34"/>
    <mergeCell ref="V33:V34"/>
    <mergeCell ref="W33:W34"/>
    <mergeCell ref="O33:O34"/>
    <mergeCell ref="P33:P34"/>
    <mergeCell ref="Q33:Q34"/>
    <mergeCell ref="R33:R34"/>
    <mergeCell ref="S33:S34"/>
    <mergeCell ref="T33:T34"/>
    <mergeCell ref="I31:I32"/>
    <mergeCell ref="J31:J32"/>
    <mergeCell ref="K31:K32"/>
    <mergeCell ref="L31:L32"/>
    <mergeCell ref="M31:M32"/>
    <mergeCell ref="N31:N32"/>
    <mergeCell ref="L33:L34"/>
    <mergeCell ref="M33:M34"/>
    <mergeCell ref="N33:N34"/>
    <mergeCell ref="I35:I36"/>
    <mergeCell ref="C35:C36"/>
    <mergeCell ref="D35:D36"/>
    <mergeCell ref="E35:E36"/>
    <mergeCell ref="F35:F36"/>
    <mergeCell ref="G35:G36"/>
    <mergeCell ref="H35:H36"/>
    <mergeCell ref="U35:U36"/>
    <mergeCell ref="V35:V36"/>
    <mergeCell ref="W35:W36"/>
    <mergeCell ref="O35:O36"/>
    <mergeCell ref="P35:P36"/>
    <mergeCell ref="Q35:Q36"/>
    <mergeCell ref="R35:R36"/>
    <mergeCell ref="S35:S36"/>
    <mergeCell ref="T35:T36"/>
    <mergeCell ref="I37:I38"/>
    <mergeCell ref="C37:C38"/>
    <mergeCell ref="D37:D38"/>
    <mergeCell ref="E37:E38"/>
    <mergeCell ref="F37:F38"/>
    <mergeCell ref="G37:G38"/>
    <mergeCell ref="H37:H38"/>
    <mergeCell ref="U37:U38"/>
    <mergeCell ref="V37:V38"/>
    <mergeCell ref="W37:W38"/>
    <mergeCell ref="O37:O38"/>
    <mergeCell ref="P37:P38"/>
    <mergeCell ref="Q37:Q38"/>
    <mergeCell ref="R37:R38"/>
    <mergeCell ref="S37:S38"/>
    <mergeCell ref="T37:T38"/>
    <mergeCell ref="C41:C42"/>
    <mergeCell ref="D41:D42"/>
    <mergeCell ref="E41:E42"/>
    <mergeCell ref="F41:F42"/>
    <mergeCell ref="G41:G42"/>
    <mergeCell ref="H41:H42"/>
    <mergeCell ref="I41:I42"/>
    <mergeCell ref="C39:C40"/>
    <mergeCell ref="D39:D40"/>
    <mergeCell ref="E39:E40"/>
    <mergeCell ref="F39:F40"/>
    <mergeCell ref="G39:G40"/>
    <mergeCell ref="H39:H40"/>
    <mergeCell ref="I39:I40"/>
    <mergeCell ref="C44:C45"/>
    <mergeCell ref="D44:D45"/>
    <mergeCell ref="E44:E45"/>
    <mergeCell ref="F44:F45"/>
    <mergeCell ref="G44:G45"/>
    <mergeCell ref="C46:C47"/>
    <mergeCell ref="D46:D47"/>
    <mergeCell ref="E46:E47"/>
    <mergeCell ref="F46:F47"/>
    <mergeCell ref="G46:G47"/>
    <mergeCell ref="H46:H47"/>
    <mergeCell ref="I46:I47"/>
    <mergeCell ref="J46:J47"/>
    <mergeCell ref="K46:K47"/>
    <mergeCell ref="T44:T45"/>
    <mergeCell ref="U44:U45"/>
    <mergeCell ref="V44:V45"/>
    <mergeCell ref="W44:W45"/>
    <mergeCell ref="N44:N45"/>
    <mergeCell ref="H44:H45"/>
    <mergeCell ref="I44:I45"/>
    <mergeCell ref="C48:C49"/>
    <mergeCell ref="D48:D49"/>
    <mergeCell ref="E48:E49"/>
    <mergeCell ref="F48:F49"/>
    <mergeCell ref="G48:G49"/>
    <mergeCell ref="H48:H49"/>
    <mergeCell ref="I48:I49"/>
    <mergeCell ref="J48:J49"/>
    <mergeCell ref="K48:K49"/>
    <mergeCell ref="L48:L49"/>
    <mergeCell ref="M48:M49"/>
    <mergeCell ref="N48:N49"/>
    <mergeCell ref="O48:O49"/>
    <mergeCell ref="P48:P49"/>
    <mergeCell ref="L44:L45"/>
    <mergeCell ref="M44:M45"/>
    <mergeCell ref="I56:I57"/>
    <mergeCell ref="C50:C51"/>
    <mergeCell ref="D50:D51"/>
    <mergeCell ref="E50:E51"/>
    <mergeCell ref="F50:F51"/>
    <mergeCell ref="G50:G51"/>
    <mergeCell ref="V48:V49"/>
    <mergeCell ref="W48:W49"/>
    <mergeCell ref="T48:T49"/>
    <mergeCell ref="U48:U49"/>
    <mergeCell ref="C52:C53"/>
    <mergeCell ref="D52:D53"/>
    <mergeCell ref="E52:E53"/>
    <mergeCell ref="F52:F53"/>
    <mergeCell ref="G52:G53"/>
    <mergeCell ref="H52:H53"/>
    <mergeCell ref="I52:I53"/>
    <mergeCell ref="J52:J53"/>
    <mergeCell ref="K52:K53"/>
    <mergeCell ref="T50:T51"/>
    <mergeCell ref="U50:U51"/>
    <mergeCell ref="V50:V51"/>
    <mergeCell ref="W50:W51"/>
    <mergeCell ref="N50:N51"/>
    <mergeCell ref="H50:H51"/>
    <mergeCell ref="I50:I51"/>
    <mergeCell ref="J50:J51"/>
    <mergeCell ref="K50:K51"/>
    <mergeCell ref="L50:L51"/>
    <mergeCell ref="M50:M51"/>
    <mergeCell ref="O50:O51"/>
    <mergeCell ref="P50:P51"/>
    <mergeCell ref="I62:I63"/>
    <mergeCell ref="C54:C55"/>
    <mergeCell ref="D54:D55"/>
    <mergeCell ref="E54:E55"/>
    <mergeCell ref="F54:F55"/>
    <mergeCell ref="G54:G55"/>
    <mergeCell ref="H54:H55"/>
    <mergeCell ref="I54:I55"/>
    <mergeCell ref="C56:C57"/>
    <mergeCell ref="D56:D57"/>
    <mergeCell ref="E56:E57"/>
    <mergeCell ref="F56:F57"/>
    <mergeCell ref="G56:G57"/>
    <mergeCell ref="V54:V55"/>
    <mergeCell ref="W54:W55"/>
    <mergeCell ref="T54:T55"/>
    <mergeCell ref="U54:U55"/>
    <mergeCell ref="C58:C59"/>
    <mergeCell ref="D58:D59"/>
    <mergeCell ref="E58:E59"/>
    <mergeCell ref="F58:F59"/>
    <mergeCell ref="G58:G59"/>
    <mergeCell ref="H58:H59"/>
    <mergeCell ref="I58:I59"/>
    <mergeCell ref="J58:J59"/>
    <mergeCell ref="K58:K59"/>
    <mergeCell ref="T56:T57"/>
    <mergeCell ref="U56:U57"/>
    <mergeCell ref="V56:V57"/>
    <mergeCell ref="W56:W57"/>
    <mergeCell ref="N56:N57"/>
    <mergeCell ref="H56:H57"/>
    <mergeCell ref="I68:I69"/>
    <mergeCell ref="C60:C61"/>
    <mergeCell ref="D60:D61"/>
    <mergeCell ref="E60:E61"/>
    <mergeCell ref="F60:F61"/>
    <mergeCell ref="G60:G61"/>
    <mergeCell ref="H60:H61"/>
    <mergeCell ref="I60:I61"/>
    <mergeCell ref="C62:C63"/>
    <mergeCell ref="D62:D63"/>
    <mergeCell ref="E62:E63"/>
    <mergeCell ref="F62:F63"/>
    <mergeCell ref="G62:G63"/>
    <mergeCell ref="V60:V61"/>
    <mergeCell ref="W60:W61"/>
    <mergeCell ref="T60:T61"/>
    <mergeCell ref="U60:U61"/>
    <mergeCell ref="C64:C65"/>
    <mergeCell ref="D64:D65"/>
    <mergeCell ref="E64:E65"/>
    <mergeCell ref="F64:F65"/>
    <mergeCell ref="G64:G65"/>
    <mergeCell ref="H64:H65"/>
    <mergeCell ref="I64:I65"/>
    <mergeCell ref="J64:J65"/>
    <mergeCell ref="K64:K65"/>
    <mergeCell ref="T62:T63"/>
    <mergeCell ref="U62:U63"/>
    <mergeCell ref="V62:V63"/>
    <mergeCell ref="W62:W63"/>
    <mergeCell ref="N62:N63"/>
    <mergeCell ref="H62:H63"/>
    <mergeCell ref="A72:B73"/>
    <mergeCell ref="C66:C67"/>
    <mergeCell ref="D66:D67"/>
    <mergeCell ref="E66:E67"/>
    <mergeCell ref="F66:F67"/>
    <mergeCell ref="G66:G67"/>
    <mergeCell ref="H66:H67"/>
    <mergeCell ref="I66:I67"/>
    <mergeCell ref="C68:C69"/>
    <mergeCell ref="D68:D69"/>
    <mergeCell ref="E68:E69"/>
    <mergeCell ref="F68:F69"/>
    <mergeCell ref="G68:G69"/>
    <mergeCell ref="V66:V67"/>
    <mergeCell ref="W66:W67"/>
    <mergeCell ref="T66:T67"/>
    <mergeCell ref="U66:U67"/>
    <mergeCell ref="C70:C71"/>
    <mergeCell ref="D70:D71"/>
    <mergeCell ref="E70:E71"/>
    <mergeCell ref="F70:F71"/>
    <mergeCell ref="G70:G71"/>
    <mergeCell ref="H70:H71"/>
    <mergeCell ref="I70:I71"/>
    <mergeCell ref="J70:J71"/>
    <mergeCell ref="K70:K71"/>
    <mergeCell ref="T68:T69"/>
    <mergeCell ref="U68:U69"/>
    <mergeCell ref="V68:V69"/>
    <mergeCell ref="W68:W69"/>
    <mergeCell ref="N68:N69"/>
    <mergeCell ref="H68:H69"/>
  </mergeCells>
  <pageMargins left="0.7" right="0.7" top="0.75" bottom="0.75" header="0.3" footer="0.3"/>
  <pageSetup paperSize="5" scale="7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85" zoomScaleNormal="85" workbookViewId="0">
      <selection sqref="A1:B2"/>
    </sheetView>
  </sheetViews>
  <sheetFormatPr defaultRowHeight="15" x14ac:dyDescent="0.25"/>
  <cols>
    <col min="2" max="2" width="20.7109375" customWidth="1"/>
  </cols>
  <sheetData>
    <row r="1" spans="1:27" ht="15" customHeight="1" x14ac:dyDescent="0.25">
      <c r="A1" s="497" t="s">
        <v>13</v>
      </c>
      <c r="B1" s="498"/>
      <c r="C1" s="396" t="s">
        <v>274</v>
      </c>
      <c r="D1" s="391"/>
      <c r="E1" s="391"/>
      <c r="F1" s="391"/>
      <c r="G1" s="392"/>
      <c r="H1" s="510" t="s">
        <v>302</v>
      </c>
      <c r="I1" s="511"/>
      <c r="J1" s="511"/>
      <c r="K1" s="511"/>
      <c r="L1" s="512"/>
      <c r="M1" s="517" t="s">
        <v>303</v>
      </c>
      <c r="N1" s="518"/>
      <c r="O1" s="518"/>
      <c r="P1" s="518"/>
      <c r="Q1" s="519"/>
      <c r="R1" s="510" t="s">
        <v>286</v>
      </c>
      <c r="S1" s="511"/>
      <c r="T1" s="511"/>
      <c r="U1" s="511"/>
      <c r="V1" s="512"/>
      <c r="W1" s="527" t="s">
        <v>194</v>
      </c>
      <c r="X1" s="528"/>
      <c r="Y1" s="528"/>
      <c r="Z1" s="528"/>
      <c r="AA1" s="529"/>
    </row>
    <row r="2" spans="1:27" ht="15.75" thickBot="1" x14ac:dyDescent="0.3">
      <c r="A2" s="499"/>
      <c r="B2" s="500"/>
      <c r="C2" s="393"/>
      <c r="D2" s="394"/>
      <c r="E2" s="394"/>
      <c r="F2" s="394"/>
      <c r="G2" s="395"/>
      <c r="H2" s="513"/>
      <c r="I2" s="514"/>
      <c r="J2" s="514"/>
      <c r="K2" s="514"/>
      <c r="L2" s="515"/>
      <c r="M2" s="520"/>
      <c r="N2" s="521"/>
      <c r="O2" s="521"/>
      <c r="P2" s="521"/>
      <c r="Q2" s="522"/>
      <c r="R2" s="513"/>
      <c r="S2" s="514"/>
      <c r="T2" s="514"/>
      <c r="U2" s="514"/>
      <c r="V2" s="515"/>
      <c r="W2" s="530"/>
      <c r="X2" s="531"/>
      <c r="Y2" s="531"/>
      <c r="Z2" s="531"/>
      <c r="AA2" s="532"/>
    </row>
    <row r="3" spans="1:27" ht="15" customHeight="1" x14ac:dyDescent="0.25">
      <c r="A3" s="501" t="s">
        <v>0</v>
      </c>
      <c r="B3" s="502"/>
      <c r="C3" s="378" t="s">
        <v>7</v>
      </c>
      <c r="D3" s="376" t="s">
        <v>1</v>
      </c>
      <c r="E3" s="378" t="s">
        <v>2</v>
      </c>
      <c r="F3" s="380" t="s">
        <v>8</v>
      </c>
      <c r="G3" s="373" t="s">
        <v>9</v>
      </c>
      <c r="H3" s="378" t="s">
        <v>7</v>
      </c>
      <c r="I3" s="376" t="s">
        <v>1</v>
      </c>
      <c r="J3" s="378" t="s">
        <v>2</v>
      </c>
      <c r="K3" s="380" t="s">
        <v>8</v>
      </c>
      <c r="L3" s="373" t="s">
        <v>9</v>
      </c>
      <c r="M3" s="378" t="s">
        <v>7</v>
      </c>
      <c r="N3" s="376" t="s">
        <v>1</v>
      </c>
      <c r="O3" s="378" t="s">
        <v>2</v>
      </c>
      <c r="P3" s="380" t="s">
        <v>8</v>
      </c>
      <c r="Q3" s="373" t="s">
        <v>9</v>
      </c>
      <c r="R3" s="378" t="s">
        <v>7</v>
      </c>
      <c r="S3" s="376" t="s">
        <v>1</v>
      </c>
      <c r="T3" s="378" t="s">
        <v>2</v>
      </c>
      <c r="U3" s="380" t="s">
        <v>8</v>
      </c>
      <c r="V3" s="373" t="s">
        <v>9</v>
      </c>
      <c r="W3" s="378" t="s">
        <v>7</v>
      </c>
      <c r="X3" s="376" t="s">
        <v>1</v>
      </c>
      <c r="Y3" s="378" t="s">
        <v>2</v>
      </c>
      <c r="Z3" s="380" t="s">
        <v>8</v>
      </c>
      <c r="AA3" s="373" t="s">
        <v>9</v>
      </c>
    </row>
    <row r="4" spans="1:27" ht="15.75" thickBot="1" x14ac:dyDescent="0.3">
      <c r="A4" s="503"/>
      <c r="B4" s="504"/>
      <c r="C4" s="382"/>
      <c r="D4" s="389"/>
      <c r="E4" s="382"/>
      <c r="F4" s="383"/>
      <c r="G4" s="381"/>
      <c r="H4" s="382"/>
      <c r="I4" s="377"/>
      <c r="J4" s="379"/>
      <c r="K4" s="379"/>
      <c r="L4" s="374"/>
      <c r="M4" s="382"/>
      <c r="N4" s="377"/>
      <c r="O4" s="379"/>
      <c r="P4" s="379"/>
      <c r="Q4" s="374"/>
      <c r="R4" s="382"/>
      <c r="S4" s="377"/>
      <c r="T4" s="379"/>
      <c r="U4" s="379"/>
      <c r="V4" s="374"/>
      <c r="W4" s="382"/>
      <c r="X4" s="377"/>
      <c r="Y4" s="379"/>
      <c r="Z4" s="379"/>
      <c r="AA4" s="374"/>
    </row>
    <row r="5" spans="1:27" x14ac:dyDescent="0.25">
      <c r="A5" s="3"/>
      <c r="B5" s="1"/>
      <c r="C5" s="362"/>
      <c r="D5" s="368"/>
      <c r="E5" s="322"/>
      <c r="F5" s="316"/>
      <c r="G5" s="317"/>
      <c r="H5" s="490">
        <v>100193</v>
      </c>
      <c r="I5" s="266" t="s">
        <v>304</v>
      </c>
      <c r="J5" s="266">
        <v>384</v>
      </c>
      <c r="K5" s="268">
        <v>27.28</v>
      </c>
      <c r="L5" s="261">
        <f>SUM(K5/J5)</f>
        <v>7.104166666666667E-2</v>
      </c>
      <c r="M5" s="469"/>
      <c r="N5" s="275"/>
      <c r="O5" s="266"/>
      <c r="P5" s="268"/>
      <c r="Q5" s="268"/>
      <c r="R5" s="495">
        <v>100193</v>
      </c>
      <c r="S5" s="311" t="s">
        <v>306</v>
      </c>
      <c r="T5" s="277">
        <v>400</v>
      </c>
      <c r="U5" s="272">
        <v>23.1</v>
      </c>
      <c r="V5" s="314">
        <f>SUM(U5/T5)</f>
        <v>5.7750000000000003E-2</v>
      </c>
      <c r="W5" s="533">
        <v>100193</v>
      </c>
      <c r="X5" s="266" t="s">
        <v>306</v>
      </c>
      <c r="Y5" s="258">
        <v>250</v>
      </c>
      <c r="Z5" s="259">
        <v>17.25</v>
      </c>
      <c r="AA5" s="261">
        <f>SUM(Z5/Y5)</f>
        <v>6.9000000000000006E-2</v>
      </c>
    </row>
    <row r="6" spans="1:27" ht="15.75" thickBot="1" x14ac:dyDescent="0.3">
      <c r="A6" s="4">
        <v>1</v>
      </c>
      <c r="B6" s="6" t="s">
        <v>10</v>
      </c>
      <c r="C6" s="292"/>
      <c r="D6" s="294"/>
      <c r="E6" s="281"/>
      <c r="F6" s="282"/>
      <c r="G6" s="479"/>
      <c r="H6" s="490"/>
      <c r="I6" s="258"/>
      <c r="J6" s="258"/>
      <c r="K6" s="259"/>
      <c r="L6" s="434"/>
      <c r="M6" s="469"/>
      <c r="N6" s="265"/>
      <c r="O6" s="258"/>
      <c r="P6" s="259"/>
      <c r="Q6" s="259"/>
      <c r="R6" s="496"/>
      <c r="S6" s="320"/>
      <c r="T6" s="320"/>
      <c r="U6" s="310"/>
      <c r="V6" s="459"/>
      <c r="W6" s="494"/>
      <c r="X6" s="258"/>
      <c r="Y6" s="258"/>
      <c r="Z6" s="259"/>
      <c r="AA6" s="261"/>
    </row>
    <row r="7" spans="1:27" ht="15" customHeight="1" x14ac:dyDescent="0.25">
      <c r="A7" s="3"/>
      <c r="B7" s="332" t="s">
        <v>11</v>
      </c>
      <c r="C7" s="291"/>
      <c r="D7" s="293"/>
      <c r="E7" s="280"/>
      <c r="F7" s="269"/>
      <c r="G7" s="267"/>
      <c r="H7" s="291"/>
      <c r="I7" s="423"/>
      <c r="J7" s="258"/>
      <c r="K7" s="259"/>
      <c r="L7" s="259"/>
      <c r="M7" s="291"/>
      <c r="N7" s="423"/>
      <c r="O7" s="258"/>
      <c r="P7" s="259"/>
      <c r="Q7" s="259"/>
      <c r="R7" s="491">
        <v>100193</v>
      </c>
      <c r="S7" s="320" t="s">
        <v>307</v>
      </c>
      <c r="T7" s="320">
        <v>160</v>
      </c>
      <c r="U7" s="310">
        <v>47.04</v>
      </c>
      <c r="V7" s="314">
        <f>SUM(U7/T7)</f>
        <v>0.29399999999999998</v>
      </c>
      <c r="W7" s="291"/>
      <c r="X7" s="423"/>
      <c r="Y7" s="258"/>
      <c r="Z7" s="259"/>
      <c r="AA7" s="259"/>
    </row>
    <row r="8" spans="1:27" ht="15.75" thickBot="1" x14ac:dyDescent="0.3">
      <c r="A8" s="4">
        <v>2</v>
      </c>
      <c r="B8" s="333"/>
      <c r="C8" s="292"/>
      <c r="D8" s="294"/>
      <c r="E8" s="281"/>
      <c r="F8" s="282"/>
      <c r="G8" s="479"/>
      <c r="H8" s="292"/>
      <c r="I8" s="423"/>
      <c r="J8" s="258"/>
      <c r="K8" s="259"/>
      <c r="L8" s="259"/>
      <c r="M8" s="292"/>
      <c r="N8" s="423"/>
      <c r="O8" s="258"/>
      <c r="P8" s="259"/>
      <c r="Q8" s="259"/>
      <c r="R8" s="496"/>
      <c r="S8" s="320"/>
      <c r="T8" s="320"/>
      <c r="U8" s="310"/>
      <c r="V8" s="459"/>
      <c r="W8" s="292"/>
      <c r="X8" s="423"/>
      <c r="Y8" s="258"/>
      <c r="Z8" s="259"/>
      <c r="AA8" s="259"/>
    </row>
    <row r="9" spans="1:27" ht="15" customHeight="1" x14ac:dyDescent="0.25">
      <c r="A9" s="7"/>
      <c r="B9" s="332" t="s">
        <v>85</v>
      </c>
      <c r="C9" s="291"/>
      <c r="D9" s="293"/>
      <c r="E9" s="280"/>
      <c r="F9" s="269"/>
      <c r="G9" s="267"/>
      <c r="H9" s="291"/>
      <c r="I9" s="423"/>
      <c r="J9" s="258"/>
      <c r="K9" s="259"/>
      <c r="L9" s="259"/>
      <c r="M9" s="291"/>
      <c r="N9" s="423"/>
      <c r="O9" s="258"/>
      <c r="P9" s="259"/>
      <c r="Q9" s="259"/>
      <c r="R9" s="491">
        <v>100193</v>
      </c>
      <c r="S9" s="320" t="s">
        <v>308</v>
      </c>
      <c r="T9" s="320">
        <v>144</v>
      </c>
      <c r="U9" s="310">
        <v>67.19</v>
      </c>
      <c r="V9" s="314">
        <f>SUM(U9/T9)</f>
        <v>0.46659722222222222</v>
      </c>
      <c r="W9" s="291"/>
      <c r="X9" s="423"/>
      <c r="Y9" s="258"/>
      <c r="Z9" s="259"/>
      <c r="AA9" s="259"/>
    </row>
    <row r="10" spans="1:27" ht="20.25" customHeight="1" thickBot="1" x14ac:dyDescent="0.3">
      <c r="A10" s="8">
        <v>3</v>
      </c>
      <c r="B10" s="333"/>
      <c r="C10" s="292"/>
      <c r="D10" s="294"/>
      <c r="E10" s="281"/>
      <c r="F10" s="282"/>
      <c r="G10" s="479"/>
      <c r="H10" s="292"/>
      <c r="I10" s="423"/>
      <c r="J10" s="258"/>
      <c r="K10" s="259"/>
      <c r="L10" s="259"/>
      <c r="M10" s="292"/>
      <c r="N10" s="423"/>
      <c r="O10" s="258"/>
      <c r="P10" s="259"/>
      <c r="Q10" s="259"/>
      <c r="R10" s="491"/>
      <c r="S10" s="320"/>
      <c r="T10" s="320"/>
      <c r="U10" s="310"/>
      <c r="V10" s="459"/>
      <c r="W10" s="292"/>
      <c r="X10" s="423"/>
      <c r="Y10" s="258"/>
      <c r="Z10" s="259"/>
      <c r="AA10" s="259"/>
    </row>
    <row r="11" spans="1:27" ht="25.5" customHeight="1" thickBot="1" x14ac:dyDescent="0.3">
      <c r="A11" s="107">
        <v>4</v>
      </c>
      <c r="B11" s="95" t="s">
        <v>86</v>
      </c>
      <c r="C11" s="141"/>
      <c r="D11" s="106"/>
      <c r="E11" s="140"/>
      <c r="F11" s="139"/>
      <c r="G11" s="139"/>
      <c r="H11" s="141">
        <v>100193</v>
      </c>
      <c r="I11" s="106" t="s">
        <v>305</v>
      </c>
      <c r="J11" s="140">
        <v>138</v>
      </c>
      <c r="K11" s="139">
        <v>42.45</v>
      </c>
      <c r="L11" s="139">
        <f>SUM(K11/J11)</f>
        <v>0.30760869565217391</v>
      </c>
      <c r="M11" s="105"/>
      <c r="N11" s="106"/>
      <c r="O11" s="103"/>
      <c r="P11" s="104"/>
      <c r="Q11" s="104"/>
      <c r="R11" s="207">
        <v>100193</v>
      </c>
      <c r="S11" s="205" t="s">
        <v>309</v>
      </c>
      <c r="T11" s="206">
        <v>158</v>
      </c>
      <c r="U11" s="204">
        <v>31.59</v>
      </c>
      <c r="V11" s="204">
        <f>SUM(U11/T11)</f>
        <v>0.19993670886075948</v>
      </c>
      <c r="W11" s="141"/>
      <c r="X11" s="106"/>
      <c r="Y11" s="140"/>
      <c r="Z11" s="139"/>
      <c r="AA11" s="139"/>
    </row>
    <row r="12" spans="1:27" x14ac:dyDescent="0.25">
      <c r="A12" s="10"/>
      <c r="B12" s="9"/>
      <c r="C12" s="458"/>
      <c r="D12" s="461"/>
      <c r="E12" s="295"/>
      <c r="F12" s="442"/>
      <c r="G12" s="442"/>
      <c r="H12" s="490">
        <v>100193</v>
      </c>
      <c r="I12" s="488" t="s">
        <v>242</v>
      </c>
      <c r="J12" s="281">
        <v>168</v>
      </c>
      <c r="K12" s="282">
        <v>41.72</v>
      </c>
      <c r="L12" s="261">
        <f>SUM(K12/J12)</f>
        <v>0.24833333333333332</v>
      </c>
      <c r="M12" s="458"/>
      <c r="N12" s="492"/>
      <c r="O12" s="281"/>
      <c r="P12" s="282"/>
      <c r="Q12" s="282"/>
      <c r="R12" s="491">
        <v>100193</v>
      </c>
      <c r="S12" s="277" t="s">
        <v>285</v>
      </c>
      <c r="T12" s="277">
        <v>216</v>
      </c>
      <c r="U12" s="272">
        <v>27.34</v>
      </c>
      <c r="V12" s="314">
        <f>SUM(U12/T12)</f>
        <v>0.12657407407407406</v>
      </c>
      <c r="W12" s="534">
        <v>100193</v>
      </c>
      <c r="X12" s="266" t="s">
        <v>157</v>
      </c>
      <c r="Y12" s="266">
        <v>133</v>
      </c>
      <c r="Z12" s="268">
        <v>26.2</v>
      </c>
      <c r="AA12" s="261">
        <f>SUM(Z12/Y12)</f>
        <v>0.19699248120300752</v>
      </c>
    </row>
    <row r="13" spans="1:27" ht="24.75" thickBot="1" x14ac:dyDescent="0.3">
      <c r="A13" s="2">
        <v>5</v>
      </c>
      <c r="B13" s="95" t="s">
        <v>87</v>
      </c>
      <c r="C13" s="292"/>
      <c r="D13" s="294"/>
      <c r="E13" s="281"/>
      <c r="F13" s="282"/>
      <c r="G13" s="282"/>
      <c r="H13" s="490"/>
      <c r="I13" s="489"/>
      <c r="J13" s="258"/>
      <c r="K13" s="259"/>
      <c r="L13" s="434"/>
      <c r="M13" s="292"/>
      <c r="N13" s="423"/>
      <c r="O13" s="258"/>
      <c r="P13" s="259"/>
      <c r="Q13" s="259"/>
      <c r="R13" s="491"/>
      <c r="S13" s="320"/>
      <c r="T13" s="320"/>
      <c r="U13" s="310"/>
      <c r="V13" s="459"/>
      <c r="W13" s="486"/>
      <c r="X13" s="258"/>
      <c r="Y13" s="258"/>
      <c r="Z13" s="259"/>
      <c r="AA13" s="261"/>
    </row>
    <row r="14" spans="1:27" x14ac:dyDescent="0.25">
      <c r="A14" s="3"/>
      <c r="B14" s="1"/>
      <c r="C14" s="291"/>
      <c r="D14" s="293"/>
      <c r="E14" s="280"/>
      <c r="F14" s="269"/>
      <c r="G14" s="267"/>
      <c r="H14" s="493"/>
      <c r="I14" s="489"/>
      <c r="J14" s="258"/>
      <c r="K14" s="259"/>
      <c r="L14" s="524"/>
      <c r="M14" s="491">
        <v>100193</v>
      </c>
      <c r="N14" s="523" t="s">
        <v>245</v>
      </c>
      <c r="O14" s="320">
        <v>256</v>
      </c>
      <c r="P14" s="523">
        <v>80.400000000000006</v>
      </c>
      <c r="Q14" s="314">
        <f>SUM(P14/O14)</f>
        <v>0.31406250000000002</v>
      </c>
      <c r="R14" s="291"/>
      <c r="S14" s="423"/>
      <c r="T14" s="258"/>
      <c r="U14" s="259"/>
      <c r="V14" s="259"/>
      <c r="W14" s="291"/>
      <c r="X14" s="423"/>
      <c r="Y14" s="258"/>
      <c r="Z14" s="259"/>
      <c r="AA14" s="259"/>
    </row>
    <row r="15" spans="1:27" ht="24.75" thickBot="1" x14ac:dyDescent="0.3">
      <c r="A15" s="4">
        <v>6</v>
      </c>
      <c r="B15" s="95" t="s">
        <v>88</v>
      </c>
      <c r="C15" s="292"/>
      <c r="D15" s="294"/>
      <c r="E15" s="281"/>
      <c r="F15" s="282"/>
      <c r="G15" s="479"/>
      <c r="H15" s="494"/>
      <c r="I15" s="489"/>
      <c r="J15" s="258"/>
      <c r="K15" s="259"/>
      <c r="L15" s="524"/>
      <c r="M15" s="491"/>
      <c r="N15" s="523"/>
      <c r="O15" s="320"/>
      <c r="P15" s="523"/>
      <c r="Q15" s="314"/>
      <c r="R15" s="292"/>
      <c r="S15" s="423"/>
      <c r="T15" s="258"/>
      <c r="U15" s="259"/>
      <c r="V15" s="259"/>
      <c r="W15" s="292"/>
      <c r="X15" s="423"/>
      <c r="Y15" s="258"/>
      <c r="Z15" s="259"/>
      <c r="AA15" s="259"/>
    </row>
    <row r="16" spans="1:27" x14ac:dyDescent="0.25">
      <c r="A16" s="3"/>
      <c r="B16" s="1"/>
      <c r="C16" s="291"/>
      <c r="D16" s="293"/>
      <c r="E16" s="280"/>
      <c r="F16" s="269"/>
      <c r="G16" s="267"/>
      <c r="H16" s="482">
        <v>100193</v>
      </c>
      <c r="I16" s="516" t="s">
        <v>154</v>
      </c>
      <c r="J16" s="320">
        <v>120</v>
      </c>
      <c r="K16" s="310">
        <v>40.14</v>
      </c>
      <c r="L16" s="484">
        <f>SUM(K16/J16)</f>
        <v>0.33450000000000002</v>
      </c>
      <c r="M16" s="485">
        <v>100193</v>
      </c>
      <c r="N16" s="487" t="s">
        <v>154</v>
      </c>
      <c r="O16" s="258">
        <v>80</v>
      </c>
      <c r="P16" s="489">
        <v>33</v>
      </c>
      <c r="Q16" s="261">
        <f>SUM(P16/O16)</f>
        <v>0.41249999999999998</v>
      </c>
      <c r="R16" s="480"/>
      <c r="S16" s="265"/>
      <c r="T16" s="258"/>
      <c r="U16" s="259"/>
      <c r="V16" s="259"/>
      <c r="W16" s="480"/>
      <c r="X16" s="265"/>
      <c r="Y16" s="258"/>
      <c r="Z16" s="259"/>
      <c r="AA16" s="259"/>
    </row>
    <row r="17" spans="1:27" ht="24.75" thickBot="1" x14ac:dyDescent="0.3">
      <c r="A17" s="4">
        <v>7</v>
      </c>
      <c r="B17" s="95" t="s">
        <v>89</v>
      </c>
      <c r="C17" s="292"/>
      <c r="D17" s="294"/>
      <c r="E17" s="281"/>
      <c r="F17" s="282"/>
      <c r="G17" s="479"/>
      <c r="H17" s="483"/>
      <c r="I17" s="516"/>
      <c r="J17" s="320"/>
      <c r="K17" s="310"/>
      <c r="L17" s="484"/>
      <c r="M17" s="486"/>
      <c r="N17" s="487"/>
      <c r="O17" s="258"/>
      <c r="P17" s="489"/>
      <c r="Q17" s="261"/>
      <c r="R17" s="481"/>
      <c r="S17" s="265"/>
      <c r="T17" s="258"/>
      <c r="U17" s="259"/>
      <c r="V17" s="259"/>
      <c r="W17" s="481"/>
      <c r="X17" s="265"/>
      <c r="Y17" s="258"/>
      <c r="Z17" s="259"/>
      <c r="AA17" s="259"/>
    </row>
    <row r="18" spans="1:27" x14ac:dyDescent="0.25">
      <c r="A18" s="3"/>
      <c r="B18" s="1"/>
      <c r="C18" s="470">
        <v>100193</v>
      </c>
      <c r="D18" s="319" t="s">
        <v>275</v>
      </c>
      <c r="E18" s="320">
        <v>80</v>
      </c>
      <c r="F18" s="310">
        <v>101</v>
      </c>
      <c r="G18" s="313">
        <f t="shared" ref="G18:G20" si="0">SUM(F18/E18)</f>
        <v>1.2625</v>
      </c>
      <c r="H18" s="469"/>
      <c r="I18" s="265"/>
      <c r="J18" s="258"/>
      <c r="K18" s="259"/>
      <c r="L18" s="259"/>
      <c r="M18" s="469"/>
      <c r="N18" s="265"/>
      <c r="O18" s="258"/>
      <c r="P18" s="259"/>
      <c r="Q18" s="259"/>
      <c r="R18" s="469"/>
      <c r="S18" s="265"/>
      <c r="T18" s="258"/>
      <c r="U18" s="259"/>
      <c r="V18" s="259"/>
      <c r="W18" s="469"/>
      <c r="X18" s="265"/>
      <c r="Y18" s="258"/>
      <c r="Z18" s="259"/>
      <c r="AA18" s="259"/>
    </row>
    <row r="19" spans="1:27" ht="24.75" thickBot="1" x14ac:dyDescent="0.3">
      <c r="A19" s="4">
        <v>8</v>
      </c>
      <c r="B19" s="95" t="s">
        <v>90</v>
      </c>
      <c r="C19" s="470"/>
      <c r="D19" s="319"/>
      <c r="E19" s="320"/>
      <c r="F19" s="310"/>
      <c r="G19" s="313"/>
      <c r="H19" s="469"/>
      <c r="I19" s="265"/>
      <c r="J19" s="258"/>
      <c r="K19" s="259"/>
      <c r="L19" s="259"/>
      <c r="M19" s="469"/>
      <c r="N19" s="265"/>
      <c r="O19" s="258"/>
      <c r="P19" s="259"/>
      <c r="Q19" s="259"/>
      <c r="R19" s="469"/>
      <c r="S19" s="265"/>
      <c r="T19" s="258"/>
      <c r="U19" s="259"/>
      <c r="V19" s="259"/>
      <c r="W19" s="469"/>
      <c r="X19" s="265"/>
      <c r="Y19" s="258"/>
      <c r="Z19" s="259"/>
      <c r="AA19" s="259"/>
    </row>
    <row r="20" spans="1:27" x14ac:dyDescent="0.25">
      <c r="A20" s="3"/>
      <c r="B20" s="1"/>
      <c r="C20" s="509">
        <v>100193</v>
      </c>
      <c r="D20" s="319" t="s">
        <v>296</v>
      </c>
      <c r="E20" s="320">
        <v>96</v>
      </c>
      <c r="F20" s="310">
        <v>101</v>
      </c>
      <c r="G20" s="313">
        <f t="shared" si="0"/>
        <v>1.0520833333333333</v>
      </c>
      <c r="H20" s="480"/>
      <c r="I20" s="265"/>
      <c r="J20" s="258"/>
      <c r="K20" s="259"/>
      <c r="L20" s="259"/>
      <c r="M20" s="480"/>
      <c r="N20" s="265"/>
      <c r="O20" s="258"/>
      <c r="P20" s="259"/>
      <c r="Q20" s="259"/>
      <c r="R20" s="480"/>
      <c r="S20" s="265"/>
      <c r="T20" s="258"/>
      <c r="U20" s="259"/>
      <c r="V20" s="259"/>
      <c r="W20" s="480"/>
      <c r="X20" s="265"/>
      <c r="Y20" s="258"/>
      <c r="Z20" s="259"/>
      <c r="AA20" s="259"/>
    </row>
    <row r="21" spans="1:27" ht="24.75" thickBot="1" x14ac:dyDescent="0.3">
      <c r="A21" s="4">
        <v>9</v>
      </c>
      <c r="B21" s="95" t="s">
        <v>84</v>
      </c>
      <c r="C21" s="470"/>
      <c r="D21" s="319"/>
      <c r="E21" s="320"/>
      <c r="F21" s="310"/>
      <c r="G21" s="313"/>
      <c r="H21" s="469"/>
      <c r="I21" s="265"/>
      <c r="J21" s="258"/>
      <c r="K21" s="259"/>
      <c r="L21" s="259"/>
      <c r="M21" s="469"/>
      <c r="N21" s="265"/>
      <c r="O21" s="258"/>
      <c r="P21" s="259"/>
      <c r="Q21" s="259"/>
      <c r="R21" s="469"/>
      <c r="S21" s="265"/>
      <c r="T21" s="258"/>
      <c r="U21" s="259"/>
      <c r="V21" s="259"/>
      <c r="W21" s="469"/>
      <c r="X21" s="265"/>
      <c r="Y21" s="258"/>
      <c r="Z21" s="259"/>
      <c r="AA21" s="259"/>
    </row>
    <row r="22" spans="1:27" x14ac:dyDescent="0.25">
      <c r="A22" s="3"/>
      <c r="B22" s="1"/>
      <c r="C22" s="477"/>
      <c r="D22" s="293"/>
      <c r="E22" s="280"/>
      <c r="F22" s="269"/>
      <c r="G22" s="267"/>
      <c r="H22" s="477"/>
      <c r="I22" s="265"/>
      <c r="J22" s="258"/>
      <c r="K22" s="259"/>
      <c r="L22" s="259"/>
      <c r="M22" s="477"/>
      <c r="N22" s="265"/>
      <c r="O22" s="258"/>
      <c r="P22" s="259"/>
      <c r="Q22" s="259"/>
      <c r="R22" s="477"/>
      <c r="S22" s="265"/>
      <c r="T22" s="258"/>
      <c r="U22" s="259"/>
      <c r="V22" s="259"/>
      <c r="W22" s="525" t="s">
        <v>295</v>
      </c>
      <c r="X22" s="320" t="s">
        <v>310</v>
      </c>
      <c r="Y22" s="320">
        <v>63</v>
      </c>
      <c r="Z22" s="310">
        <v>18.899999999999999</v>
      </c>
      <c r="AA22" s="314">
        <f>SUM(Z22/Y22)</f>
        <v>0.3</v>
      </c>
    </row>
    <row r="23" spans="1:27" ht="24.75" thickBot="1" x14ac:dyDescent="0.3">
      <c r="A23" s="4">
        <v>10</v>
      </c>
      <c r="B23" s="95" t="s">
        <v>91</v>
      </c>
      <c r="C23" s="478"/>
      <c r="D23" s="294"/>
      <c r="E23" s="281"/>
      <c r="F23" s="282"/>
      <c r="G23" s="479"/>
      <c r="H23" s="478"/>
      <c r="I23" s="265"/>
      <c r="J23" s="258"/>
      <c r="K23" s="259"/>
      <c r="L23" s="259"/>
      <c r="M23" s="478"/>
      <c r="N23" s="265"/>
      <c r="O23" s="258"/>
      <c r="P23" s="259"/>
      <c r="Q23" s="259"/>
      <c r="R23" s="478"/>
      <c r="S23" s="265"/>
      <c r="T23" s="258"/>
      <c r="U23" s="259"/>
      <c r="V23" s="259"/>
      <c r="W23" s="526"/>
      <c r="X23" s="320"/>
      <c r="Y23" s="320"/>
      <c r="Z23" s="310"/>
      <c r="AA23" s="314"/>
    </row>
    <row r="24" spans="1:27" x14ac:dyDescent="0.25">
      <c r="A24" s="3"/>
      <c r="B24" s="1"/>
      <c r="C24" s="477"/>
      <c r="D24" s="293"/>
      <c r="E24" s="280"/>
      <c r="F24" s="269"/>
      <c r="G24" s="267"/>
      <c r="H24" s="477"/>
      <c r="I24" s="265"/>
      <c r="J24" s="258"/>
      <c r="K24" s="259"/>
      <c r="L24" s="259"/>
      <c r="M24" s="477"/>
      <c r="N24" s="265"/>
      <c r="O24" s="258"/>
      <c r="P24" s="259"/>
      <c r="Q24" s="259"/>
      <c r="R24" s="477"/>
      <c r="S24" s="265"/>
      <c r="T24" s="258"/>
      <c r="U24" s="259"/>
      <c r="V24" s="259"/>
      <c r="W24" s="477"/>
      <c r="X24" s="265"/>
      <c r="Y24" s="258"/>
      <c r="Z24" s="259"/>
      <c r="AA24" s="259"/>
    </row>
    <row r="25" spans="1:27" ht="15.75" thickBot="1" x14ac:dyDescent="0.3">
      <c r="A25" s="4"/>
      <c r="B25" s="5"/>
      <c r="C25" s="478"/>
      <c r="D25" s="294"/>
      <c r="E25" s="281"/>
      <c r="F25" s="282"/>
      <c r="G25" s="479"/>
      <c r="H25" s="478"/>
      <c r="I25" s="265"/>
      <c r="J25" s="258"/>
      <c r="K25" s="259"/>
      <c r="L25" s="259"/>
      <c r="M25" s="478"/>
      <c r="N25" s="265"/>
      <c r="O25" s="258"/>
      <c r="P25" s="259"/>
      <c r="Q25" s="259"/>
      <c r="R25" s="478"/>
      <c r="S25" s="265"/>
      <c r="T25" s="258"/>
      <c r="U25" s="259"/>
      <c r="V25" s="259"/>
      <c r="W25" s="478"/>
      <c r="X25" s="265"/>
      <c r="Y25" s="258"/>
      <c r="Z25" s="259"/>
      <c r="AA25" s="259"/>
    </row>
    <row r="26" spans="1:27" x14ac:dyDescent="0.25">
      <c r="A26" s="3"/>
      <c r="B26" s="1"/>
      <c r="C26" s="477"/>
      <c r="D26" s="293"/>
      <c r="E26" s="280"/>
      <c r="F26" s="269"/>
      <c r="G26" s="267"/>
      <c r="H26" s="477"/>
      <c r="I26" s="265"/>
      <c r="J26" s="258"/>
      <c r="K26" s="259"/>
      <c r="L26" s="259"/>
      <c r="M26" s="477"/>
      <c r="N26" s="265"/>
      <c r="O26" s="258"/>
      <c r="P26" s="259"/>
      <c r="Q26" s="259"/>
      <c r="R26" s="477"/>
      <c r="S26" s="265"/>
      <c r="T26" s="258"/>
      <c r="U26" s="259"/>
      <c r="V26" s="259"/>
      <c r="W26" s="477"/>
      <c r="X26" s="265"/>
      <c r="Y26" s="258"/>
      <c r="Z26" s="259"/>
      <c r="AA26" s="259"/>
    </row>
    <row r="27" spans="1:27" ht="15.75" thickBot="1" x14ac:dyDescent="0.3">
      <c r="A27" s="4"/>
      <c r="B27" s="6"/>
      <c r="C27" s="478"/>
      <c r="D27" s="294"/>
      <c r="E27" s="281"/>
      <c r="F27" s="282"/>
      <c r="G27" s="479"/>
      <c r="H27" s="478"/>
      <c r="I27" s="265"/>
      <c r="J27" s="258"/>
      <c r="K27" s="259"/>
      <c r="L27" s="259"/>
      <c r="M27" s="478"/>
      <c r="N27" s="265"/>
      <c r="O27" s="258"/>
      <c r="P27" s="259"/>
      <c r="Q27" s="259"/>
      <c r="R27" s="478"/>
      <c r="S27" s="265"/>
      <c r="T27" s="258"/>
      <c r="U27" s="259"/>
      <c r="V27" s="259"/>
      <c r="W27" s="478"/>
      <c r="X27" s="265"/>
      <c r="Y27" s="258"/>
      <c r="Z27" s="259"/>
      <c r="AA27" s="259"/>
    </row>
    <row r="28" spans="1:27" x14ac:dyDescent="0.25">
      <c r="A28" s="3"/>
      <c r="B28" s="1"/>
      <c r="C28" s="477"/>
      <c r="D28" s="293"/>
      <c r="E28" s="280"/>
      <c r="F28" s="269"/>
      <c r="G28" s="267"/>
      <c r="H28" s="477"/>
      <c r="I28" s="423"/>
      <c r="J28" s="258"/>
      <c r="K28" s="259"/>
      <c r="L28" s="259"/>
      <c r="M28" s="477"/>
      <c r="N28" s="423"/>
      <c r="O28" s="258"/>
      <c r="P28" s="259"/>
      <c r="Q28" s="259"/>
      <c r="R28" s="477"/>
      <c r="S28" s="423"/>
      <c r="T28" s="258"/>
      <c r="U28" s="259"/>
      <c r="V28" s="259"/>
      <c r="W28" s="477"/>
      <c r="X28" s="423"/>
      <c r="Y28" s="258"/>
      <c r="Z28" s="259"/>
      <c r="AA28" s="259"/>
    </row>
    <row r="29" spans="1:27" ht="15.75" thickBot="1" x14ac:dyDescent="0.3">
      <c r="A29" s="3"/>
      <c r="B29" s="1"/>
      <c r="C29" s="478"/>
      <c r="D29" s="294"/>
      <c r="E29" s="281"/>
      <c r="F29" s="282"/>
      <c r="G29" s="479"/>
      <c r="H29" s="478"/>
      <c r="I29" s="423"/>
      <c r="J29" s="258"/>
      <c r="K29" s="259"/>
      <c r="L29" s="259"/>
      <c r="M29" s="478"/>
      <c r="N29" s="423"/>
      <c r="O29" s="258"/>
      <c r="P29" s="259"/>
      <c r="Q29" s="259"/>
      <c r="R29" s="478"/>
      <c r="S29" s="423"/>
      <c r="T29" s="258"/>
      <c r="U29" s="259"/>
      <c r="V29" s="259"/>
      <c r="W29" s="478"/>
      <c r="X29" s="423"/>
      <c r="Y29" s="258"/>
      <c r="Z29" s="259"/>
      <c r="AA29" s="259"/>
    </row>
    <row r="30" spans="1:27" ht="15" customHeight="1" x14ac:dyDescent="0.25">
      <c r="A30" s="505" t="s">
        <v>6</v>
      </c>
      <c r="B30" s="506"/>
      <c r="C30" s="471" t="s">
        <v>297</v>
      </c>
      <c r="D30" s="472"/>
      <c r="E30" s="472"/>
      <c r="F30" s="472"/>
      <c r="G30" s="473"/>
      <c r="H30" s="471" t="s">
        <v>298</v>
      </c>
      <c r="I30" s="472"/>
      <c r="J30" s="472"/>
      <c r="K30" s="472"/>
      <c r="L30" s="473"/>
      <c r="M30" s="471" t="s">
        <v>299</v>
      </c>
      <c r="N30" s="472"/>
      <c r="O30" s="472"/>
      <c r="P30" s="472"/>
      <c r="Q30" s="473"/>
      <c r="R30" s="471" t="s">
        <v>300</v>
      </c>
      <c r="S30" s="472"/>
      <c r="T30" s="472"/>
      <c r="U30" s="472"/>
      <c r="V30" s="473"/>
      <c r="W30" s="471" t="s">
        <v>301</v>
      </c>
      <c r="X30" s="472"/>
      <c r="Y30" s="472"/>
      <c r="Z30" s="472"/>
      <c r="AA30" s="473"/>
    </row>
    <row r="31" spans="1:27" ht="15.75" thickBot="1" x14ac:dyDescent="0.3">
      <c r="A31" s="507"/>
      <c r="B31" s="508"/>
      <c r="C31" s="474"/>
      <c r="D31" s="475"/>
      <c r="E31" s="475"/>
      <c r="F31" s="475"/>
      <c r="G31" s="476"/>
      <c r="H31" s="474"/>
      <c r="I31" s="475"/>
      <c r="J31" s="475"/>
      <c r="K31" s="475"/>
      <c r="L31" s="476"/>
      <c r="M31" s="474"/>
      <c r="N31" s="475"/>
      <c r="O31" s="475"/>
      <c r="P31" s="475"/>
      <c r="Q31" s="476"/>
      <c r="R31" s="474"/>
      <c r="S31" s="475"/>
      <c r="T31" s="475"/>
      <c r="U31" s="475"/>
      <c r="V31" s="476"/>
      <c r="W31" s="474"/>
      <c r="X31" s="475"/>
      <c r="Y31" s="475"/>
      <c r="Z31" s="475"/>
      <c r="AA31" s="476"/>
    </row>
  </sheetData>
  <mergeCells count="340">
    <mergeCell ref="Y28:Y29"/>
    <mergeCell ref="Z28:Z29"/>
    <mergeCell ref="AA28:AA29"/>
    <mergeCell ref="Y22:Y23"/>
    <mergeCell ref="Z22:Z23"/>
    <mergeCell ref="AA22:AA23"/>
    <mergeCell ref="W24:W25"/>
    <mergeCell ref="Y24:Y25"/>
    <mergeCell ref="Z24:Z25"/>
    <mergeCell ref="AA24:AA25"/>
    <mergeCell ref="Y26:Y27"/>
    <mergeCell ref="Z26:Z27"/>
    <mergeCell ref="AA26:AA27"/>
    <mergeCell ref="Z16:Z17"/>
    <mergeCell ref="AA16:AA17"/>
    <mergeCell ref="W18:W19"/>
    <mergeCell ref="Y18:Y19"/>
    <mergeCell ref="Z18:Z19"/>
    <mergeCell ref="AA18:AA19"/>
    <mergeCell ref="W20:W21"/>
    <mergeCell ref="Y20:Y21"/>
    <mergeCell ref="Z20:Z21"/>
    <mergeCell ref="AA20:AA21"/>
    <mergeCell ref="W30:AA31"/>
    <mergeCell ref="W1:AA2"/>
    <mergeCell ref="Y3:Y4"/>
    <mergeCell ref="Z3:Z4"/>
    <mergeCell ref="AA3:AA4"/>
    <mergeCell ref="W5:W6"/>
    <mergeCell ref="Y5:Y6"/>
    <mergeCell ref="Z5:Z6"/>
    <mergeCell ref="AA5:AA6"/>
    <mergeCell ref="Y7:Y8"/>
    <mergeCell ref="Z7:Z8"/>
    <mergeCell ref="AA7:AA8"/>
    <mergeCell ref="Y9:Y10"/>
    <mergeCell ref="Z9:Z10"/>
    <mergeCell ref="AA9:AA10"/>
    <mergeCell ref="W12:W13"/>
    <mergeCell ref="Y12:Y13"/>
    <mergeCell ref="Z12:Z13"/>
    <mergeCell ref="AA12:AA13"/>
    <mergeCell ref="Y14:Y15"/>
    <mergeCell ref="Z14:Z15"/>
    <mergeCell ref="AA14:AA15"/>
    <mergeCell ref="Y16:Y17"/>
    <mergeCell ref="X28:X29"/>
    <mergeCell ref="X9:X10"/>
    <mergeCell ref="X12:X13"/>
    <mergeCell ref="X14:X15"/>
    <mergeCell ref="X16:X17"/>
    <mergeCell ref="X18:X19"/>
    <mergeCell ref="X20:X21"/>
    <mergeCell ref="M24:M25"/>
    <mergeCell ref="R30:V31"/>
    <mergeCell ref="X22:X23"/>
    <mergeCell ref="X24:X25"/>
    <mergeCell ref="R26:R27"/>
    <mergeCell ref="S26:S27"/>
    <mergeCell ref="T26:T27"/>
    <mergeCell ref="U26:U27"/>
    <mergeCell ref="V26:V27"/>
    <mergeCell ref="W26:W27"/>
    <mergeCell ref="X26:X27"/>
    <mergeCell ref="S22:S23"/>
    <mergeCell ref="T22:T23"/>
    <mergeCell ref="U22:U23"/>
    <mergeCell ref="V22:V23"/>
    <mergeCell ref="W22:W23"/>
    <mergeCell ref="V28:V29"/>
    <mergeCell ref="W28:W29"/>
    <mergeCell ref="W3:W4"/>
    <mergeCell ref="X3:X4"/>
    <mergeCell ref="X5:X6"/>
    <mergeCell ref="R7:R8"/>
    <mergeCell ref="S7:S8"/>
    <mergeCell ref="T7:T8"/>
    <mergeCell ref="U7:U8"/>
    <mergeCell ref="V7:V8"/>
    <mergeCell ref="W7:W8"/>
    <mergeCell ref="X7:X8"/>
    <mergeCell ref="N26:N27"/>
    <mergeCell ref="O26:O27"/>
    <mergeCell ref="P26:P27"/>
    <mergeCell ref="Q26:Q27"/>
    <mergeCell ref="M30:Q31"/>
    <mergeCell ref="R1:V2"/>
    <mergeCell ref="R3:R4"/>
    <mergeCell ref="S3:S4"/>
    <mergeCell ref="T3:T4"/>
    <mergeCell ref="U3:U4"/>
    <mergeCell ref="V3:V4"/>
    <mergeCell ref="P16:P17"/>
    <mergeCell ref="Q16:Q17"/>
    <mergeCell ref="M18:M19"/>
    <mergeCell ref="N18:N19"/>
    <mergeCell ref="O18:O19"/>
    <mergeCell ref="P18:P19"/>
    <mergeCell ref="Q18:Q19"/>
    <mergeCell ref="N24:N25"/>
    <mergeCell ref="O24:O25"/>
    <mergeCell ref="P24:P25"/>
    <mergeCell ref="Q24:Q25"/>
    <mergeCell ref="T18:T19"/>
    <mergeCell ref="U18:U19"/>
    <mergeCell ref="K12:K13"/>
    <mergeCell ref="L12:L13"/>
    <mergeCell ref="I16:I17"/>
    <mergeCell ref="H26:H27"/>
    <mergeCell ref="I26:I27"/>
    <mergeCell ref="J26:J27"/>
    <mergeCell ref="H30:L31"/>
    <mergeCell ref="M1:Q2"/>
    <mergeCell ref="M3:M4"/>
    <mergeCell ref="N3:N4"/>
    <mergeCell ref="O3:O4"/>
    <mergeCell ref="P3:P4"/>
    <mergeCell ref="Q3:Q4"/>
    <mergeCell ref="M7:M8"/>
    <mergeCell ref="N7:N8"/>
    <mergeCell ref="O7:O8"/>
    <mergeCell ref="P7:P8"/>
    <mergeCell ref="Q7:Q8"/>
    <mergeCell ref="M14:M15"/>
    <mergeCell ref="N14:N15"/>
    <mergeCell ref="O14:O15"/>
    <mergeCell ref="P14:P15"/>
    <mergeCell ref="K14:K15"/>
    <mergeCell ref="L14:L15"/>
    <mergeCell ref="H7:H8"/>
    <mergeCell ref="I7:I8"/>
    <mergeCell ref="J7:J8"/>
    <mergeCell ref="K7:K8"/>
    <mergeCell ref="L7:L8"/>
    <mergeCell ref="H9:H10"/>
    <mergeCell ref="I9:I10"/>
    <mergeCell ref="J9:J10"/>
    <mergeCell ref="K9:K10"/>
    <mergeCell ref="L9:L10"/>
    <mergeCell ref="H1:L2"/>
    <mergeCell ref="H3:H4"/>
    <mergeCell ref="I3:I4"/>
    <mergeCell ref="J3:J4"/>
    <mergeCell ref="K3:K4"/>
    <mergeCell ref="L3:L4"/>
    <mergeCell ref="H5:H6"/>
    <mergeCell ref="I5:I6"/>
    <mergeCell ref="J5:J6"/>
    <mergeCell ref="G7:G8"/>
    <mergeCell ref="G9:G10"/>
    <mergeCell ref="G12:G13"/>
    <mergeCell ref="G14:G15"/>
    <mergeCell ref="G16:G17"/>
    <mergeCell ref="G18:G19"/>
    <mergeCell ref="G20:G21"/>
    <mergeCell ref="G22:G23"/>
    <mergeCell ref="G24:G25"/>
    <mergeCell ref="A30:B31"/>
    <mergeCell ref="V20:V21"/>
    <mergeCell ref="U20:U21"/>
    <mergeCell ref="T20:T21"/>
    <mergeCell ref="S20:S21"/>
    <mergeCell ref="R20:R21"/>
    <mergeCell ref="J20:J21"/>
    <mergeCell ref="K20:K21"/>
    <mergeCell ref="L20:L21"/>
    <mergeCell ref="L24:L25"/>
    <mergeCell ref="C22:C23"/>
    <mergeCell ref="D22:D23"/>
    <mergeCell ref="E22:E23"/>
    <mergeCell ref="F22:F23"/>
    <mergeCell ref="H22:H23"/>
    <mergeCell ref="I22:I23"/>
    <mergeCell ref="J22:J23"/>
    <mergeCell ref="H24:H25"/>
    <mergeCell ref="I24:I25"/>
    <mergeCell ref="C20:C21"/>
    <mergeCell ref="D20:D21"/>
    <mergeCell ref="E20:E21"/>
    <mergeCell ref="F20:F21"/>
    <mergeCell ref="M20:M21"/>
    <mergeCell ref="A1:B2"/>
    <mergeCell ref="C1:G2"/>
    <mergeCell ref="A3:B4"/>
    <mergeCell ref="C3:C4"/>
    <mergeCell ref="D3:D4"/>
    <mergeCell ref="E3:E4"/>
    <mergeCell ref="F3:F4"/>
    <mergeCell ref="E5:E6"/>
    <mergeCell ref="F5:F6"/>
    <mergeCell ref="G3:G4"/>
    <mergeCell ref="G5:G6"/>
    <mergeCell ref="B9:B10"/>
    <mergeCell ref="C9:C10"/>
    <mergeCell ref="D9:D10"/>
    <mergeCell ref="E9:E10"/>
    <mergeCell ref="F9:F10"/>
    <mergeCell ref="S5:S6"/>
    <mergeCell ref="T5:T6"/>
    <mergeCell ref="U5:U6"/>
    <mergeCell ref="V5:V6"/>
    <mergeCell ref="B7:B8"/>
    <mergeCell ref="C7:C8"/>
    <mergeCell ref="D7:D8"/>
    <mergeCell ref="E7:E8"/>
    <mergeCell ref="F7:F8"/>
    <mergeCell ref="O5:O6"/>
    <mergeCell ref="P5:P6"/>
    <mergeCell ref="Q5:Q6"/>
    <mergeCell ref="R5:R6"/>
    <mergeCell ref="K5:K6"/>
    <mergeCell ref="L5:L6"/>
    <mergeCell ref="M5:M6"/>
    <mergeCell ref="N5:N6"/>
    <mergeCell ref="C5:C6"/>
    <mergeCell ref="D5:D6"/>
    <mergeCell ref="W9:W10"/>
    <mergeCell ref="S9:S10"/>
    <mergeCell ref="R9:R10"/>
    <mergeCell ref="T9:T10"/>
    <mergeCell ref="U9:U10"/>
    <mergeCell ref="V9:V10"/>
    <mergeCell ref="M9:M10"/>
    <mergeCell ref="N9:N10"/>
    <mergeCell ref="O9:O10"/>
    <mergeCell ref="P9:P10"/>
    <mergeCell ref="Q9:Q10"/>
    <mergeCell ref="C12:C13"/>
    <mergeCell ref="D12:D13"/>
    <mergeCell ref="E12:E13"/>
    <mergeCell ref="F12:F13"/>
    <mergeCell ref="I12:I13"/>
    <mergeCell ref="H12:H13"/>
    <mergeCell ref="V12:V13"/>
    <mergeCell ref="C14:C15"/>
    <mergeCell ref="D14:D15"/>
    <mergeCell ref="E14:E15"/>
    <mergeCell ref="F14:F15"/>
    <mergeCell ref="I14:I15"/>
    <mergeCell ref="J14:J15"/>
    <mergeCell ref="R12:R13"/>
    <mergeCell ref="S12:S13"/>
    <mergeCell ref="T12:T13"/>
    <mergeCell ref="U12:U13"/>
    <mergeCell ref="M12:M13"/>
    <mergeCell ref="N12:N13"/>
    <mergeCell ref="O12:O13"/>
    <mergeCell ref="P12:P13"/>
    <mergeCell ref="Q12:Q13"/>
    <mergeCell ref="H14:H15"/>
    <mergeCell ref="J12:J13"/>
    <mergeCell ref="C16:C17"/>
    <mergeCell ref="D16:D17"/>
    <mergeCell ref="E16:E17"/>
    <mergeCell ref="F16:F17"/>
    <mergeCell ref="W14:W15"/>
    <mergeCell ref="R14:R15"/>
    <mergeCell ref="V16:V17"/>
    <mergeCell ref="W16:W17"/>
    <mergeCell ref="R16:R17"/>
    <mergeCell ref="S16:S17"/>
    <mergeCell ref="T16:T17"/>
    <mergeCell ref="U16:U17"/>
    <mergeCell ref="S14:S15"/>
    <mergeCell ref="T14:T15"/>
    <mergeCell ref="U14:U15"/>
    <mergeCell ref="V14:V15"/>
    <mergeCell ref="H16:H17"/>
    <mergeCell ref="J16:J17"/>
    <mergeCell ref="K16:K17"/>
    <mergeCell ref="L16:L17"/>
    <mergeCell ref="Q14:Q15"/>
    <mergeCell ref="M16:M17"/>
    <mergeCell ref="N16:N17"/>
    <mergeCell ref="O16:O17"/>
    <mergeCell ref="V18:V19"/>
    <mergeCell ref="R18:R19"/>
    <mergeCell ref="C24:C25"/>
    <mergeCell ref="D24:D25"/>
    <mergeCell ref="E24:E25"/>
    <mergeCell ref="F24:F25"/>
    <mergeCell ref="R22:R23"/>
    <mergeCell ref="V24:V25"/>
    <mergeCell ref="R24:R25"/>
    <mergeCell ref="S24:S25"/>
    <mergeCell ref="T24:T25"/>
    <mergeCell ref="U24:U25"/>
    <mergeCell ref="J24:J25"/>
    <mergeCell ref="K24:K25"/>
    <mergeCell ref="O22:O23"/>
    <mergeCell ref="P22:P23"/>
    <mergeCell ref="Q22:Q23"/>
    <mergeCell ref="K22:K23"/>
    <mergeCell ref="L22:L23"/>
    <mergeCell ref="N20:N21"/>
    <mergeCell ref="O20:O21"/>
    <mergeCell ref="P20:P21"/>
    <mergeCell ref="K26:K27"/>
    <mergeCell ref="L26:L27"/>
    <mergeCell ref="C26:C27"/>
    <mergeCell ref="D26:D27"/>
    <mergeCell ref="E26:E27"/>
    <mergeCell ref="F26:F27"/>
    <mergeCell ref="G26:G27"/>
    <mergeCell ref="G28:G29"/>
    <mergeCell ref="S18:S19"/>
    <mergeCell ref="Q20:Q21"/>
    <mergeCell ref="H18:H19"/>
    <mergeCell ref="I18:I19"/>
    <mergeCell ref="J18:J19"/>
    <mergeCell ref="M22:M23"/>
    <mergeCell ref="N22:N23"/>
    <mergeCell ref="C18:C19"/>
    <mergeCell ref="D18:D19"/>
    <mergeCell ref="E18:E19"/>
    <mergeCell ref="F18:F19"/>
    <mergeCell ref="H20:H21"/>
    <mergeCell ref="I20:I21"/>
    <mergeCell ref="K18:K19"/>
    <mergeCell ref="L18:L19"/>
    <mergeCell ref="M26:M27"/>
    <mergeCell ref="C30:G31"/>
    <mergeCell ref="R28:R29"/>
    <mergeCell ref="S28:S29"/>
    <mergeCell ref="T28:T29"/>
    <mergeCell ref="U28:U29"/>
    <mergeCell ref="M28:M29"/>
    <mergeCell ref="N28:N29"/>
    <mergeCell ref="O28:O29"/>
    <mergeCell ref="P28:P29"/>
    <mergeCell ref="Q28:Q29"/>
    <mergeCell ref="H28:H29"/>
    <mergeCell ref="I28:I29"/>
    <mergeCell ref="J28:J29"/>
    <mergeCell ref="K28:K29"/>
    <mergeCell ref="L28:L29"/>
    <mergeCell ref="C28:C29"/>
    <mergeCell ref="D28:D29"/>
    <mergeCell ref="E28:E29"/>
    <mergeCell ref="F28:F29"/>
  </mergeCells>
  <pageMargins left="0.7" right="0.7" top="0.75" bottom="0.75" header="0.3" footer="0.3"/>
  <pageSetup paperSize="5"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sqref="A1:B2"/>
    </sheetView>
  </sheetViews>
  <sheetFormatPr defaultRowHeight="15" x14ac:dyDescent="0.25"/>
  <cols>
    <col min="1" max="1" width="5.5703125" customWidth="1"/>
    <col min="2" max="2" width="36.28515625" customWidth="1"/>
  </cols>
  <sheetData>
    <row r="1" spans="1:14" ht="15" customHeight="1" x14ac:dyDescent="0.25">
      <c r="A1" s="573" t="s">
        <v>192</v>
      </c>
      <c r="B1" s="574"/>
      <c r="C1" s="559" t="s">
        <v>193</v>
      </c>
      <c r="D1" s="560"/>
      <c r="E1" s="560"/>
      <c r="F1" s="560"/>
      <c r="G1" s="561"/>
      <c r="H1" s="561"/>
      <c r="I1" s="565" t="s">
        <v>194</v>
      </c>
      <c r="J1" s="566"/>
      <c r="K1" s="566"/>
      <c r="L1" s="566"/>
      <c r="M1" s="567"/>
      <c r="N1" s="568"/>
    </row>
    <row r="2" spans="1:14" ht="15.75" thickBot="1" x14ac:dyDescent="0.3">
      <c r="A2" s="575"/>
      <c r="B2" s="576"/>
      <c r="C2" s="562"/>
      <c r="D2" s="563"/>
      <c r="E2" s="563"/>
      <c r="F2" s="563"/>
      <c r="G2" s="564"/>
      <c r="H2" s="564"/>
      <c r="I2" s="569"/>
      <c r="J2" s="570"/>
      <c r="K2" s="570"/>
      <c r="L2" s="570"/>
      <c r="M2" s="571"/>
      <c r="N2" s="572"/>
    </row>
    <row r="3" spans="1:14" ht="15" customHeight="1" x14ac:dyDescent="0.25">
      <c r="A3" s="538" t="s">
        <v>0</v>
      </c>
      <c r="B3" s="539"/>
      <c r="C3" s="542" t="s">
        <v>1</v>
      </c>
      <c r="D3" s="544" t="s">
        <v>2</v>
      </c>
      <c r="E3" s="371" t="s">
        <v>14</v>
      </c>
      <c r="F3" s="547" t="s">
        <v>4</v>
      </c>
      <c r="G3" s="371" t="s">
        <v>16</v>
      </c>
      <c r="H3" s="547" t="s">
        <v>4</v>
      </c>
      <c r="I3" s="542" t="s">
        <v>1</v>
      </c>
      <c r="J3" s="549" t="s">
        <v>2</v>
      </c>
      <c r="K3" s="384" t="s">
        <v>14</v>
      </c>
      <c r="L3" s="547" t="s">
        <v>4</v>
      </c>
      <c r="M3" s="371" t="s">
        <v>16</v>
      </c>
      <c r="N3" s="579" t="s">
        <v>4</v>
      </c>
    </row>
    <row r="4" spans="1:14" ht="15.75" thickBot="1" x14ac:dyDescent="0.3">
      <c r="A4" s="540"/>
      <c r="B4" s="541"/>
      <c r="C4" s="543"/>
      <c r="D4" s="545"/>
      <c r="E4" s="546"/>
      <c r="F4" s="548"/>
      <c r="G4" s="546"/>
      <c r="H4" s="548"/>
      <c r="I4" s="543"/>
      <c r="J4" s="546"/>
      <c r="K4" s="550"/>
      <c r="L4" s="548"/>
      <c r="M4" s="546"/>
      <c r="N4" s="580"/>
    </row>
    <row r="5" spans="1:14" ht="15" customHeight="1" x14ac:dyDescent="0.25">
      <c r="A5" s="16"/>
      <c r="B5" s="554" t="s">
        <v>76</v>
      </c>
      <c r="C5" s="577"/>
      <c r="D5" s="551"/>
      <c r="E5" s="552"/>
      <c r="F5" s="553"/>
      <c r="G5" s="552"/>
      <c r="H5" s="578"/>
      <c r="I5" s="577"/>
      <c r="J5" s="551"/>
      <c r="K5" s="552"/>
      <c r="L5" s="553"/>
      <c r="M5" s="552"/>
      <c r="N5" s="558"/>
    </row>
    <row r="6" spans="1:14" ht="15.75" customHeight="1" thickBot="1" x14ac:dyDescent="0.3">
      <c r="A6" s="17">
        <v>1</v>
      </c>
      <c r="B6" s="555"/>
      <c r="C6" s="577"/>
      <c r="D6" s="551"/>
      <c r="E6" s="552"/>
      <c r="F6" s="553"/>
      <c r="G6" s="552"/>
      <c r="H6" s="578"/>
      <c r="I6" s="577"/>
      <c r="J6" s="551"/>
      <c r="K6" s="552"/>
      <c r="L6" s="553"/>
      <c r="M6" s="552"/>
      <c r="N6" s="558"/>
    </row>
    <row r="7" spans="1:14" ht="15" customHeight="1" x14ac:dyDescent="0.25">
      <c r="A7" s="16"/>
      <c r="B7" s="554" t="s">
        <v>77</v>
      </c>
      <c r="C7" s="577"/>
      <c r="D7" s="551"/>
      <c r="E7" s="552"/>
      <c r="F7" s="553"/>
      <c r="G7" s="552"/>
      <c r="H7" s="578"/>
      <c r="I7" s="581"/>
      <c r="J7" s="551"/>
      <c r="K7" s="552"/>
      <c r="L7" s="553"/>
      <c r="M7" s="552"/>
      <c r="N7" s="558"/>
    </row>
    <row r="8" spans="1:14" ht="15.75" customHeight="1" thickBot="1" x14ac:dyDescent="0.3">
      <c r="A8" s="17">
        <v>2</v>
      </c>
      <c r="B8" s="555"/>
      <c r="C8" s="577"/>
      <c r="D8" s="551"/>
      <c r="E8" s="552"/>
      <c r="F8" s="553"/>
      <c r="G8" s="552"/>
      <c r="H8" s="578"/>
      <c r="I8" s="581"/>
      <c r="J8" s="551"/>
      <c r="K8" s="552"/>
      <c r="L8" s="553"/>
      <c r="M8" s="552"/>
      <c r="N8" s="558"/>
    </row>
    <row r="9" spans="1:14" ht="15" customHeight="1" x14ac:dyDescent="0.25">
      <c r="A9" s="16"/>
      <c r="B9" s="554" t="s">
        <v>78</v>
      </c>
      <c r="C9" s="577"/>
      <c r="D9" s="551"/>
      <c r="E9" s="552"/>
      <c r="F9" s="553"/>
      <c r="G9" s="552"/>
      <c r="H9" s="578"/>
      <c r="I9" s="581"/>
      <c r="J9" s="551"/>
      <c r="K9" s="552"/>
      <c r="L9" s="553"/>
      <c r="M9" s="552"/>
      <c r="N9" s="558"/>
    </row>
    <row r="10" spans="1:14" ht="15.75" customHeight="1" thickBot="1" x14ac:dyDescent="0.3">
      <c r="A10" s="17">
        <v>3</v>
      </c>
      <c r="B10" s="555"/>
      <c r="C10" s="577"/>
      <c r="D10" s="551"/>
      <c r="E10" s="552"/>
      <c r="F10" s="553"/>
      <c r="G10" s="552"/>
      <c r="H10" s="578"/>
      <c r="I10" s="581"/>
      <c r="J10" s="551"/>
      <c r="K10" s="552"/>
      <c r="L10" s="553"/>
      <c r="M10" s="552"/>
      <c r="N10" s="558"/>
    </row>
    <row r="11" spans="1:14" ht="15" customHeight="1" x14ac:dyDescent="0.25">
      <c r="A11" s="16"/>
      <c r="B11" s="554" t="s">
        <v>79</v>
      </c>
      <c r="C11" s="556" t="s">
        <v>195</v>
      </c>
      <c r="D11" s="557">
        <v>144</v>
      </c>
      <c r="E11" s="582">
        <v>71.510000000000005</v>
      </c>
      <c r="F11" s="583">
        <f>E11/D11</f>
        <v>0.49659722222222225</v>
      </c>
      <c r="G11" s="582">
        <v>76.44</v>
      </c>
      <c r="H11" s="584">
        <f>G11/D11</f>
        <v>0.53083333333333327</v>
      </c>
      <c r="I11" s="581"/>
      <c r="J11" s="551"/>
      <c r="K11" s="552"/>
      <c r="L11" s="553"/>
      <c r="M11" s="552"/>
      <c r="N11" s="558"/>
    </row>
    <row r="12" spans="1:14" ht="15.75" customHeight="1" thickBot="1" x14ac:dyDescent="0.3">
      <c r="A12" s="17">
        <v>4</v>
      </c>
      <c r="B12" s="555"/>
      <c r="C12" s="556"/>
      <c r="D12" s="557"/>
      <c r="E12" s="582"/>
      <c r="F12" s="583"/>
      <c r="G12" s="582"/>
      <c r="H12" s="584"/>
      <c r="I12" s="581"/>
      <c r="J12" s="551"/>
      <c r="K12" s="552"/>
      <c r="L12" s="553"/>
      <c r="M12" s="552"/>
      <c r="N12" s="558"/>
    </row>
    <row r="13" spans="1:14" ht="15" customHeight="1" x14ac:dyDescent="0.25">
      <c r="A13" s="18"/>
      <c r="B13" s="585" t="s">
        <v>80</v>
      </c>
      <c r="C13" s="577"/>
      <c r="D13" s="551"/>
      <c r="E13" s="552"/>
      <c r="F13" s="553"/>
      <c r="G13" s="552"/>
      <c r="H13" s="578"/>
      <c r="I13" s="581"/>
      <c r="J13" s="551"/>
      <c r="K13" s="552"/>
      <c r="L13" s="553"/>
      <c r="M13" s="552"/>
      <c r="N13" s="558"/>
    </row>
    <row r="14" spans="1:14" ht="15.75" customHeight="1" thickBot="1" x14ac:dyDescent="0.3">
      <c r="A14" s="19">
        <v>5</v>
      </c>
      <c r="B14" s="586"/>
      <c r="C14" s="577"/>
      <c r="D14" s="551"/>
      <c r="E14" s="552"/>
      <c r="F14" s="553"/>
      <c r="G14" s="552"/>
      <c r="H14" s="578"/>
      <c r="I14" s="581"/>
      <c r="J14" s="551"/>
      <c r="K14" s="552"/>
      <c r="L14" s="553"/>
      <c r="M14" s="552"/>
      <c r="N14" s="558"/>
    </row>
    <row r="15" spans="1:14" ht="15" customHeight="1" x14ac:dyDescent="0.25">
      <c r="A15" s="20"/>
      <c r="B15" s="554" t="s">
        <v>81</v>
      </c>
      <c r="C15" s="577"/>
      <c r="D15" s="551"/>
      <c r="E15" s="552"/>
      <c r="F15" s="553"/>
      <c r="G15" s="552"/>
      <c r="H15" s="578"/>
      <c r="I15" s="581"/>
      <c r="J15" s="551"/>
      <c r="K15" s="552"/>
      <c r="L15" s="553"/>
      <c r="M15" s="552"/>
      <c r="N15" s="558"/>
    </row>
    <row r="16" spans="1:14" ht="15.75" customHeight="1" thickBot="1" x14ac:dyDescent="0.3">
      <c r="A16" s="21">
        <v>6</v>
      </c>
      <c r="B16" s="555"/>
      <c r="C16" s="577"/>
      <c r="D16" s="551"/>
      <c r="E16" s="552"/>
      <c r="F16" s="553"/>
      <c r="G16" s="552"/>
      <c r="H16" s="578"/>
      <c r="I16" s="581"/>
      <c r="J16" s="551"/>
      <c r="K16" s="552"/>
      <c r="L16" s="553"/>
      <c r="M16" s="552"/>
      <c r="N16" s="558"/>
    </row>
    <row r="17" spans="1:14" ht="15" customHeight="1" x14ac:dyDescent="0.25">
      <c r="A17" s="16"/>
      <c r="B17" s="119"/>
      <c r="C17" s="577"/>
      <c r="D17" s="551"/>
      <c r="E17" s="552"/>
      <c r="F17" s="553"/>
      <c r="G17" s="552"/>
      <c r="H17" s="578"/>
      <c r="I17" s="587" t="s">
        <v>196</v>
      </c>
      <c r="J17" s="557">
        <v>72</v>
      </c>
      <c r="K17" s="582"/>
      <c r="L17" s="583"/>
      <c r="M17" s="582">
        <v>31.33</v>
      </c>
      <c r="N17" s="588">
        <f>M17/J17</f>
        <v>0.43513888888888885</v>
      </c>
    </row>
    <row r="18" spans="1:14" ht="15.75" customHeight="1" thickBot="1" x14ac:dyDescent="0.3">
      <c r="A18" s="17">
        <v>7</v>
      </c>
      <c r="B18" s="120" t="s">
        <v>82</v>
      </c>
      <c r="C18" s="577"/>
      <c r="D18" s="551"/>
      <c r="E18" s="552"/>
      <c r="F18" s="553"/>
      <c r="G18" s="552"/>
      <c r="H18" s="578"/>
      <c r="I18" s="587"/>
      <c r="J18" s="557"/>
      <c r="K18" s="582"/>
      <c r="L18" s="583"/>
      <c r="M18" s="582"/>
      <c r="N18" s="588"/>
    </row>
    <row r="19" spans="1:14" ht="15" customHeight="1" x14ac:dyDescent="0.25">
      <c r="A19" s="16"/>
      <c r="B19" s="121"/>
      <c r="C19" s="577"/>
      <c r="D19" s="551"/>
      <c r="E19" s="552"/>
      <c r="F19" s="553"/>
      <c r="G19" s="552"/>
      <c r="H19" s="578"/>
      <c r="I19" s="587" t="s">
        <v>197</v>
      </c>
      <c r="J19" s="557">
        <v>100</v>
      </c>
      <c r="K19" s="582"/>
      <c r="L19" s="583"/>
      <c r="M19" s="582">
        <v>37.869999999999997</v>
      </c>
      <c r="N19" s="588">
        <f t="shared" ref="N19" si="0">M19/J19</f>
        <v>0.37869999999999998</v>
      </c>
    </row>
    <row r="20" spans="1:14" ht="15.75" customHeight="1" thickBot="1" x14ac:dyDescent="0.3">
      <c r="A20" s="17">
        <v>8</v>
      </c>
      <c r="B20" s="122" t="str">
        <f>'[1]Table 1'!$B$35</f>
        <v>Bun, Egg &amp; Cheese, WG, IW,
2.36 oz</v>
      </c>
      <c r="C20" s="577"/>
      <c r="D20" s="551"/>
      <c r="E20" s="552"/>
      <c r="F20" s="553"/>
      <c r="G20" s="552"/>
      <c r="H20" s="578"/>
      <c r="I20" s="587"/>
      <c r="J20" s="557"/>
      <c r="K20" s="582"/>
      <c r="L20" s="583"/>
      <c r="M20" s="582"/>
      <c r="N20" s="588"/>
    </row>
    <row r="21" spans="1:14" ht="15" customHeight="1" x14ac:dyDescent="0.25">
      <c r="A21" s="16"/>
      <c r="B21" s="123"/>
      <c r="C21" s="577"/>
      <c r="D21" s="551"/>
      <c r="E21" s="552"/>
      <c r="F21" s="553"/>
      <c r="G21" s="552"/>
      <c r="H21" s="578"/>
      <c r="I21" s="587" t="s">
        <v>198</v>
      </c>
      <c r="J21" s="557">
        <v>96</v>
      </c>
      <c r="K21" s="582"/>
      <c r="L21" s="583"/>
      <c r="M21" s="582">
        <v>47.47</v>
      </c>
      <c r="N21" s="588">
        <f t="shared" ref="N21" si="1">M21/J21</f>
        <v>0.49447916666666664</v>
      </c>
    </row>
    <row r="22" spans="1:14" ht="15.75" customHeight="1" thickBot="1" x14ac:dyDescent="0.3">
      <c r="A22" s="24">
        <v>9</v>
      </c>
      <c r="B22" s="122" t="str">
        <f>'[1]Table 1'!$B$36</f>
        <v>English Muffin, Egg &amp; Cheese, WG, IW, 3.29 oz</v>
      </c>
      <c r="C22" s="577"/>
      <c r="D22" s="551"/>
      <c r="E22" s="552"/>
      <c r="F22" s="553"/>
      <c r="G22" s="552"/>
      <c r="H22" s="578"/>
      <c r="I22" s="587"/>
      <c r="J22" s="557"/>
      <c r="K22" s="582"/>
      <c r="L22" s="583"/>
      <c r="M22" s="582"/>
      <c r="N22" s="588"/>
    </row>
    <row r="23" spans="1:14" ht="15.75" thickBot="1" x14ac:dyDescent="0.3">
      <c r="A23" s="589" t="s">
        <v>15</v>
      </c>
      <c r="B23" s="590"/>
      <c r="C23" s="118"/>
      <c r="D23" s="118"/>
      <c r="E23" s="118"/>
      <c r="F23" s="118"/>
      <c r="G23" s="118"/>
      <c r="H23" s="118"/>
      <c r="I23" s="118"/>
      <c r="J23" s="118"/>
      <c r="K23" s="118"/>
      <c r="L23" s="118"/>
      <c r="M23" s="118"/>
      <c r="N23" s="118"/>
    </row>
    <row r="24" spans="1:14" x14ac:dyDescent="0.25">
      <c r="A24" s="16"/>
      <c r="B24" s="15"/>
      <c r="C24" s="591" t="s">
        <v>195</v>
      </c>
      <c r="D24" s="593">
        <v>85</v>
      </c>
      <c r="E24" s="595">
        <v>29.12</v>
      </c>
      <c r="F24" s="597">
        <v>0.34258823529411764</v>
      </c>
      <c r="G24" s="597">
        <v>31.92</v>
      </c>
      <c r="H24" s="599">
        <v>0.37552941176470589</v>
      </c>
      <c r="I24" s="601"/>
      <c r="J24" s="603"/>
      <c r="K24" s="619"/>
      <c r="L24" s="612"/>
      <c r="M24" s="611"/>
      <c r="N24" s="614"/>
    </row>
    <row r="25" spans="1:14" ht="24.75" thickBot="1" x14ac:dyDescent="0.3">
      <c r="A25" s="17">
        <v>10</v>
      </c>
      <c r="B25" s="13" t="str">
        <f>'[1]Table 1'!$B$38</f>
        <v>French Toast Sticks, Cinnamon Glazed, WG, Bulk, 2.9 oz</v>
      </c>
      <c r="C25" s="592"/>
      <c r="D25" s="594"/>
      <c r="E25" s="596"/>
      <c r="F25" s="598"/>
      <c r="G25" s="598"/>
      <c r="H25" s="600"/>
      <c r="I25" s="602"/>
      <c r="J25" s="604"/>
      <c r="K25" s="611"/>
      <c r="L25" s="613"/>
      <c r="M25" s="611"/>
      <c r="N25" s="615"/>
    </row>
    <row r="26" spans="1:14" x14ac:dyDescent="0.25">
      <c r="A26" s="18"/>
      <c r="B26" s="101"/>
      <c r="C26" s="609"/>
      <c r="D26" s="610"/>
      <c r="E26" s="622"/>
      <c r="F26" s="605"/>
      <c r="G26" s="605"/>
      <c r="H26" s="607"/>
      <c r="I26" s="609"/>
      <c r="J26" s="610"/>
      <c r="K26" s="611"/>
      <c r="L26" s="613"/>
      <c r="M26" s="611"/>
      <c r="N26" s="615"/>
    </row>
    <row r="27" spans="1:14" ht="15.75" thickBot="1" x14ac:dyDescent="0.3">
      <c r="A27" s="19">
        <v>11</v>
      </c>
      <c r="B27" s="102" t="str">
        <f>'[1]Table 1'!$B$39</f>
        <v>EggStravaganza, Bacon &amp; Cheese, Bulk, 2.0 oz</v>
      </c>
      <c r="C27" s="602"/>
      <c r="D27" s="604"/>
      <c r="E27" s="619"/>
      <c r="F27" s="606"/>
      <c r="G27" s="606"/>
      <c r="H27" s="608"/>
      <c r="I27" s="602"/>
      <c r="J27" s="604"/>
      <c r="K27" s="611"/>
      <c r="L27" s="613"/>
      <c r="M27" s="611"/>
      <c r="N27" s="615"/>
    </row>
    <row r="28" spans="1:14" x14ac:dyDescent="0.25">
      <c r="A28" s="18"/>
      <c r="B28" s="12"/>
      <c r="C28" s="616" t="s">
        <v>199</v>
      </c>
      <c r="D28" s="617">
        <v>120</v>
      </c>
      <c r="E28" s="618">
        <v>19.41</v>
      </c>
      <c r="F28" s="620">
        <v>0.16175</v>
      </c>
      <c r="G28" s="620">
        <v>23.72</v>
      </c>
      <c r="H28" s="621">
        <v>0.19766666666666666</v>
      </c>
      <c r="I28" s="609"/>
      <c r="J28" s="610"/>
      <c r="K28" s="611"/>
      <c r="L28" s="613"/>
      <c r="M28" s="613"/>
      <c r="N28" s="615"/>
    </row>
    <row r="29" spans="1:14" ht="15.75" thickBot="1" x14ac:dyDescent="0.3">
      <c r="A29" s="19">
        <v>12</v>
      </c>
      <c r="B29" s="25" t="str">
        <f>'[1]Table 1'!$B$40</f>
        <v>Egg Patty, Grilled, Bulk, 1.25 oz</v>
      </c>
      <c r="C29" s="592"/>
      <c r="D29" s="594"/>
      <c r="E29" s="596"/>
      <c r="F29" s="598"/>
      <c r="G29" s="598"/>
      <c r="H29" s="600"/>
      <c r="I29" s="602"/>
      <c r="J29" s="604"/>
      <c r="K29" s="611"/>
      <c r="L29" s="613"/>
      <c r="M29" s="613"/>
      <c r="N29" s="615"/>
    </row>
    <row r="30" spans="1:14" x14ac:dyDescent="0.25">
      <c r="A30" s="18"/>
      <c r="B30" s="26"/>
      <c r="C30" s="616" t="s">
        <v>200</v>
      </c>
      <c r="D30" s="617">
        <v>162</v>
      </c>
      <c r="E30" s="618">
        <v>31.51</v>
      </c>
      <c r="F30" s="620">
        <v>0.19450617283950619</v>
      </c>
      <c r="G30" s="620">
        <v>41.04</v>
      </c>
      <c r="H30" s="621">
        <v>0.25333333333333335</v>
      </c>
      <c r="I30" s="609"/>
      <c r="J30" s="610"/>
      <c r="K30" s="611"/>
      <c r="L30" s="613"/>
      <c r="M30" s="613"/>
      <c r="N30" s="615"/>
    </row>
    <row r="31" spans="1:14" ht="15.75" thickBot="1" x14ac:dyDescent="0.3">
      <c r="A31" s="19">
        <v>13</v>
      </c>
      <c r="B31" s="27" t="str">
        <f>'[1]Table 1'!$B$41</f>
        <v>Scrambled Eggs, Pre-cooked, Bulk, 1.0 oz</v>
      </c>
      <c r="C31" s="592"/>
      <c r="D31" s="594"/>
      <c r="E31" s="596"/>
      <c r="F31" s="598"/>
      <c r="G31" s="598"/>
      <c r="H31" s="600"/>
      <c r="I31" s="602"/>
      <c r="J31" s="604"/>
      <c r="K31" s="611"/>
      <c r="L31" s="613"/>
      <c r="M31" s="613"/>
      <c r="N31" s="615"/>
    </row>
    <row r="32" spans="1:14" ht="15" customHeight="1" x14ac:dyDescent="0.25">
      <c r="A32" s="18"/>
      <c r="B32" s="623" t="str">
        <f>'[1]Table 1'!$B$42</f>
        <v>Frozen Egg Product w/ Citric Acid, Bags, 6/5#</v>
      </c>
      <c r="C32" s="616" t="s">
        <v>201</v>
      </c>
      <c r="D32" s="617">
        <v>246</v>
      </c>
      <c r="E32" s="618">
        <v>27.16</v>
      </c>
      <c r="F32" s="620">
        <v>0.11040650406504066</v>
      </c>
      <c r="G32" s="620">
        <v>39.97</v>
      </c>
      <c r="H32" s="621">
        <v>0.16247967479674796</v>
      </c>
      <c r="I32" s="609"/>
      <c r="J32" s="610"/>
      <c r="K32" s="611"/>
      <c r="L32" s="613"/>
      <c r="M32" s="613"/>
      <c r="N32" s="615"/>
    </row>
    <row r="33" spans="1:14" ht="15.75" thickBot="1" x14ac:dyDescent="0.3">
      <c r="A33" s="19">
        <v>14</v>
      </c>
      <c r="B33" s="624"/>
      <c r="C33" s="592"/>
      <c r="D33" s="594"/>
      <c r="E33" s="596"/>
      <c r="F33" s="598"/>
      <c r="G33" s="598"/>
      <c r="H33" s="600"/>
      <c r="I33" s="602"/>
      <c r="J33" s="604"/>
      <c r="K33" s="611"/>
      <c r="L33" s="613"/>
      <c r="M33" s="613"/>
      <c r="N33" s="615"/>
    </row>
    <row r="34" spans="1:14" ht="30" customHeight="1" thickBot="1" x14ac:dyDescent="0.3">
      <c r="B34" t="s">
        <v>83</v>
      </c>
      <c r="C34" s="535" t="s">
        <v>202</v>
      </c>
      <c r="D34" s="536"/>
      <c r="E34" s="536"/>
      <c r="F34" s="536"/>
      <c r="G34" s="536"/>
      <c r="H34" s="536"/>
      <c r="I34" s="535" t="s">
        <v>203</v>
      </c>
      <c r="J34" s="536"/>
      <c r="K34" s="536"/>
      <c r="L34" s="536"/>
      <c r="M34" s="536"/>
      <c r="N34" s="537"/>
    </row>
  </sheetData>
  <mergeCells count="194">
    <mergeCell ref="B32:B33"/>
    <mergeCell ref="C30:C31"/>
    <mergeCell ref="D30:D31"/>
    <mergeCell ref="E30:E31"/>
    <mergeCell ref="F30:F31"/>
    <mergeCell ref="G30:G31"/>
    <mergeCell ref="H30:H31"/>
    <mergeCell ref="L32:L33"/>
    <mergeCell ref="M32:M33"/>
    <mergeCell ref="F32:F33"/>
    <mergeCell ref="G32:G33"/>
    <mergeCell ref="H32:H33"/>
    <mergeCell ref="I32:I33"/>
    <mergeCell ref="J32:J33"/>
    <mergeCell ref="K32:K33"/>
    <mergeCell ref="I30:I31"/>
    <mergeCell ref="J30:J31"/>
    <mergeCell ref="K30:K31"/>
    <mergeCell ref="L30:L31"/>
    <mergeCell ref="M30:M31"/>
    <mergeCell ref="N30:N31"/>
    <mergeCell ref="C32:C33"/>
    <mergeCell ref="D32:D33"/>
    <mergeCell ref="E32:E33"/>
    <mergeCell ref="N32:N33"/>
    <mergeCell ref="L26:L27"/>
    <mergeCell ref="M26:M27"/>
    <mergeCell ref="K24:K25"/>
    <mergeCell ref="N26:N27"/>
    <mergeCell ref="C28:C29"/>
    <mergeCell ref="D28:D29"/>
    <mergeCell ref="E28:E29"/>
    <mergeCell ref="F28:F29"/>
    <mergeCell ref="G28:G29"/>
    <mergeCell ref="H28:H29"/>
    <mergeCell ref="I28:I29"/>
    <mergeCell ref="J28:J29"/>
    <mergeCell ref="K28:K29"/>
    <mergeCell ref="L28:L29"/>
    <mergeCell ref="M28:M29"/>
    <mergeCell ref="N28:N29"/>
    <mergeCell ref="C26:C27"/>
    <mergeCell ref="D26:D27"/>
    <mergeCell ref="E26:E27"/>
    <mergeCell ref="F26:F27"/>
    <mergeCell ref="G26:G27"/>
    <mergeCell ref="H26:H27"/>
    <mergeCell ref="I26:I27"/>
    <mergeCell ref="J26:J27"/>
    <mergeCell ref="K26:K27"/>
    <mergeCell ref="N19:N20"/>
    <mergeCell ref="J21:J22"/>
    <mergeCell ref="K21:K22"/>
    <mergeCell ref="L21:L22"/>
    <mergeCell ref="M21:M22"/>
    <mergeCell ref="H21:H22"/>
    <mergeCell ref="I21:I22"/>
    <mergeCell ref="L24:L25"/>
    <mergeCell ref="M24:M25"/>
    <mergeCell ref="N24:N25"/>
    <mergeCell ref="N21:N22"/>
    <mergeCell ref="A23:B23"/>
    <mergeCell ref="C24:C25"/>
    <mergeCell ref="D24:D25"/>
    <mergeCell ref="E24:E25"/>
    <mergeCell ref="F24:F25"/>
    <mergeCell ref="G24:G25"/>
    <mergeCell ref="H24:H25"/>
    <mergeCell ref="I24:I25"/>
    <mergeCell ref="J24:J25"/>
    <mergeCell ref="C21:C22"/>
    <mergeCell ref="D21:D22"/>
    <mergeCell ref="E21:E22"/>
    <mergeCell ref="F21:F22"/>
    <mergeCell ref="G21:G22"/>
    <mergeCell ref="J19:J20"/>
    <mergeCell ref="K19:K20"/>
    <mergeCell ref="L19:L20"/>
    <mergeCell ref="M19:M20"/>
    <mergeCell ref="C19:C20"/>
    <mergeCell ref="D19:D20"/>
    <mergeCell ref="E19:E20"/>
    <mergeCell ref="F19:F20"/>
    <mergeCell ref="G19:G20"/>
    <mergeCell ref="H19:H20"/>
    <mergeCell ref="I19:I20"/>
    <mergeCell ref="L17:L18"/>
    <mergeCell ref="M17:M18"/>
    <mergeCell ref="N13:N14"/>
    <mergeCell ref="N15:N16"/>
    <mergeCell ref="H15:H16"/>
    <mergeCell ref="I15:I16"/>
    <mergeCell ref="J15:J16"/>
    <mergeCell ref="K15:K16"/>
    <mergeCell ref="L15:L16"/>
    <mergeCell ref="N17:N18"/>
    <mergeCell ref="M15:M16"/>
    <mergeCell ref="C17:C18"/>
    <mergeCell ref="D17:D18"/>
    <mergeCell ref="E17:E18"/>
    <mergeCell ref="F17:F18"/>
    <mergeCell ref="G17:G18"/>
    <mergeCell ref="H17:H18"/>
    <mergeCell ref="I17:I18"/>
    <mergeCell ref="J17:J18"/>
    <mergeCell ref="K17:K18"/>
    <mergeCell ref="B15:B16"/>
    <mergeCell ref="C15:C16"/>
    <mergeCell ref="D15:D16"/>
    <mergeCell ref="E15:E16"/>
    <mergeCell ref="F15:F16"/>
    <mergeCell ref="G15:G16"/>
    <mergeCell ref="K13:K14"/>
    <mergeCell ref="L13:L14"/>
    <mergeCell ref="M13:M14"/>
    <mergeCell ref="B13:B14"/>
    <mergeCell ref="C13:C14"/>
    <mergeCell ref="D13:D14"/>
    <mergeCell ref="E13:E14"/>
    <mergeCell ref="F13:F14"/>
    <mergeCell ref="G13:G14"/>
    <mergeCell ref="H13:H14"/>
    <mergeCell ref="I13:I14"/>
    <mergeCell ref="J13:J14"/>
    <mergeCell ref="M11:M12"/>
    <mergeCell ref="G9:G10"/>
    <mergeCell ref="H9:H10"/>
    <mergeCell ref="I9:I10"/>
    <mergeCell ref="J9:J10"/>
    <mergeCell ref="E11:E12"/>
    <mergeCell ref="F11:F12"/>
    <mergeCell ref="G11:G12"/>
    <mergeCell ref="H11:H12"/>
    <mergeCell ref="I11:I12"/>
    <mergeCell ref="J11:J12"/>
    <mergeCell ref="K11:K12"/>
    <mergeCell ref="L11:L12"/>
    <mergeCell ref="C7:C8"/>
    <mergeCell ref="D7:D8"/>
    <mergeCell ref="H7:H8"/>
    <mergeCell ref="E7:E8"/>
    <mergeCell ref="F7:F8"/>
    <mergeCell ref="G7:G8"/>
    <mergeCell ref="N7:N8"/>
    <mergeCell ref="B9:B10"/>
    <mergeCell ref="C9:C10"/>
    <mergeCell ref="D9:D10"/>
    <mergeCell ref="E9:E10"/>
    <mergeCell ref="F9:F10"/>
    <mergeCell ref="N9:N10"/>
    <mergeCell ref="I7:I8"/>
    <mergeCell ref="K9:K10"/>
    <mergeCell ref="L9:L10"/>
    <mergeCell ref="C1:H2"/>
    <mergeCell ref="I1:N2"/>
    <mergeCell ref="A1:B2"/>
    <mergeCell ref="B5:B6"/>
    <mergeCell ref="C5:C6"/>
    <mergeCell ref="D5:D6"/>
    <mergeCell ref="E5:E6"/>
    <mergeCell ref="F5:F6"/>
    <mergeCell ref="G5:G6"/>
    <mergeCell ref="H5:H6"/>
    <mergeCell ref="I5:I6"/>
    <mergeCell ref="J5:J6"/>
    <mergeCell ref="N3:N4"/>
    <mergeCell ref="K5:K6"/>
    <mergeCell ref="L5:L6"/>
    <mergeCell ref="M5:M6"/>
    <mergeCell ref="N5:N6"/>
    <mergeCell ref="C34:H34"/>
    <mergeCell ref="I34:N34"/>
    <mergeCell ref="A3:B4"/>
    <mergeCell ref="C3:C4"/>
    <mergeCell ref="D3:D4"/>
    <mergeCell ref="E3:E4"/>
    <mergeCell ref="F3:F4"/>
    <mergeCell ref="G3:G4"/>
    <mergeCell ref="H3:H4"/>
    <mergeCell ref="I3:I4"/>
    <mergeCell ref="J3:J4"/>
    <mergeCell ref="K3:K4"/>
    <mergeCell ref="L3:L4"/>
    <mergeCell ref="M3:M4"/>
    <mergeCell ref="J7:J8"/>
    <mergeCell ref="K7:K8"/>
    <mergeCell ref="L7:L8"/>
    <mergeCell ref="M7:M8"/>
    <mergeCell ref="B7:B8"/>
    <mergeCell ref="M9:M10"/>
    <mergeCell ref="B11:B12"/>
    <mergeCell ref="C11:C12"/>
    <mergeCell ref="D11:D12"/>
    <mergeCell ref="N11:N12"/>
  </mergeCells>
  <pageMargins left="0.7" right="0.7" top="0.75" bottom="0.75" header="0.3" footer="0.3"/>
  <pageSetup paperSize="5"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sqref="A1:B2"/>
    </sheetView>
  </sheetViews>
  <sheetFormatPr defaultRowHeight="15" x14ac:dyDescent="0.25"/>
  <cols>
    <col min="1" max="1" width="4.28515625" customWidth="1"/>
    <col min="2" max="2" width="29" customWidth="1"/>
  </cols>
  <sheetData>
    <row r="1" spans="1:8" ht="15" customHeight="1" x14ac:dyDescent="0.25">
      <c r="A1" s="657" t="s">
        <v>317</v>
      </c>
      <c r="B1" s="658"/>
      <c r="C1" s="667" t="s">
        <v>204</v>
      </c>
      <c r="D1" s="560"/>
      <c r="E1" s="560"/>
      <c r="F1" s="560"/>
      <c r="G1" s="561"/>
      <c r="H1" s="668"/>
    </row>
    <row r="2" spans="1:8" ht="15.75" thickBot="1" x14ac:dyDescent="0.3">
      <c r="A2" s="659"/>
      <c r="B2" s="660"/>
      <c r="C2" s="669"/>
      <c r="D2" s="563"/>
      <c r="E2" s="563"/>
      <c r="F2" s="563"/>
      <c r="G2" s="564"/>
      <c r="H2" s="670"/>
    </row>
    <row r="3" spans="1:8" ht="15" customHeight="1" x14ac:dyDescent="0.25">
      <c r="A3" s="538" t="s">
        <v>0</v>
      </c>
      <c r="B3" s="661"/>
      <c r="C3" s="664" t="s">
        <v>1</v>
      </c>
      <c r="D3" s="544" t="s">
        <v>2</v>
      </c>
      <c r="E3" s="371" t="s">
        <v>14</v>
      </c>
      <c r="F3" s="671" t="s">
        <v>4</v>
      </c>
      <c r="G3" s="371" t="s">
        <v>16</v>
      </c>
      <c r="H3" s="579" t="s">
        <v>4</v>
      </c>
    </row>
    <row r="4" spans="1:8" ht="15.75" thickBot="1" x14ac:dyDescent="0.3">
      <c r="A4" s="662"/>
      <c r="B4" s="663"/>
      <c r="C4" s="665"/>
      <c r="D4" s="666"/>
      <c r="E4" s="654"/>
      <c r="F4" s="672"/>
      <c r="G4" s="654"/>
      <c r="H4" s="655"/>
    </row>
    <row r="5" spans="1:8" ht="15" customHeight="1" x14ac:dyDescent="0.25">
      <c r="A5" s="16"/>
      <c r="B5" s="645" t="str">
        <f>'[2]Table 1'!$B$20</f>
        <v>Peanut Butter Jamwich, Strawberry, WG, IW, 2.8 oz</v>
      </c>
      <c r="C5" s="656" t="s">
        <v>205</v>
      </c>
      <c r="D5" s="637">
        <v>72</v>
      </c>
      <c r="E5" s="638">
        <v>33.54</v>
      </c>
      <c r="F5" s="588">
        <f>E5/D5</f>
        <v>0.46583333333333332</v>
      </c>
      <c r="G5" s="638">
        <v>36.89</v>
      </c>
      <c r="H5" s="588">
        <f>G5/D5</f>
        <v>0.51236111111111116</v>
      </c>
    </row>
    <row r="6" spans="1:8" ht="15.75" customHeight="1" thickBot="1" x14ac:dyDescent="0.3">
      <c r="A6" s="17">
        <v>1</v>
      </c>
      <c r="B6" s="646"/>
      <c r="C6" s="652"/>
      <c r="D6" s="557"/>
      <c r="E6" s="582"/>
      <c r="F6" s="588"/>
      <c r="G6" s="582"/>
      <c r="H6" s="588"/>
    </row>
    <row r="7" spans="1:8" ht="15" customHeight="1" x14ac:dyDescent="0.25">
      <c r="A7" s="16"/>
      <c r="B7" s="645" t="str">
        <f>'[2]Table 1'!B21</f>
        <v>Peanut Butter Jamwich, Grape, WG, IW, 2.8 oz</v>
      </c>
      <c r="C7" s="651" t="s">
        <v>205</v>
      </c>
      <c r="D7" s="557">
        <v>72</v>
      </c>
      <c r="E7" s="582">
        <v>31.98</v>
      </c>
      <c r="F7" s="588">
        <f>E7/D7</f>
        <v>0.44416666666666665</v>
      </c>
      <c r="G7" s="582">
        <v>35.33</v>
      </c>
      <c r="H7" s="588">
        <f>G7/D7</f>
        <v>0.49069444444444443</v>
      </c>
    </row>
    <row r="8" spans="1:8" ht="15.75" customHeight="1" thickBot="1" x14ac:dyDescent="0.3">
      <c r="A8" s="17">
        <v>2</v>
      </c>
      <c r="B8" s="646"/>
      <c r="C8" s="652"/>
      <c r="D8" s="557"/>
      <c r="E8" s="582"/>
      <c r="F8" s="588"/>
      <c r="G8" s="582"/>
      <c r="H8" s="588"/>
    </row>
    <row r="9" spans="1:8" ht="15" customHeight="1" x14ac:dyDescent="0.25">
      <c r="A9" s="16"/>
      <c r="B9" s="645" t="str">
        <f>'[2]Table 1'!$B$22</f>
        <v>Peanut Butter Jamwich, Banana, WG, IW, 2.8 oz</v>
      </c>
      <c r="C9" s="653"/>
      <c r="D9" s="551"/>
      <c r="E9" s="552"/>
      <c r="F9" s="578"/>
      <c r="G9" s="552"/>
      <c r="H9" s="558" t="s">
        <v>5</v>
      </c>
    </row>
    <row r="10" spans="1:8" ht="15.75" customHeight="1" thickBot="1" x14ac:dyDescent="0.3">
      <c r="A10" s="17">
        <v>3</v>
      </c>
      <c r="B10" s="646"/>
      <c r="C10" s="648"/>
      <c r="D10" s="551"/>
      <c r="E10" s="552"/>
      <c r="F10" s="578"/>
      <c r="G10" s="552"/>
      <c r="H10" s="558"/>
    </row>
    <row r="11" spans="1:8" ht="15" customHeight="1" x14ac:dyDescent="0.25">
      <c r="A11" s="16"/>
      <c r="B11" s="645" t="str">
        <f>'[2]Table 1'!$B$23</f>
        <v>Peanut Butter &amp; Grape Jelly, Crust On, WG, IW, 5.0 oz</v>
      </c>
      <c r="C11" s="647"/>
      <c r="D11" s="551"/>
      <c r="E11" s="552"/>
      <c r="F11" s="578"/>
      <c r="G11" s="552"/>
      <c r="H11" s="558"/>
    </row>
    <row r="12" spans="1:8" ht="15.75" customHeight="1" thickBot="1" x14ac:dyDescent="0.3">
      <c r="A12" s="17">
        <v>4</v>
      </c>
      <c r="B12" s="646"/>
      <c r="C12" s="648"/>
      <c r="D12" s="551"/>
      <c r="E12" s="552"/>
      <c r="F12" s="578"/>
      <c r="G12" s="552"/>
      <c r="H12" s="558"/>
    </row>
    <row r="13" spans="1:8" ht="15" customHeight="1" x14ac:dyDescent="0.25">
      <c r="A13" s="18"/>
      <c r="B13" s="649" t="str">
        <f>'[2]Table 1'!$B$24</f>
        <v>Peanut Butter &amp; Grape Jelly on Graham, WG, IW, 2.3 oz</v>
      </c>
      <c r="C13" s="647"/>
      <c r="D13" s="551"/>
      <c r="E13" s="552"/>
      <c r="F13" s="578"/>
      <c r="G13" s="552"/>
      <c r="H13" s="558" t="s">
        <v>5</v>
      </c>
    </row>
    <row r="14" spans="1:8" ht="15.75" customHeight="1" thickBot="1" x14ac:dyDescent="0.3">
      <c r="A14" s="19">
        <v>5</v>
      </c>
      <c r="B14" s="650"/>
      <c r="C14" s="648"/>
      <c r="D14" s="551"/>
      <c r="E14" s="552"/>
      <c r="F14" s="578"/>
      <c r="G14" s="552"/>
      <c r="H14" s="558"/>
    </row>
    <row r="15" spans="1:8" ht="15" customHeight="1" x14ac:dyDescent="0.25">
      <c r="A15" s="20"/>
      <c r="B15" s="641" t="str">
        <f>'[2]Table 1'!$B$25</f>
        <v>Peanut Butter Cup, Thaw &amp; Serve, Cups, 1.11 oz</v>
      </c>
      <c r="C15" s="643" t="s">
        <v>206</v>
      </c>
      <c r="D15" s="557">
        <v>120</v>
      </c>
      <c r="E15" s="582">
        <v>22.3</v>
      </c>
      <c r="F15" s="588">
        <f>E15/D15</f>
        <v>0.18583333333333335</v>
      </c>
      <c r="G15" s="582">
        <v>31.2</v>
      </c>
      <c r="H15" s="588">
        <f>G15/D15</f>
        <v>0.26</v>
      </c>
    </row>
    <row r="16" spans="1:8" ht="15.75" customHeight="1" thickBot="1" x14ac:dyDescent="0.3">
      <c r="A16" s="21">
        <v>6</v>
      </c>
      <c r="B16" s="642"/>
      <c r="C16" s="644"/>
      <c r="D16" s="557"/>
      <c r="E16" s="582"/>
      <c r="F16" s="588"/>
      <c r="G16" s="582"/>
      <c r="H16" s="588"/>
    </row>
    <row r="17" spans="1:8" ht="15.75" customHeight="1" thickBot="1" x14ac:dyDescent="0.3">
      <c r="A17" s="589" t="s">
        <v>15</v>
      </c>
      <c r="B17" s="590"/>
      <c r="C17" s="110"/>
      <c r="D17" s="110"/>
      <c r="E17" s="110"/>
      <c r="F17" s="110"/>
      <c r="G17" s="110"/>
      <c r="H17" s="110"/>
    </row>
    <row r="18" spans="1:8" ht="15" customHeight="1" x14ac:dyDescent="0.25">
      <c r="A18" s="16"/>
      <c r="B18" s="639" t="s">
        <v>207</v>
      </c>
      <c r="C18" s="636" t="s">
        <v>208</v>
      </c>
      <c r="D18" s="637">
        <v>72</v>
      </c>
      <c r="E18" s="638">
        <v>58.37</v>
      </c>
      <c r="F18" s="588">
        <f t="shared" ref="F18" si="0">E18/D18</f>
        <v>0.81069444444444438</v>
      </c>
      <c r="G18" s="625">
        <v>64.099999999999994</v>
      </c>
      <c r="H18" s="588">
        <f t="shared" ref="H18" si="1">G18/D18</f>
        <v>0.89027777777777772</v>
      </c>
    </row>
    <row r="19" spans="1:8" ht="15.75" thickBot="1" x14ac:dyDescent="0.3">
      <c r="A19" s="17">
        <v>7</v>
      </c>
      <c r="B19" s="640"/>
      <c r="C19" s="635"/>
      <c r="D19" s="557"/>
      <c r="E19" s="582"/>
      <c r="F19" s="588"/>
      <c r="G19" s="584"/>
      <c r="H19" s="588"/>
    </row>
    <row r="20" spans="1:8" x14ac:dyDescent="0.25">
      <c r="A20" s="18"/>
      <c r="B20" s="626" t="s">
        <v>209</v>
      </c>
      <c r="C20" s="635" t="s">
        <v>210</v>
      </c>
      <c r="D20" s="557">
        <v>6</v>
      </c>
      <c r="E20" s="582">
        <v>32.67</v>
      </c>
      <c r="F20" s="588">
        <f t="shared" ref="F20" si="2">E20/D20</f>
        <v>5.4450000000000003</v>
      </c>
      <c r="G20" s="584">
        <v>41.88</v>
      </c>
      <c r="H20" s="588">
        <f t="shared" ref="H20" si="3">G20/D20</f>
        <v>6.98</v>
      </c>
    </row>
    <row r="21" spans="1:8" ht="15.75" thickBot="1" x14ac:dyDescent="0.3">
      <c r="A21" s="19">
        <v>8</v>
      </c>
      <c r="B21" s="627"/>
      <c r="C21" s="635"/>
      <c r="D21" s="557"/>
      <c r="E21" s="582"/>
      <c r="F21" s="588"/>
      <c r="G21" s="584"/>
      <c r="H21" s="588"/>
    </row>
    <row r="22" spans="1:8" ht="15" customHeight="1" x14ac:dyDescent="0.25">
      <c r="A22" s="18"/>
      <c r="B22" s="628" t="s">
        <v>6</v>
      </c>
      <c r="C22" s="629" t="s">
        <v>211</v>
      </c>
      <c r="D22" s="630"/>
      <c r="E22" s="630"/>
      <c r="F22" s="630"/>
      <c r="G22" s="630"/>
      <c r="H22" s="631"/>
    </row>
    <row r="23" spans="1:8" ht="15.75" thickBot="1" x14ac:dyDescent="0.3">
      <c r="A23" s="19"/>
      <c r="B23" s="624"/>
      <c r="C23" s="632"/>
      <c r="D23" s="633"/>
      <c r="E23" s="633"/>
      <c r="F23" s="633"/>
      <c r="G23" s="633"/>
      <c r="H23" s="634"/>
    </row>
  </sheetData>
  <mergeCells count="68">
    <mergeCell ref="A1:B2"/>
    <mergeCell ref="A3:B4"/>
    <mergeCell ref="C3:C4"/>
    <mergeCell ref="D3:D4"/>
    <mergeCell ref="E3:E4"/>
    <mergeCell ref="C1:H2"/>
    <mergeCell ref="F3:F4"/>
    <mergeCell ref="G5:G6"/>
    <mergeCell ref="H5:H6"/>
    <mergeCell ref="G3:G4"/>
    <mergeCell ref="H3:H4"/>
    <mergeCell ref="B5:B6"/>
    <mergeCell ref="C5:C6"/>
    <mergeCell ref="D5:D6"/>
    <mergeCell ref="E5:E6"/>
    <mergeCell ref="F5:F6"/>
    <mergeCell ref="G9:G10"/>
    <mergeCell ref="H9:H10"/>
    <mergeCell ref="G7:G8"/>
    <mergeCell ref="H7:H8"/>
    <mergeCell ref="B7:B8"/>
    <mergeCell ref="C7:C8"/>
    <mergeCell ref="D7:D8"/>
    <mergeCell ref="E7:E8"/>
    <mergeCell ref="F7:F8"/>
    <mergeCell ref="B9:B10"/>
    <mergeCell ref="C9:C10"/>
    <mergeCell ref="D9:D10"/>
    <mergeCell ref="E9:E10"/>
    <mergeCell ref="F9:F10"/>
    <mergeCell ref="G13:G14"/>
    <mergeCell ref="H13:H14"/>
    <mergeCell ref="G11:G12"/>
    <mergeCell ref="H11:H12"/>
    <mergeCell ref="B11:B12"/>
    <mergeCell ref="C11:C12"/>
    <mergeCell ref="D11:D12"/>
    <mergeCell ref="E11:E12"/>
    <mergeCell ref="F11:F12"/>
    <mergeCell ref="B13:B14"/>
    <mergeCell ref="C13:C14"/>
    <mergeCell ref="D13:D14"/>
    <mergeCell ref="E13:E14"/>
    <mergeCell ref="F13:F14"/>
    <mergeCell ref="B15:B16"/>
    <mergeCell ref="H15:H16"/>
    <mergeCell ref="C15:C16"/>
    <mergeCell ref="D15:D16"/>
    <mergeCell ref="E15:E16"/>
    <mergeCell ref="F15:F16"/>
    <mergeCell ref="G15:G16"/>
    <mergeCell ref="A17:B17"/>
    <mergeCell ref="C18:C19"/>
    <mergeCell ref="D18:D19"/>
    <mergeCell ref="E18:E19"/>
    <mergeCell ref="F18:F19"/>
    <mergeCell ref="B18:B19"/>
    <mergeCell ref="G18:G19"/>
    <mergeCell ref="H18:H19"/>
    <mergeCell ref="B20:B21"/>
    <mergeCell ref="B22:B23"/>
    <mergeCell ref="C22:H23"/>
    <mergeCell ref="H20:H21"/>
    <mergeCell ref="C20:C21"/>
    <mergeCell ref="D20:D21"/>
    <mergeCell ref="E20:E21"/>
    <mergeCell ref="F20:F21"/>
    <mergeCell ref="G20:G21"/>
  </mergeCells>
  <pageMargins left="0.7" right="0.7" top="0.75" bottom="0.75" header="0.3" footer="0.3"/>
  <pageSetup paperSize="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sqref="A1:B2"/>
    </sheetView>
  </sheetViews>
  <sheetFormatPr defaultRowHeight="15" x14ac:dyDescent="0.25"/>
  <cols>
    <col min="1" max="1" width="3.42578125" customWidth="1"/>
    <col min="2" max="2" width="35.42578125" customWidth="1"/>
  </cols>
  <sheetData>
    <row r="1" spans="1:14" x14ac:dyDescent="0.25">
      <c r="A1" s="691" t="s">
        <v>17</v>
      </c>
      <c r="B1" s="692"/>
      <c r="C1" s="559" t="s">
        <v>212</v>
      </c>
      <c r="D1" s="560"/>
      <c r="E1" s="560"/>
      <c r="F1" s="695"/>
      <c r="G1" s="565" t="s">
        <v>213</v>
      </c>
      <c r="H1" s="566"/>
      <c r="I1" s="566"/>
      <c r="J1" s="697"/>
      <c r="K1" s="565" t="s">
        <v>214</v>
      </c>
      <c r="L1" s="566"/>
      <c r="M1" s="566"/>
      <c r="N1" s="697"/>
    </row>
    <row r="2" spans="1:14" ht="15.75" thickBot="1" x14ac:dyDescent="0.3">
      <c r="A2" s="693"/>
      <c r="B2" s="694"/>
      <c r="C2" s="562"/>
      <c r="D2" s="563"/>
      <c r="E2" s="563"/>
      <c r="F2" s="696"/>
      <c r="G2" s="569"/>
      <c r="H2" s="570"/>
      <c r="I2" s="570"/>
      <c r="J2" s="698"/>
      <c r="K2" s="569"/>
      <c r="L2" s="570"/>
      <c r="M2" s="570"/>
      <c r="N2" s="698"/>
    </row>
    <row r="3" spans="1:14" ht="15" customHeight="1" x14ac:dyDescent="0.25">
      <c r="A3" s="538" t="s">
        <v>0</v>
      </c>
      <c r="B3" s="661"/>
      <c r="C3" s="542" t="s">
        <v>1</v>
      </c>
      <c r="D3" s="544" t="s">
        <v>2</v>
      </c>
      <c r="E3" s="371" t="s">
        <v>14</v>
      </c>
      <c r="F3" s="579" t="s">
        <v>4</v>
      </c>
      <c r="G3" s="542" t="s">
        <v>1</v>
      </c>
      <c r="H3" s="549" t="s">
        <v>2</v>
      </c>
      <c r="I3" s="384" t="s">
        <v>14</v>
      </c>
      <c r="J3" s="579" t="s">
        <v>4</v>
      </c>
      <c r="K3" s="542" t="s">
        <v>1</v>
      </c>
      <c r="L3" s="549" t="s">
        <v>2</v>
      </c>
      <c r="M3" s="384" t="s">
        <v>14</v>
      </c>
      <c r="N3" s="579" t="s">
        <v>4</v>
      </c>
    </row>
    <row r="4" spans="1:14" ht="15.75" thickBot="1" x14ac:dyDescent="0.3">
      <c r="A4" s="540"/>
      <c r="B4" s="663"/>
      <c r="C4" s="247"/>
      <c r="D4" s="545"/>
      <c r="E4" s="546"/>
      <c r="F4" s="699"/>
      <c r="G4" s="247"/>
      <c r="H4" s="372"/>
      <c r="I4" s="700"/>
      <c r="J4" s="699"/>
      <c r="K4" s="247"/>
      <c r="L4" s="372"/>
      <c r="M4" s="700"/>
      <c r="N4" s="699"/>
    </row>
    <row r="5" spans="1:14" x14ac:dyDescent="0.25">
      <c r="A5" s="16"/>
      <c r="B5" s="101"/>
      <c r="C5" s="687" t="s">
        <v>215</v>
      </c>
      <c r="D5" s="551">
        <v>18</v>
      </c>
      <c r="E5" s="552">
        <v>11.2</v>
      </c>
      <c r="F5" s="683">
        <f>E5/D5</f>
        <v>0.62222222222222223</v>
      </c>
      <c r="G5" s="689" t="s">
        <v>215</v>
      </c>
      <c r="H5" s="637">
        <v>27</v>
      </c>
      <c r="I5" s="638">
        <v>10.65</v>
      </c>
      <c r="J5" s="680">
        <f>I5/H5</f>
        <v>0.39444444444444443</v>
      </c>
      <c r="K5" s="687"/>
      <c r="L5" s="675"/>
      <c r="M5" s="676"/>
      <c r="N5" s="558"/>
    </row>
    <row r="6" spans="1:14" ht="15.75" thickBot="1" x14ac:dyDescent="0.3">
      <c r="A6" s="17">
        <v>1</v>
      </c>
      <c r="B6" s="95" t="s">
        <v>69</v>
      </c>
      <c r="C6" s="688"/>
      <c r="D6" s="551"/>
      <c r="E6" s="552"/>
      <c r="F6" s="683"/>
      <c r="G6" s="690"/>
      <c r="H6" s="557"/>
      <c r="I6" s="582"/>
      <c r="J6" s="680"/>
      <c r="K6" s="688"/>
      <c r="L6" s="551"/>
      <c r="M6" s="552"/>
      <c r="N6" s="558"/>
    </row>
    <row r="7" spans="1:14" x14ac:dyDescent="0.25">
      <c r="A7" s="16"/>
      <c r="B7" s="101"/>
      <c r="C7" s="681"/>
      <c r="D7" s="551"/>
      <c r="E7" s="552"/>
      <c r="F7" s="683"/>
      <c r="G7" s="674"/>
      <c r="H7" s="551"/>
      <c r="I7" s="552"/>
      <c r="J7" s="558"/>
      <c r="K7" s="674"/>
      <c r="L7" s="551"/>
      <c r="M7" s="552"/>
      <c r="N7" s="558"/>
    </row>
    <row r="8" spans="1:14" ht="15.75" thickBot="1" x14ac:dyDescent="0.3">
      <c r="A8" s="17">
        <v>2</v>
      </c>
      <c r="B8" s="95" t="s">
        <v>70</v>
      </c>
      <c r="C8" s="682"/>
      <c r="D8" s="551"/>
      <c r="E8" s="552"/>
      <c r="F8" s="683"/>
      <c r="G8" s="674"/>
      <c r="H8" s="551"/>
      <c r="I8" s="552"/>
      <c r="J8" s="558"/>
      <c r="K8" s="674"/>
      <c r="L8" s="551"/>
      <c r="M8" s="552"/>
      <c r="N8" s="558"/>
    </row>
    <row r="9" spans="1:14" x14ac:dyDescent="0.25">
      <c r="A9" s="16"/>
      <c r="B9" s="101"/>
      <c r="C9" s="681" t="s">
        <v>215</v>
      </c>
      <c r="D9" s="551">
        <v>18</v>
      </c>
      <c r="E9" s="552">
        <v>11.2</v>
      </c>
      <c r="F9" s="683">
        <f t="shared" ref="F9" si="0">E9/D9</f>
        <v>0.62222222222222223</v>
      </c>
      <c r="G9" s="635" t="s">
        <v>215</v>
      </c>
      <c r="H9" s="557">
        <v>27</v>
      </c>
      <c r="I9" s="582">
        <v>11.5</v>
      </c>
      <c r="J9" s="680">
        <f t="shared" ref="J9:J11" si="1">I9/H9</f>
        <v>0.42592592592592593</v>
      </c>
      <c r="K9" s="674"/>
      <c r="L9" s="551"/>
      <c r="M9" s="552"/>
      <c r="N9" s="558"/>
    </row>
    <row r="10" spans="1:14" ht="15.75" thickBot="1" x14ac:dyDescent="0.3">
      <c r="A10" s="17">
        <v>3</v>
      </c>
      <c r="B10" s="95" t="s">
        <v>71</v>
      </c>
      <c r="C10" s="682"/>
      <c r="D10" s="551"/>
      <c r="E10" s="552"/>
      <c r="F10" s="683"/>
      <c r="G10" s="635"/>
      <c r="H10" s="557"/>
      <c r="I10" s="582"/>
      <c r="J10" s="680"/>
      <c r="K10" s="674"/>
      <c r="L10" s="551"/>
      <c r="M10" s="552"/>
      <c r="N10" s="558"/>
    </row>
    <row r="11" spans="1:14" x14ac:dyDescent="0.25">
      <c r="A11" s="16"/>
      <c r="B11" s="101"/>
      <c r="C11" s="681" t="s">
        <v>215</v>
      </c>
      <c r="D11" s="551">
        <v>18</v>
      </c>
      <c r="E11" s="552">
        <v>11.2</v>
      </c>
      <c r="F11" s="683">
        <f t="shared" ref="F11" si="2">E11/D11</f>
        <v>0.62222222222222223</v>
      </c>
      <c r="G11" s="635" t="s">
        <v>215</v>
      </c>
      <c r="H11" s="557">
        <v>27</v>
      </c>
      <c r="I11" s="582">
        <v>11.05</v>
      </c>
      <c r="J11" s="680">
        <f t="shared" si="1"/>
        <v>0.40925925925925927</v>
      </c>
      <c r="K11" s="674"/>
      <c r="L11" s="551"/>
      <c r="M11" s="552"/>
      <c r="N11" s="558"/>
    </row>
    <row r="12" spans="1:14" ht="15.75" thickBot="1" x14ac:dyDescent="0.3">
      <c r="A12" s="17">
        <v>4</v>
      </c>
      <c r="B12" s="95" t="s">
        <v>72</v>
      </c>
      <c r="C12" s="682"/>
      <c r="D12" s="551"/>
      <c r="E12" s="552"/>
      <c r="F12" s="683"/>
      <c r="G12" s="635"/>
      <c r="H12" s="557"/>
      <c r="I12" s="582"/>
      <c r="J12" s="680"/>
      <c r="K12" s="674"/>
      <c r="L12" s="551"/>
      <c r="M12" s="552"/>
      <c r="N12" s="558"/>
    </row>
    <row r="13" spans="1:14" x14ac:dyDescent="0.25">
      <c r="A13" s="18"/>
      <c r="B13" s="649" t="s">
        <v>75</v>
      </c>
      <c r="C13" s="681" t="s">
        <v>215</v>
      </c>
      <c r="D13" s="551">
        <v>18</v>
      </c>
      <c r="E13" s="552">
        <v>11.55</v>
      </c>
      <c r="F13" s="683">
        <f t="shared" ref="F13" si="3">E13/D13</f>
        <v>0.64166666666666672</v>
      </c>
      <c r="G13" s="674"/>
      <c r="H13" s="551"/>
      <c r="I13" s="552"/>
      <c r="J13" s="558"/>
      <c r="K13" s="635" t="s">
        <v>216</v>
      </c>
      <c r="L13" s="557">
        <v>24</v>
      </c>
      <c r="M13" s="684">
        <v>15.305999999999999</v>
      </c>
      <c r="N13" s="680">
        <f t="shared" ref="N13" si="4">M13/L13</f>
        <v>0.63774999999999993</v>
      </c>
    </row>
    <row r="14" spans="1:14" ht="15.75" thickBot="1" x14ac:dyDescent="0.3">
      <c r="A14" s="19">
        <v>5</v>
      </c>
      <c r="B14" s="650"/>
      <c r="C14" s="682"/>
      <c r="D14" s="551"/>
      <c r="E14" s="552"/>
      <c r="F14" s="683"/>
      <c r="G14" s="674"/>
      <c r="H14" s="551"/>
      <c r="I14" s="552"/>
      <c r="J14" s="558"/>
      <c r="K14" s="635"/>
      <c r="L14" s="557"/>
      <c r="M14" s="684"/>
      <c r="N14" s="680"/>
    </row>
    <row r="15" spans="1:14" x14ac:dyDescent="0.25">
      <c r="A15" s="20"/>
      <c r="B15" s="11"/>
      <c r="C15" s="685" t="s">
        <v>215</v>
      </c>
      <c r="D15" s="557">
        <v>18</v>
      </c>
      <c r="E15" s="582">
        <v>12.5</v>
      </c>
      <c r="F15" s="680">
        <f t="shared" ref="F15" si="5">E15/D15</f>
        <v>0.69444444444444442</v>
      </c>
      <c r="G15" s="674"/>
      <c r="H15" s="551"/>
      <c r="I15" s="552"/>
      <c r="J15" s="558"/>
      <c r="K15" s="674"/>
      <c r="L15" s="551"/>
      <c r="M15" s="552"/>
      <c r="N15" s="558"/>
    </row>
    <row r="16" spans="1:14" ht="15.75" thickBot="1" x14ac:dyDescent="0.3">
      <c r="A16" s="21">
        <v>6</v>
      </c>
      <c r="B16" s="95" t="s">
        <v>73</v>
      </c>
      <c r="C16" s="686"/>
      <c r="D16" s="557"/>
      <c r="E16" s="582"/>
      <c r="F16" s="680"/>
      <c r="G16" s="674"/>
      <c r="H16" s="551"/>
      <c r="I16" s="552"/>
      <c r="J16" s="558"/>
      <c r="K16" s="674"/>
      <c r="L16" s="551"/>
      <c r="M16" s="552"/>
      <c r="N16" s="558"/>
    </row>
    <row r="17" spans="1:14" x14ac:dyDescent="0.25">
      <c r="A17" s="16"/>
      <c r="B17" s="22"/>
      <c r="C17" s="681"/>
      <c r="D17" s="551"/>
      <c r="E17" s="552"/>
      <c r="F17" s="558"/>
      <c r="G17" s="674"/>
      <c r="H17" s="551"/>
      <c r="I17" s="552"/>
      <c r="J17" s="558"/>
      <c r="K17" s="674"/>
      <c r="L17" s="551"/>
      <c r="M17" s="552"/>
      <c r="N17" s="558"/>
    </row>
    <row r="18" spans="1:14" ht="15.75" thickBot="1" x14ac:dyDescent="0.3">
      <c r="A18" s="17">
        <v>7</v>
      </c>
      <c r="B18" s="95" t="s">
        <v>74</v>
      </c>
      <c r="C18" s="682"/>
      <c r="D18" s="551"/>
      <c r="E18" s="552"/>
      <c r="F18" s="558"/>
      <c r="G18" s="674"/>
      <c r="H18" s="551"/>
      <c r="I18" s="552"/>
      <c r="J18" s="558"/>
      <c r="K18" s="674"/>
      <c r="L18" s="551"/>
      <c r="M18" s="552"/>
      <c r="N18" s="558"/>
    </row>
    <row r="19" spans="1:14" ht="15" hidden="1" customHeight="1" x14ac:dyDescent="0.25">
      <c r="A19" s="16"/>
      <c r="B19" s="11"/>
      <c r="C19" s="109"/>
      <c r="D19" s="110"/>
      <c r="E19" s="110"/>
      <c r="F19" s="125"/>
      <c r="G19" s="109"/>
      <c r="H19" s="110"/>
      <c r="I19" s="110"/>
      <c r="J19" s="125"/>
      <c r="K19" s="109"/>
      <c r="L19" s="110"/>
      <c r="M19" s="110"/>
      <c r="N19" s="125"/>
    </row>
    <row r="20" spans="1:14" ht="15.75" hidden="1" customHeight="1" thickBot="1" x14ac:dyDescent="0.3">
      <c r="A20" s="17">
        <v>8</v>
      </c>
      <c r="B20" s="23"/>
      <c r="C20" s="673" t="s">
        <v>5</v>
      </c>
      <c r="D20" s="675" t="s">
        <v>5</v>
      </c>
      <c r="E20" s="676"/>
      <c r="F20" s="677"/>
      <c r="G20" s="673" t="s">
        <v>215</v>
      </c>
      <c r="H20" s="675">
        <v>12</v>
      </c>
      <c r="I20" s="678">
        <v>9.75</v>
      </c>
      <c r="J20" s="683">
        <f>I20/H20</f>
        <v>0.8125</v>
      </c>
      <c r="K20" s="673"/>
      <c r="L20" s="675"/>
      <c r="M20" s="678"/>
      <c r="N20" s="677"/>
    </row>
    <row r="21" spans="1:14" ht="15" hidden="1" customHeight="1" x14ac:dyDescent="0.25">
      <c r="A21" s="16"/>
      <c r="B21" s="14"/>
      <c r="C21" s="674"/>
      <c r="D21" s="551"/>
      <c r="E21" s="552"/>
      <c r="F21" s="558"/>
      <c r="G21" s="674"/>
      <c r="H21" s="551"/>
      <c r="I21" s="552"/>
      <c r="J21" s="683"/>
      <c r="K21" s="674"/>
      <c r="L21" s="551"/>
      <c r="M21" s="552"/>
      <c r="N21" s="558"/>
    </row>
    <row r="22" spans="1:14" ht="15.75" hidden="1" customHeight="1" thickBot="1" x14ac:dyDescent="0.3">
      <c r="A22" s="24">
        <v>9</v>
      </c>
      <c r="B22" s="23"/>
      <c r="C22" s="629"/>
      <c r="D22" s="630"/>
      <c r="E22" s="630"/>
      <c r="F22" s="631"/>
      <c r="G22" s="629"/>
      <c r="H22" s="630"/>
      <c r="I22" s="630"/>
      <c r="J22" s="631"/>
      <c r="K22" s="629"/>
      <c r="L22" s="630"/>
      <c r="M22" s="630"/>
      <c r="N22" s="631"/>
    </row>
    <row r="23" spans="1:14" ht="15.75" thickBot="1" x14ac:dyDescent="0.3">
      <c r="A23" s="589" t="s">
        <v>15</v>
      </c>
      <c r="B23" s="590"/>
      <c r="C23" s="632"/>
      <c r="D23" s="633"/>
      <c r="E23" s="633"/>
      <c r="F23" s="634"/>
      <c r="G23" s="632"/>
      <c r="H23" s="633"/>
      <c r="I23" s="633"/>
      <c r="J23" s="634"/>
      <c r="K23" s="632"/>
      <c r="L23" s="633"/>
      <c r="M23" s="633"/>
      <c r="N23" s="634"/>
    </row>
    <row r="24" spans="1:14" x14ac:dyDescent="0.25">
      <c r="A24" s="16"/>
      <c r="B24" s="15"/>
      <c r="C24" s="673" t="s">
        <v>5</v>
      </c>
      <c r="D24" s="675" t="s">
        <v>5</v>
      </c>
      <c r="E24" s="676"/>
      <c r="F24" s="677"/>
      <c r="G24" s="636" t="s">
        <v>215</v>
      </c>
      <c r="H24" s="637">
        <v>12</v>
      </c>
      <c r="I24" s="679">
        <v>9.75</v>
      </c>
      <c r="J24" s="680">
        <f>I24/H24</f>
        <v>0.8125</v>
      </c>
      <c r="K24" s="673"/>
      <c r="L24" s="675"/>
      <c r="M24" s="678"/>
      <c r="N24" s="677"/>
    </row>
    <row r="25" spans="1:14" ht="24.75" thickBot="1" x14ac:dyDescent="0.3">
      <c r="A25" s="17">
        <v>8</v>
      </c>
      <c r="B25" s="124" t="s">
        <v>220</v>
      </c>
      <c r="C25" s="674"/>
      <c r="D25" s="551"/>
      <c r="E25" s="552"/>
      <c r="F25" s="558"/>
      <c r="G25" s="635"/>
      <c r="H25" s="557"/>
      <c r="I25" s="582"/>
      <c r="J25" s="680"/>
      <c r="K25" s="674"/>
      <c r="L25" s="551"/>
      <c r="M25" s="552"/>
      <c r="N25" s="558"/>
    </row>
    <row r="26" spans="1:14" x14ac:dyDescent="0.25">
      <c r="A26" s="18"/>
      <c r="B26" s="623" t="s">
        <v>6</v>
      </c>
      <c r="C26" s="629" t="s">
        <v>217</v>
      </c>
      <c r="D26" s="630"/>
      <c r="E26" s="630"/>
      <c r="F26" s="631"/>
      <c r="G26" s="629" t="s">
        <v>218</v>
      </c>
      <c r="H26" s="630"/>
      <c r="I26" s="630"/>
      <c r="J26" s="631"/>
      <c r="K26" s="629" t="s">
        <v>219</v>
      </c>
      <c r="L26" s="630"/>
      <c r="M26" s="630"/>
      <c r="N26" s="631"/>
    </row>
    <row r="27" spans="1:14" ht="15.75" thickBot="1" x14ac:dyDescent="0.3">
      <c r="A27" s="19"/>
      <c r="B27" s="624"/>
      <c r="C27" s="632"/>
      <c r="D27" s="633"/>
      <c r="E27" s="633"/>
      <c r="F27" s="634"/>
      <c r="G27" s="632"/>
      <c r="H27" s="633"/>
      <c r="I27" s="633"/>
      <c r="J27" s="634"/>
      <c r="K27" s="632"/>
      <c r="L27" s="633"/>
      <c r="M27" s="633"/>
      <c r="N27" s="634"/>
    </row>
  </sheetData>
  <mergeCells count="134">
    <mergeCell ref="A1:B2"/>
    <mergeCell ref="C1:F2"/>
    <mergeCell ref="G1:J2"/>
    <mergeCell ref="K1:N2"/>
    <mergeCell ref="A3:B4"/>
    <mergeCell ref="C3:C4"/>
    <mergeCell ref="D3:D4"/>
    <mergeCell ref="E3:E4"/>
    <mergeCell ref="F3:F4"/>
    <mergeCell ref="M3:M4"/>
    <mergeCell ref="N3:N4"/>
    <mergeCell ref="G3:G4"/>
    <mergeCell ref="H3:H4"/>
    <mergeCell ref="I3:I4"/>
    <mergeCell ref="J3:J4"/>
    <mergeCell ref="K3:K4"/>
    <mergeCell ref="L3:L4"/>
    <mergeCell ref="L9:L10"/>
    <mergeCell ref="M9:M10"/>
    <mergeCell ref="N9:N10"/>
    <mergeCell ref="K9:K10"/>
    <mergeCell ref="N7:N8"/>
    <mergeCell ref="L5:L6"/>
    <mergeCell ref="M5:M6"/>
    <mergeCell ref="N5:N6"/>
    <mergeCell ref="K5:K6"/>
    <mergeCell ref="C9:C10"/>
    <mergeCell ref="D9:D10"/>
    <mergeCell ref="E9:E10"/>
    <mergeCell ref="F9:F10"/>
    <mergeCell ref="G9:G10"/>
    <mergeCell ref="C7:C8"/>
    <mergeCell ref="H9:H10"/>
    <mergeCell ref="I9:I10"/>
    <mergeCell ref="J9:J10"/>
    <mergeCell ref="D7:D8"/>
    <mergeCell ref="E7:E8"/>
    <mergeCell ref="F7:F8"/>
    <mergeCell ref="C5:C6"/>
    <mergeCell ref="D5:D6"/>
    <mergeCell ref="E5:E6"/>
    <mergeCell ref="F5:F6"/>
    <mergeCell ref="K7:K8"/>
    <mergeCell ref="L7:L8"/>
    <mergeCell ref="M7:M8"/>
    <mergeCell ref="G7:G8"/>
    <mergeCell ref="H7:H8"/>
    <mergeCell ref="I7:I8"/>
    <mergeCell ref="J7:J8"/>
    <mergeCell ref="G5:G6"/>
    <mergeCell ref="H5:H6"/>
    <mergeCell ref="I5:I6"/>
    <mergeCell ref="J5:J6"/>
    <mergeCell ref="B13:B14"/>
    <mergeCell ref="C13:C14"/>
    <mergeCell ref="D13:D14"/>
    <mergeCell ref="E13:E14"/>
    <mergeCell ref="F13:F14"/>
    <mergeCell ref="G13:G14"/>
    <mergeCell ref="G15:G16"/>
    <mergeCell ref="C11:C12"/>
    <mergeCell ref="D11:D12"/>
    <mergeCell ref="E11:E12"/>
    <mergeCell ref="F11:F12"/>
    <mergeCell ref="C15:C16"/>
    <mergeCell ref="D15:D16"/>
    <mergeCell ref="E15:E16"/>
    <mergeCell ref="F15:F16"/>
    <mergeCell ref="L11:L12"/>
    <mergeCell ref="M11:M12"/>
    <mergeCell ref="N11:N12"/>
    <mergeCell ref="K15:K16"/>
    <mergeCell ref="L15:L16"/>
    <mergeCell ref="M15:M16"/>
    <mergeCell ref="N15:N16"/>
    <mergeCell ref="L13:L14"/>
    <mergeCell ref="M13:M14"/>
    <mergeCell ref="N13:N14"/>
    <mergeCell ref="K13:K14"/>
    <mergeCell ref="G20:G21"/>
    <mergeCell ref="H20:H21"/>
    <mergeCell ref="I20:I21"/>
    <mergeCell ref="H15:H16"/>
    <mergeCell ref="I15:I16"/>
    <mergeCell ref="J15:J16"/>
    <mergeCell ref="G11:G12"/>
    <mergeCell ref="H11:H12"/>
    <mergeCell ref="K11:K12"/>
    <mergeCell ref="H13:H14"/>
    <mergeCell ref="I13:I14"/>
    <mergeCell ref="J13:J14"/>
    <mergeCell ref="I11:I12"/>
    <mergeCell ref="J11:J12"/>
    <mergeCell ref="N17:N18"/>
    <mergeCell ref="J17:J18"/>
    <mergeCell ref="K17:K18"/>
    <mergeCell ref="L17:L18"/>
    <mergeCell ref="M17:M18"/>
    <mergeCell ref="L20:L21"/>
    <mergeCell ref="M20:M21"/>
    <mergeCell ref="N20:N21"/>
    <mergeCell ref="C22:F23"/>
    <mergeCell ref="G22:J23"/>
    <mergeCell ref="K22:N23"/>
    <mergeCell ref="C20:C21"/>
    <mergeCell ref="D20:D21"/>
    <mergeCell ref="E20:E21"/>
    <mergeCell ref="C17:C18"/>
    <mergeCell ref="D17:D18"/>
    <mergeCell ref="E17:E18"/>
    <mergeCell ref="F17:F18"/>
    <mergeCell ref="G17:G18"/>
    <mergeCell ref="H17:H18"/>
    <mergeCell ref="I17:I18"/>
    <mergeCell ref="J20:J21"/>
    <mergeCell ref="K20:K21"/>
    <mergeCell ref="F20:F21"/>
    <mergeCell ref="B26:B27"/>
    <mergeCell ref="C26:F27"/>
    <mergeCell ref="G26:J27"/>
    <mergeCell ref="K26:N27"/>
    <mergeCell ref="K24:K25"/>
    <mergeCell ref="L24:L25"/>
    <mergeCell ref="A23:B23"/>
    <mergeCell ref="C24:C25"/>
    <mergeCell ref="D24:D25"/>
    <mergeCell ref="E24:E25"/>
    <mergeCell ref="F24:F25"/>
    <mergeCell ref="G24:G25"/>
    <mergeCell ref="H24:H25"/>
    <mergeCell ref="M24:M25"/>
    <mergeCell ref="N24:N25"/>
    <mergeCell ref="I24:I25"/>
    <mergeCell ref="J24:J25"/>
  </mergeCells>
  <pageMargins left="0.7" right="0.7" top="0.75" bottom="0.75" header="0.3" footer="0.3"/>
  <pageSetup paperSize="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66"/>
  <sheetViews>
    <sheetView zoomScale="85" zoomScaleNormal="85" workbookViewId="0">
      <selection sqref="A1:B1"/>
    </sheetView>
  </sheetViews>
  <sheetFormatPr defaultRowHeight="15" x14ac:dyDescent="0.25"/>
  <cols>
    <col min="1" max="1" width="8.140625" bestFit="1" customWidth="1"/>
    <col min="2" max="2" width="31.28515625" customWidth="1"/>
    <col min="3" max="4" width="9.140625" hidden="1" customWidth="1"/>
    <col min="5" max="5" width="9.140625" style="114" hidden="1" customWidth="1"/>
    <col min="6" max="6" width="10" hidden="1" customWidth="1"/>
    <col min="7" max="16" width="9.140625" hidden="1" customWidth="1"/>
    <col min="17" max="17" width="0.7109375" customWidth="1"/>
    <col min="18" max="23" width="9.140625" hidden="1" customWidth="1"/>
    <col min="24" max="24" width="10" hidden="1" customWidth="1"/>
    <col min="25" max="25" width="9.140625" customWidth="1"/>
    <col min="29" max="56" width="0" hidden="1" customWidth="1"/>
    <col min="61" max="64" width="0" hidden="1" customWidth="1"/>
    <col min="69" max="72" width="0" hidden="1" customWidth="1"/>
    <col min="77" max="77" width="9.140625" style="138"/>
  </cols>
  <sheetData>
    <row r="1" spans="1:81" ht="30.75" customHeight="1" thickBot="1" x14ac:dyDescent="0.3">
      <c r="A1" s="713" t="s">
        <v>19</v>
      </c>
      <c r="B1" s="737"/>
      <c r="C1" s="741" t="s">
        <v>153</v>
      </c>
      <c r="D1" s="742"/>
      <c r="E1" s="742"/>
      <c r="F1" s="743"/>
      <c r="G1" s="713" t="s">
        <v>163</v>
      </c>
      <c r="H1" s="736"/>
      <c r="I1" s="736"/>
      <c r="J1" s="737"/>
      <c r="K1" s="713" t="s">
        <v>167</v>
      </c>
      <c r="L1" s="736"/>
      <c r="M1" s="736"/>
      <c r="N1" s="736"/>
      <c r="O1" s="736"/>
      <c r="P1" s="737"/>
      <c r="Q1" s="713" t="s">
        <v>172</v>
      </c>
      <c r="R1" s="736"/>
      <c r="S1" s="736"/>
      <c r="T1" s="737"/>
      <c r="U1" s="713" t="s">
        <v>184</v>
      </c>
      <c r="V1" s="736"/>
      <c r="W1" s="736"/>
      <c r="X1" s="737"/>
      <c r="Y1" s="713" t="s">
        <v>189</v>
      </c>
      <c r="Z1" s="736"/>
      <c r="AA1" s="736"/>
      <c r="AB1" s="737"/>
      <c r="AC1" s="713" t="s">
        <v>221</v>
      </c>
      <c r="AD1" s="714"/>
      <c r="AE1" s="714"/>
      <c r="AF1" s="715"/>
      <c r="AG1" s="713" t="s">
        <v>222</v>
      </c>
      <c r="AH1" s="714"/>
      <c r="AI1" s="714"/>
      <c r="AJ1" s="715"/>
      <c r="AK1" s="713" t="s">
        <v>223</v>
      </c>
      <c r="AL1" s="714"/>
      <c r="AM1" s="714"/>
      <c r="AN1" s="715"/>
      <c r="AO1" s="738" t="s">
        <v>224</v>
      </c>
      <c r="AP1" s="739"/>
      <c r="AQ1" s="739"/>
      <c r="AR1" s="740"/>
      <c r="AS1" s="713" t="s">
        <v>225</v>
      </c>
      <c r="AT1" s="714"/>
      <c r="AU1" s="714"/>
      <c r="AV1" s="715"/>
      <c r="AW1" s="713" t="s">
        <v>226</v>
      </c>
      <c r="AX1" s="714"/>
      <c r="AY1" s="714"/>
      <c r="AZ1" s="715"/>
      <c r="BA1" s="713" t="s">
        <v>227</v>
      </c>
      <c r="BB1" s="714"/>
      <c r="BC1" s="714"/>
      <c r="BD1" s="715"/>
      <c r="BE1" s="713" t="s">
        <v>228</v>
      </c>
      <c r="BF1" s="714"/>
      <c r="BG1" s="714"/>
      <c r="BH1" s="715"/>
      <c r="BI1" s="713" t="s">
        <v>229</v>
      </c>
      <c r="BJ1" s="714"/>
      <c r="BK1" s="714"/>
      <c r="BL1" s="715"/>
      <c r="BM1" s="713" t="s">
        <v>230</v>
      </c>
      <c r="BN1" s="714"/>
      <c r="BO1" s="714"/>
      <c r="BP1" s="715"/>
      <c r="BQ1" s="713" t="s">
        <v>231</v>
      </c>
      <c r="BR1" s="714"/>
      <c r="BS1" s="714"/>
      <c r="BT1" s="715"/>
      <c r="BU1" s="713" t="s">
        <v>232</v>
      </c>
      <c r="BV1" s="714"/>
      <c r="BW1" s="714"/>
      <c r="BX1" s="715"/>
      <c r="BY1" s="713" t="s">
        <v>233</v>
      </c>
      <c r="BZ1" s="714"/>
      <c r="CA1" s="714"/>
      <c r="CB1" s="714"/>
      <c r="CC1" s="142"/>
    </row>
    <row r="2" spans="1:81" ht="34.5" thickBot="1" x14ac:dyDescent="0.3">
      <c r="A2" s="28"/>
      <c r="B2" s="29" t="s">
        <v>18</v>
      </c>
      <c r="C2" s="30" t="s">
        <v>1</v>
      </c>
      <c r="D2" s="31" t="s">
        <v>2</v>
      </c>
      <c r="E2" s="34" t="s">
        <v>3</v>
      </c>
      <c r="F2" s="33" t="s">
        <v>4</v>
      </c>
      <c r="G2" s="30" t="s">
        <v>1</v>
      </c>
      <c r="H2" s="31" t="s">
        <v>2</v>
      </c>
      <c r="I2" s="34" t="s">
        <v>3</v>
      </c>
      <c r="J2" s="33" t="s">
        <v>4</v>
      </c>
      <c r="K2" s="30" t="s">
        <v>1</v>
      </c>
      <c r="L2" s="31" t="s">
        <v>2</v>
      </c>
      <c r="M2" s="34" t="s">
        <v>3</v>
      </c>
      <c r="N2" s="35" t="s">
        <v>4</v>
      </c>
      <c r="O2" s="34" t="s">
        <v>170</v>
      </c>
      <c r="P2" s="33" t="s">
        <v>4</v>
      </c>
      <c r="Q2" s="30" t="s">
        <v>1</v>
      </c>
      <c r="R2" s="31" t="s">
        <v>2</v>
      </c>
      <c r="S2" s="34" t="s">
        <v>3</v>
      </c>
      <c r="T2" s="35" t="s">
        <v>4</v>
      </c>
      <c r="U2" s="30" t="s">
        <v>1</v>
      </c>
      <c r="V2" s="31" t="s">
        <v>2</v>
      </c>
      <c r="W2" s="34" t="s">
        <v>3</v>
      </c>
      <c r="X2" s="33" t="s">
        <v>4</v>
      </c>
      <c r="Y2" s="30" t="s">
        <v>1</v>
      </c>
      <c r="Z2" s="31" t="s">
        <v>2</v>
      </c>
      <c r="AA2" s="34" t="s">
        <v>3</v>
      </c>
      <c r="AB2" s="35" t="s">
        <v>4</v>
      </c>
      <c r="AC2" s="36" t="s">
        <v>1</v>
      </c>
      <c r="AD2" s="31" t="s">
        <v>2</v>
      </c>
      <c r="AE2" s="34" t="s">
        <v>3</v>
      </c>
      <c r="AF2" s="33" t="s">
        <v>4</v>
      </c>
      <c r="AG2" s="30" t="s">
        <v>1</v>
      </c>
      <c r="AH2" s="31" t="s">
        <v>2</v>
      </c>
      <c r="AI2" s="34" t="s">
        <v>3</v>
      </c>
      <c r="AJ2" s="33" t="s">
        <v>4</v>
      </c>
      <c r="AK2" s="129" t="s">
        <v>1</v>
      </c>
      <c r="AL2" s="31" t="s">
        <v>2</v>
      </c>
      <c r="AM2" s="34" t="s">
        <v>3</v>
      </c>
      <c r="AN2" s="33" t="s">
        <v>4</v>
      </c>
      <c r="AO2" s="30" t="s">
        <v>1</v>
      </c>
      <c r="AP2" s="31" t="s">
        <v>2</v>
      </c>
      <c r="AQ2" s="32" t="s">
        <v>3</v>
      </c>
      <c r="AR2" s="33" t="s">
        <v>4</v>
      </c>
      <c r="AS2" s="30" t="s">
        <v>1</v>
      </c>
      <c r="AT2" s="31" t="s">
        <v>2</v>
      </c>
      <c r="AU2" s="34" t="s">
        <v>3</v>
      </c>
      <c r="AV2" s="33" t="s">
        <v>4</v>
      </c>
      <c r="AW2" s="30" t="s">
        <v>1</v>
      </c>
      <c r="AX2" s="31" t="s">
        <v>2</v>
      </c>
      <c r="AY2" s="34" t="s">
        <v>3</v>
      </c>
      <c r="AZ2" s="33" t="s">
        <v>4</v>
      </c>
      <c r="BA2" s="30" t="s">
        <v>1</v>
      </c>
      <c r="BB2" s="31" t="s">
        <v>2</v>
      </c>
      <c r="BC2" s="34" t="s">
        <v>3</v>
      </c>
      <c r="BD2" s="35" t="s">
        <v>4</v>
      </c>
      <c r="BE2" s="36" t="s">
        <v>1</v>
      </c>
      <c r="BF2" s="31" t="s">
        <v>2</v>
      </c>
      <c r="BG2" s="32" t="s">
        <v>3</v>
      </c>
      <c r="BH2" s="33" t="s">
        <v>4</v>
      </c>
      <c r="BI2" s="30" t="s">
        <v>1</v>
      </c>
      <c r="BJ2" s="31" t="s">
        <v>2</v>
      </c>
      <c r="BK2" s="34" t="s">
        <v>3</v>
      </c>
      <c r="BL2" s="35" t="s">
        <v>4</v>
      </c>
      <c r="BM2" s="30" t="s">
        <v>1</v>
      </c>
      <c r="BN2" s="31" t="s">
        <v>2</v>
      </c>
      <c r="BO2" s="34" t="s">
        <v>3</v>
      </c>
      <c r="BP2" s="35" t="s">
        <v>4</v>
      </c>
      <c r="BQ2" s="30" t="s">
        <v>1</v>
      </c>
      <c r="BR2" s="31" t="s">
        <v>2</v>
      </c>
      <c r="BS2" s="34" t="s">
        <v>3</v>
      </c>
      <c r="BT2" s="33" t="s">
        <v>4</v>
      </c>
      <c r="BU2" s="30" t="s">
        <v>1</v>
      </c>
      <c r="BV2" s="31" t="s">
        <v>2</v>
      </c>
      <c r="BW2" s="34" t="s">
        <v>3</v>
      </c>
      <c r="BX2" s="33" t="s">
        <v>4</v>
      </c>
      <c r="BY2" s="30" t="s">
        <v>1</v>
      </c>
      <c r="BZ2" s="31" t="s">
        <v>2</v>
      </c>
      <c r="CA2" s="34" t="s">
        <v>3</v>
      </c>
      <c r="CB2" s="33" t="s">
        <v>4</v>
      </c>
      <c r="CC2" s="142"/>
    </row>
    <row r="3" spans="1:81" s="86" customFormat="1" ht="24.75" hidden="1" thickBot="1" x14ac:dyDescent="0.3">
      <c r="A3" s="85">
        <v>1</v>
      </c>
      <c r="B3" s="95" t="s">
        <v>20</v>
      </c>
      <c r="C3" s="37"/>
      <c r="D3" s="38"/>
      <c r="E3" s="39"/>
      <c r="F3" s="40"/>
      <c r="G3" s="41"/>
      <c r="H3" s="42"/>
      <c r="I3" s="43"/>
      <c r="J3" s="40"/>
      <c r="K3" s="41"/>
      <c r="L3" s="42"/>
      <c r="M3" s="43"/>
      <c r="N3" s="40"/>
      <c r="O3" s="43"/>
      <c r="P3" s="40"/>
      <c r="Q3" s="41"/>
      <c r="R3" s="42"/>
      <c r="S3" s="43"/>
      <c r="T3" s="40"/>
      <c r="U3" s="44"/>
      <c r="V3" s="42"/>
      <c r="W3" s="43"/>
      <c r="X3" s="40"/>
      <c r="Y3" s="41"/>
      <c r="Z3" s="42"/>
      <c r="AA3" s="43"/>
      <c r="AB3" s="45"/>
      <c r="AC3" s="46"/>
      <c r="AD3" s="42"/>
      <c r="AE3" s="43"/>
      <c r="AF3" s="40"/>
      <c r="AG3" s="41"/>
      <c r="AH3" s="42"/>
      <c r="AI3" s="43"/>
      <c r="AJ3" s="40"/>
      <c r="AK3" s="130"/>
      <c r="AL3" s="42"/>
      <c r="AM3" s="131"/>
      <c r="AN3" s="40"/>
      <c r="AO3" s="41"/>
      <c r="AP3" s="42"/>
      <c r="AQ3" s="43"/>
      <c r="AR3" s="40"/>
      <c r="AS3" s="41" t="s">
        <v>234</v>
      </c>
      <c r="AT3" s="42">
        <v>60</v>
      </c>
      <c r="AU3" s="47">
        <v>34</v>
      </c>
      <c r="AV3" s="40">
        <f>SUM(AU3/AT3)</f>
        <v>0.56666666666666665</v>
      </c>
      <c r="AW3" s="37"/>
      <c r="AX3" s="38"/>
      <c r="AY3" s="48"/>
      <c r="AZ3" s="49"/>
      <c r="BA3" s="37"/>
      <c r="BB3" s="38"/>
      <c r="BC3" s="48"/>
      <c r="BD3" s="50"/>
      <c r="BE3" s="51"/>
      <c r="BF3" s="38"/>
      <c r="BG3" s="126"/>
      <c r="BH3" s="49"/>
      <c r="BI3" s="37"/>
      <c r="BJ3" s="38"/>
      <c r="BK3" s="48"/>
      <c r="BL3" s="50"/>
      <c r="BM3" s="37"/>
      <c r="BN3" s="38"/>
      <c r="BO3" s="48"/>
      <c r="BP3" s="50"/>
      <c r="BQ3" s="37"/>
      <c r="BR3" s="38"/>
      <c r="BS3" s="48"/>
      <c r="BT3" s="49"/>
      <c r="BU3" s="37"/>
      <c r="BV3" s="38"/>
      <c r="BW3" s="48"/>
      <c r="BX3" s="49"/>
      <c r="BY3" s="37"/>
      <c r="BZ3" s="38"/>
      <c r="CA3" s="48"/>
      <c r="CB3" s="49"/>
      <c r="CC3" s="143"/>
    </row>
    <row r="4" spans="1:81" s="86" customFormat="1" ht="36.75" hidden="1" thickBot="1" x14ac:dyDescent="0.3">
      <c r="A4" s="85">
        <v>2</v>
      </c>
      <c r="B4" s="96" t="s">
        <v>21</v>
      </c>
      <c r="C4" s="37"/>
      <c r="D4" s="38"/>
      <c r="E4" s="39"/>
      <c r="F4" s="40"/>
      <c r="G4" s="41"/>
      <c r="H4" s="42"/>
      <c r="I4" s="43"/>
      <c r="J4" s="40"/>
      <c r="K4" s="41"/>
      <c r="L4" s="42"/>
      <c r="M4" s="43"/>
      <c r="N4" s="40"/>
      <c r="O4" s="43"/>
      <c r="P4" s="40"/>
      <c r="Q4" s="41"/>
      <c r="R4" s="42"/>
      <c r="S4" s="43"/>
      <c r="T4" s="40"/>
      <c r="U4" s="44"/>
      <c r="V4" s="42"/>
      <c r="W4" s="43"/>
      <c r="X4" s="40"/>
      <c r="Y4" s="41"/>
      <c r="Z4" s="42"/>
      <c r="AA4" s="43"/>
      <c r="AB4" s="45"/>
      <c r="AC4" s="46"/>
      <c r="AD4" s="42"/>
      <c r="AE4" s="43"/>
      <c r="AF4" s="40"/>
      <c r="AG4" s="41"/>
      <c r="AH4" s="42"/>
      <c r="AI4" s="43"/>
      <c r="AJ4" s="40"/>
      <c r="AK4" s="130"/>
      <c r="AL4" s="42"/>
      <c r="AM4" s="131"/>
      <c r="AN4" s="40"/>
      <c r="AO4" s="41"/>
      <c r="AP4" s="42"/>
      <c r="AQ4" s="43"/>
      <c r="AR4" s="40"/>
      <c r="AS4" s="41"/>
      <c r="AT4" s="42"/>
      <c r="AU4" s="53"/>
      <c r="AV4" s="40"/>
      <c r="AW4" s="37"/>
      <c r="AX4" s="38"/>
      <c r="AY4" s="48"/>
      <c r="AZ4" s="49"/>
      <c r="BA4" s="37"/>
      <c r="BB4" s="38"/>
      <c r="BC4" s="48"/>
      <c r="BD4" s="50"/>
      <c r="BE4" s="51"/>
      <c r="BF4" s="38"/>
      <c r="BG4" s="126"/>
      <c r="BH4" s="49"/>
      <c r="BI4" s="37"/>
      <c r="BJ4" s="38"/>
      <c r="BK4" s="48"/>
      <c r="BL4" s="50"/>
      <c r="BM4" s="37" t="s">
        <v>198</v>
      </c>
      <c r="BN4" s="38">
        <v>100</v>
      </c>
      <c r="BO4" s="48">
        <v>67</v>
      </c>
      <c r="BP4" s="50">
        <f t="shared" ref="BP4:BP22" si="0">SUM(BO4/BN4)</f>
        <v>0.67</v>
      </c>
      <c r="BQ4" s="37"/>
      <c r="BR4" s="38"/>
      <c r="BS4" s="48"/>
      <c r="BT4" s="49"/>
      <c r="BU4" s="37"/>
      <c r="BV4" s="38"/>
      <c r="BW4" s="48"/>
      <c r="BX4" s="49"/>
      <c r="BY4" s="37"/>
      <c r="BZ4" s="38"/>
      <c r="CA4" s="48"/>
      <c r="CB4" s="49"/>
      <c r="CC4" s="143"/>
    </row>
    <row r="5" spans="1:81" s="86" customFormat="1" ht="15.75" hidden="1" thickBot="1" x14ac:dyDescent="0.3">
      <c r="A5" s="85">
        <v>3</v>
      </c>
      <c r="B5" s="95" t="s">
        <v>22</v>
      </c>
      <c r="C5" s="37"/>
      <c r="D5" s="38"/>
      <c r="E5" s="39"/>
      <c r="F5" s="40"/>
      <c r="G5" s="41"/>
      <c r="H5" s="42"/>
      <c r="I5" s="43"/>
      <c r="J5" s="40"/>
      <c r="K5" s="41"/>
      <c r="L5" s="42"/>
      <c r="M5" s="43"/>
      <c r="N5" s="40"/>
      <c r="O5" s="43"/>
      <c r="P5" s="40"/>
      <c r="Q5" s="41"/>
      <c r="R5" s="42"/>
      <c r="S5" s="43"/>
      <c r="T5" s="40"/>
      <c r="U5" s="44"/>
      <c r="V5" s="42"/>
      <c r="W5" s="43"/>
      <c r="X5" s="40"/>
      <c r="Y5" s="41" t="s">
        <v>190</v>
      </c>
      <c r="Z5" s="42">
        <v>6</v>
      </c>
      <c r="AA5" s="43">
        <v>16.03</v>
      </c>
      <c r="AB5" s="45">
        <f>SUM(AA5/Z5)</f>
        <v>2.6716666666666669</v>
      </c>
      <c r="AC5" s="46"/>
      <c r="AD5" s="42"/>
      <c r="AE5" s="43"/>
      <c r="AF5" s="40"/>
      <c r="AG5" s="41"/>
      <c r="AH5" s="42"/>
      <c r="AI5" s="43"/>
      <c r="AJ5" s="40"/>
      <c r="AK5" s="130"/>
      <c r="AL5" s="42"/>
      <c r="AM5" s="131"/>
      <c r="AN5" s="40"/>
      <c r="AO5" s="41"/>
      <c r="AP5" s="42"/>
      <c r="AQ5" s="43"/>
      <c r="AR5" s="40"/>
      <c r="AS5" s="41"/>
      <c r="AT5" s="42"/>
      <c r="AU5" s="53"/>
      <c r="AV5" s="40"/>
      <c r="AW5" s="37"/>
      <c r="AX5" s="38"/>
      <c r="AY5" s="48"/>
      <c r="AZ5" s="49"/>
      <c r="BA5" s="37"/>
      <c r="BB5" s="38"/>
      <c r="BC5" s="48"/>
      <c r="BD5" s="50"/>
      <c r="BE5" s="51"/>
      <c r="BF5" s="38"/>
      <c r="BG5" s="126"/>
      <c r="BH5" s="49"/>
      <c r="BI5" s="37"/>
      <c r="BJ5" s="38"/>
      <c r="BK5" s="48"/>
      <c r="BL5" s="50"/>
      <c r="BM5" s="37"/>
      <c r="BN5" s="38"/>
      <c r="BO5" s="48"/>
      <c r="BP5" s="50"/>
      <c r="BQ5" s="37"/>
      <c r="BR5" s="38"/>
      <c r="BS5" s="48"/>
      <c r="BT5" s="49"/>
      <c r="BU5" s="37"/>
      <c r="BV5" s="38"/>
      <c r="BW5" s="48"/>
      <c r="BX5" s="49"/>
      <c r="BY5" s="37"/>
      <c r="BZ5" s="38"/>
      <c r="CA5" s="48"/>
      <c r="CB5" s="49"/>
      <c r="CC5" s="143"/>
    </row>
    <row r="6" spans="1:81" s="86" customFormat="1" ht="15.75" hidden="1" thickBot="1" x14ac:dyDescent="0.3">
      <c r="A6" s="85">
        <v>4</v>
      </c>
      <c r="B6" s="95" t="s">
        <v>23</v>
      </c>
      <c r="C6" s="37"/>
      <c r="D6" s="38"/>
      <c r="E6" s="39"/>
      <c r="F6" s="40"/>
      <c r="G6" s="41"/>
      <c r="H6" s="42"/>
      <c r="I6" s="43"/>
      <c r="J6" s="40"/>
      <c r="K6" s="41"/>
      <c r="L6" s="42"/>
      <c r="M6" s="43"/>
      <c r="N6" s="40"/>
      <c r="O6" s="43"/>
      <c r="P6" s="40"/>
      <c r="Q6" s="41"/>
      <c r="R6" s="42"/>
      <c r="S6" s="43"/>
      <c r="T6" s="40"/>
      <c r="U6" s="44"/>
      <c r="V6" s="42"/>
      <c r="W6" s="43"/>
      <c r="X6" s="40"/>
      <c r="Y6" s="41"/>
      <c r="Z6" s="42"/>
      <c r="AA6" s="43"/>
      <c r="AB6" s="45"/>
      <c r="AC6" s="46"/>
      <c r="AD6" s="42"/>
      <c r="AE6" s="43"/>
      <c r="AF6" s="40"/>
      <c r="AG6" s="41"/>
      <c r="AH6" s="42"/>
      <c r="AI6" s="43"/>
      <c r="AJ6" s="40"/>
      <c r="AK6" s="130"/>
      <c r="AL6" s="42"/>
      <c r="AM6" s="131"/>
      <c r="AN6" s="40"/>
      <c r="AO6" s="41" t="s">
        <v>190</v>
      </c>
      <c r="AP6" s="42">
        <v>6</v>
      </c>
      <c r="AQ6" s="43">
        <v>19.87</v>
      </c>
      <c r="AR6" s="40">
        <f>SUM(AQ6/AP6)</f>
        <v>3.311666666666667</v>
      </c>
      <c r="AS6" s="41"/>
      <c r="AT6" s="42"/>
      <c r="AU6" s="53"/>
      <c r="AV6" s="40"/>
      <c r="AW6" s="37"/>
      <c r="AX6" s="38"/>
      <c r="AY6" s="48"/>
      <c r="AZ6" s="49"/>
      <c r="BA6" s="37"/>
      <c r="BB6" s="38"/>
      <c r="BC6" s="48"/>
      <c r="BD6" s="50"/>
      <c r="BE6" s="51"/>
      <c r="BF6" s="38"/>
      <c r="BG6" s="126"/>
      <c r="BH6" s="49"/>
      <c r="BI6" s="37"/>
      <c r="BJ6" s="38"/>
      <c r="BK6" s="48"/>
      <c r="BL6" s="50"/>
      <c r="BM6" s="37"/>
      <c r="BN6" s="38"/>
      <c r="BO6" s="48"/>
      <c r="BP6" s="50"/>
      <c r="BQ6" s="37"/>
      <c r="BR6" s="38"/>
      <c r="BS6" s="48"/>
      <c r="BT6" s="49"/>
      <c r="BU6" s="37"/>
      <c r="BV6" s="38"/>
      <c r="BW6" s="48"/>
      <c r="BX6" s="49"/>
      <c r="BY6" s="37"/>
      <c r="BZ6" s="38"/>
      <c r="CA6" s="48"/>
      <c r="CB6" s="49"/>
      <c r="CC6" s="143"/>
    </row>
    <row r="7" spans="1:81" s="86" customFormat="1" ht="15.75" hidden="1" thickBot="1" x14ac:dyDescent="0.3">
      <c r="A7" s="85">
        <v>5</v>
      </c>
      <c r="B7" s="95" t="s">
        <v>24</v>
      </c>
      <c r="C7" s="37" t="s">
        <v>154</v>
      </c>
      <c r="D7" s="38">
        <v>72</v>
      </c>
      <c r="E7" s="39">
        <v>29.7</v>
      </c>
      <c r="F7" s="111">
        <f>SUM(E7/D7)</f>
        <v>0.41249999999999998</v>
      </c>
      <c r="G7" s="41"/>
      <c r="H7" s="42"/>
      <c r="I7" s="43"/>
      <c r="J7" s="40"/>
      <c r="K7" s="41" t="s">
        <v>154</v>
      </c>
      <c r="L7" s="42">
        <v>72</v>
      </c>
      <c r="M7" s="43">
        <v>23.4</v>
      </c>
      <c r="N7" s="40">
        <f t="shared" ref="N7" si="1">SUM(M7/L7)</f>
        <v>0.32499999999999996</v>
      </c>
      <c r="O7" s="43"/>
      <c r="P7" s="40"/>
      <c r="Q7" s="41"/>
      <c r="R7" s="42"/>
      <c r="S7" s="43"/>
      <c r="T7" s="40"/>
      <c r="U7" s="44"/>
      <c r="V7" s="42"/>
      <c r="W7" s="43"/>
      <c r="X7" s="40"/>
      <c r="Y7" s="41"/>
      <c r="Z7" s="42"/>
      <c r="AA7" s="43"/>
      <c r="AB7" s="45"/>
      <c r="AC7" s="46"/>
      <c r="AD7" s="42"/>
      <c r="AE7" s="43"/>
      <c r="AF7" s="40"/>
      <c r="AG7" s="41"/>
      <c r="AH7" s="42"/>
      <c r="AI7" s="43"/>
      <c r="AJ7" s="40"/>
      <c r="AK7" s="130"/>
      <c r="AL7" s="42"/>
      <c r="AM7" s="43"/>
      <c r="AN7" s="40"/>
      <c r="AO7" s="41" t="s">
        <v>154</v>
      </c>
      <c r="AP7" s="42">
        <v>24</v>
      </c>
      <c r="AQ7" s="43">
        <v>30.87</v>
      </c>
      <c r="AR7" s="40">
        <f>SUM(AQ7/AP7)</f>
        <v>1.2862500000000001</v>
      </c>
      <c r="AS7" s="41"/>
      <c r="AT7" s="42"/>
      <c r="AU7" s="53"/>
      <c r="AV7" s="40"/>
      <c r="AW7" s="37"/>
      <c r="AX7" s="38"/>
      <c r="AY7" s="48"/>
      <c r="AZ7" s="49"/>
      <c r="BA7" s="37"/>
      <c r="BB7" s="38"/>
      <c r="BC7" s="48"/>
      <c r="BD7" s="50"/>
      <c r="BE7" s="51"/>
      <c r="BF7" s="38"/>
      <c r="BG7" s="126"/>
      <c r="BH7" s="49"/>
      <c r="BI7" s="37"/>
      <c r="BJ7" s="38"/>
      <c r="BK7" s="48"/>
      <c r="BL7" s="50"/>
      <c r="BM7" s="37"/>
      <c r="BN7" s="38"/>
      <c r="BO7" s="48"/>
      <c r="BP7" s="50"/>
      <c r="BQ7" s="37"/>
      <c r="BR7" s="38"/>
      <c r="BS7" s="48"/>
      <c r="BT7" s="49"/>
      <c r="BU7" s="37"/>
      <c r="BV7" s="38"/>
      <c r="BW7" s="48"/>
      <c r="BX7" s="49"/>
      <c r="BY7" s="37"/>
      <c r="BZ7" s="38"/>
      <c r="CA7" s="48"/>
      <c r="CB7" s="49"/>
      <c r="CC7" s="143"/>
    </row>
    <row r="8" spans="1:81" s="86" customFormat="1" ht="15.75" thickBot="1" x14ac:dyDescent="0.3">
      <c r="A8" s="85">
        <v>6</v>
      </c>
      <c r="B8" s="95" t="s">
        <v>25</v>
      </c>
      <c r="C8" s="37"/>
      <c r="D8" s="38"/>
      <c r="E8" s="39"/>
      <c r="F8" s="40"/>
      <c r="G8" s="41"/>
      <c r="H8" s="42"/>
      <c r="I8" s="43"/>
      <c r="J8" s="40"/>
      <c r="K8" s="41"/>
      <c r="L8" s="42"/>
      <c r="M8" s="43"/>
      <c r="N8" s="40"/>
      <c r="O8" s="43"/>
      <c r="P8" s="40"/>
      <c r="Q8" s="41"/>
      <c r="R8" s="42"/>
      <c r="S8" s="43"/>
      <c r="T8" s="40"/>
      <c r="U8" s="44"/>
      <c r="V8" s="42"/>
      <c r="W8" s="43"/>
      <c r="X8" s="40"/>
      <c r="Y8" s="37"/>
      <c r="Z8" s="38"/>
      <c r="AA8" s="48"/>
      <c r="AB8" s="45"/>
      <c r="AC8" s="46"/>
      <c r="AD8" s="42"/>
      <c r="AE8" s="43"/>
      <c r="AF8" s="40"/>
      <c r="AG8" s="37"/>
      <c r="AH8" s="38"/>
      <c r="AI8" s="48"/>
      <c r="AJ8" s="49"/>
      <c r="AK8" s="130"/>
      <c r="AL8" s="54"/>
      <c r="AM8" s="43"/>
      <c r="AN8" s="40"/>
      <c r="AO8" s="41"/>
      <c r="AP8" s="42"/>
      <c r="AQ8" s="43"/>
      <c r="AR8" s="40"/>
      <c r="AS8" s="41"/>
      <c r="AT8" s="42"/>
      <c r="AU8" s="53"/>
      <c r="AV8" s="40"/>
      <c r="AW8" s="37"/>
      <c r="AX8" s="38"/>
      <c r="AY8" s="48"/>
      <c r="AZ8" s="49"/>
      <c r="BA8" s="37"/>
      <c r="BB8" s="38"/>
      <c r="BC8" s="48"/>
      <c r="BD8" s="50"/>
      <c r="BE8" s="51"/>
      <c r="BF8" s="38"/>
      <c r="BG8" s="126"/>
      <c r="BH8" s="49"/>
      <c r="BI8" s="37"/>
      <c r="BJ8" s="38"/>
      <c r="BK8" s="48"/>
      <c r="BL8" s="50"/>
      <c r="BM8" s="37"/>
      <c r="BN8" s="38"/>
      <c r="BO8" s="48"/>
      <c r="BP8" s="50"/>
      <c r="BQ8" s="37"/>
      <c r="BR8" s="38"/>
      <c r="BS8" s="48"/>
      <c r="BT8" s="49"/>
      <c r="BU8" s="210" t="s">
        <v>235</v>
      </c>
      <c r="BV8" s="211">
        <v>72</v>
      </c>
      <c r="BW8" s="212">
        <v>23.55</v>
      </c>
      <c r="BX8" s="213">
        <f t="shared" ref="BX8:BX15" si="2">SUM(BW8/BV8)</f>
        <v>0.32708333333333334</v>
      </c>
      <c r="BY8" s="37"/>
      <c r="BZ8" s="38"/>
      <c r="CA8" s="48"/>
      <c r="CB8" s="49"/>
      <c r="CC8" s="143"/>
    </row>
    <row r="9" spans="1:81" s="86" customFormat="1" ht="15.75" thickBot="1" x14ac:dyDescent="0.3">
      <c r="A9" s="85">
        <v>7</v>
      </c>
      <c r="B9" s="95" t="s">
        <v>26</v>
      </c>
      <c r="C9" s="37"/>
      <c r="D9" s="38"/>
      <c r="E9" s="39"/>
      <c r="F9" s="40"/>
      <c r="G9" s="41"/>
      <c r="H9" s="42"/>
      <c r="I9" s="43"/>
      <c r="J9" s="40"/>
      <c r="K9" s="41"/>
      <c r="L9" s="42"/>
      <c r="M9" s="43"/>
      <c r="N9" s="40"/>
      <c r="O9" s="43"/>
      <c r="P9" s="40"/>
      <c r="Q9" s="41" t="s">
        <v>154</v>
      </c>
      <c r="R9" s="42">
        <v>54</v>
      </c>
      <c r="S9" s="43">
        <v>29.25</v>
      </c>
      <c r="T9" s="40">
        <f t="shared" ref="T9" si="3">SUM(S9/R9)</f>
        <v>0.54166666666666663</v>
      </c>
      <c r="U9" s="44"/>
      <c r="V9" s="42"/>
      <c r="W9" s="43"/>
      <c r="X9" s="40"/>
      <c r="Y9" s="37"/>
      <c r="Z9" s="38"/>
      <c r="AA9" s="48"/>
      <c r="AB9" s="45"/>
      <c r="AC9" s="46"/>
      <c r="AD9" s="42"/>
      <c r="AE9" s="43"/>
      <c r="AF9" s="40"/>
      <c r="AG9" s="37"/>
      <c r="AH9" s="38"/>
      <c r="AI9" s="48"/>
      <c r="AJ9" s="49"/>
      <c r="AK9" s="130"/>
      <c r="AL9" s="42"/>
      <c r="AM9" s="43"/>
      <c r="AN9" s="40"/>
      <c r="AO9" s="41"/>
      <c r="AP9" s="42"/>
      <c r="AQ9" s="43"/>
      <c r="AR9" s="40"/>
      <c r="AS9" s="41"/>
      <c r="AT9" s="42"/>
      <c r="AU9" s="53"/>
      <c r="AV9" s="40"/>
      <c r="AW9" s="37"/>
      <c r="AX9" s="38"/>
      <c r="AY9" s="48"/>
      <c r="AZ9" s="49"/>
      <c r="BA9" s="37"/>
      <c r="BB9" s="38"/>
      <c r="BC9" s="48"/>
      <c r="BD9" s="50"/>
      <c r="BE9" s="51"/>
      <c r="BF9" s="38"/>
      <c r="BG9" s="126"/>
      <c r="BH9" s="49"/>
      <c r="BI9" s="37"/>
      <c r="BJ9" s="38"/>
      <c r="BK9" s="48"/>
      <c r="BL9" s="50"/>
      <c r="BM9" s="37"/>
      <c r="BN9" s="38"/>
      <c r="BO9" s="48"/>
      <c r="BP9" s="50"/>
      <c r="BQ9" s="37"/>
      <c r="BR9" s="38"/>
      <c r="BS9" s="48"/>
      <c r="BT9" s="49"/>
      <c r="BU9" s="210" t="s">
        <v>236</v>
      </c>
      <c r="BV9" s="211">
        <v>70</v>
      </c>
      <c r="BW9" s="212">
        <v>29.8</v>
      </c>
      <c r="BX9" s="213">
        <f t="shared" si="2"/>
        <v>0.42571428571428571</v>
      </c>
      <c r="BY9" s="37"/>
      <c r="BZ9" s="38"/>
      <c r="CA9" s="48"/>
      <c r="CB9" s="49"/>
      <c r="CC9" s="143"/>
    </row>
    <row r="10" spans="1:81" s="86" customFormat="1" ht="15.75" thickBot="1" x14ac:dyDescent="0.3">
      <c r="A10" s="85">
        <v>8</v>
      </c>
      <c r="B10" s="95" t="s">
        <v>27</v>
      </c>
      <c r="C10" s="37"/>
      <c r="D10" s="38"/>
      <c r="E10" s="39"/>
      <c r="F10" s="55"/>
      <c r="G10" s="41"/>
      <c r="H10" s="42"/>
      <c r="I10" s="43"/>
      <c r="J10" s="40"/>
      <c r="K10" s="41"/>
      <c r="L10" s="42"/>
      <c r="M10" s="43"/>
      <c r="N10" s="40"/>
      <c r="O10" s="43"/>
      <c r="P10" s="40"/>
      <c r="Q10" s="41"/>
      <c r="R10" s="42"/>
      <c r="S10" s="43"/>
      <c r="T10" s="40"/>
      <c r="U10" s="44"/>
      <c r="V10" s="42"/>
      <c r="W10" s="43"/>
      <c r="X10" s="40"/>
      <c r="Y10" s="37"/>
      <c r="Z10" s="38"/>
      <c r="AA10" s="48"/>
      <c r="AB10" s="45"/>
      <c r="AC10" s="46"/>
      <c r="AD10" s="42"/>
      <c r="AE10" s="43"/>
      <c r="AF10" s="40"/>
      <c r="AG10" s="37"/>
      <c r="AH10" s="38"/>
      <c r="AI10" s="48"/>
      <c r="AJ10" s="49"/>
      <c r="AK10" s="130"/>
      <c r="AL10" s="42"/>
      <c r="AM10" s="43"/>
      <c r="AN10" s="40"/>
      <c r="AO10" s="41"/>
      <c r="AP10" s="42"/>
      <c r="AQ10" s="43"/>
      <c r="AR10" s="40"/>
      <c r="AS10" s="41"/>
      <c r="AT10" s="42"/>
      <c r="AU10" s="53"/>
      <c r="AV10" s="40"/>
      <c r="AW10" s="41"/>
      <c r="AX10" s="42"/>
      <c r="AY10" s="43"/>
      <c r="AZ10" s="40"/>
      <c r="BA10" s="37"/>
      <c r="BB10" s="38"/>
      <c r="BC10" s="48"/>
      <c r="BD10" s="50"/>
      <c r="BE10" s="51"/>
      <c r="BF10" s="38"/>
      <c r="BG10" s="126"/>
      <c r="BH10" s="49"/>
      <c r="BI10" s="37"/>
      <c r="BJ10" s="38"/>
      <c r="BK10" s="48"/>
      <c r="BL10" s="50"/>
      <c r="BM10" s="37" t="s">
        <v>237</v>
      </c>
      <c r="BN10" s="38">
        <v>120</v>
      </c>
      <c r="BO10" s="48">
        <v>40</v>
      </c>
      <c r="BP10" s="50">
        <f t="shared" si="0"/>
        <v>0.33333333333333331</v>
      </c>
      <c r="BQ10" s="37"/>
      <c r="BR10" s="38"/>
      <c r="BS10" s="48"/>
      <c r="BT10" s="49"/>
      <c r="BU10" s="210" t="s">
        <v>238</v>
      </c>
      <c r="BV10" s="211">
        <v>48</v>
      </c>
      <c r="BW10" s="212">
        <v>16</v>
      </c>
      <c r="BX10" s="213">
        <f t="shared" si="2"/>
        <v>0.33333333333333331</v>
      </c>
      <c r="BY10" s="37" t="s">
        <v>239</v>
      </c>
      <c r="BZ10" s="38">
        <v>48</v>
      </c>
      <c r="CA10" s="48">
        <v>17.21</v>
      </c>
      <c r="CB10" s="49">
        <f t="shared" ref="CB10:CB15" si="4">SUM(CA10/BZ10)</f>
        <v>0.3585416666666667</v>
      </c>
      <c r="CC10" s="143"/>
    </row>
    <row r="11" spans="1:81" s="86" customFormat="1" ht="15.75" thickBot="1" x14ac:dyDescent="0.3">
      <c r="A11" s="85">
        <v>9</v>
      </c>
      <c r="B11" s="95" t="s">
        <v>28</v>
      </c>
      <c r="C11" s="37"/>
      <c r="D11" s="38"/>
      <c r="E11" s="39"/>
      <c r="F11" s="55"/>
      <c r="G11" s="41"/>
      <c r="H11" s="42"/>
      <c r="I11" s="43"/>
      <c r="J11" s="40"/>
      <c r="K11" s="41"/>
      <c r="L11" s="42"/>
      <c r="M11" s="43"/>
      <c r="N11" s="40"/>
      <c r="O11" s="43"/>
      <c r="P11" s="40" t="s">
        <v>5</v>
      </c>
      <c r="Q11" s="41"/>
      <c r="R11" s="42"/>
      <c r="S11" s="43"/>
      <c r="T11" s="40"/>
      <c r="U11" s="44"/>
      <c r="V11" s="42"/>
      <c r="W11" s="43"/>
      <c r="X11" s="40"/>
      <c r="Y11" s="37"/>
      <c r="Z11" s="38"/>
      <c r="AA11" s="48"/>
      <c r="AB11" s="45"/>
      <c r="AC11" s="46"/>
      <c r="AD11" s="42"/>
      <c r="AE11" s="43"/>
      <c r="AF11" s="40"/>
      <c r="AG11" s="37"/>
      <c r="AH11" s="38"/>
      <c r="AI11" s="48"/>
      <c r="AJ11" s="49"/>
      <c r="AK11" s="130"/>
      <c r="AL11" s="54"/>
      <c r="AM11" s="43"/>
      <c r="AN11" s="40"/>
      <c r="AO11" s="41"/>
      <c r="AP11" s="42"/>
      <c r="AQ11" s="43"/>
      <c r="AR11" s="40"/>
      <c r="AS11" s="41"/>
      <c r="AT11" s="42"/>
      <c r="AU11" s="53"/>
      <c r="AV11" s="40"/>
      <c r="AW11" s="41"/>
      <c r="AX11" s="42"/>
      <c r="AY11" s="43"/>
      <c r="AZ11" s="40"/>
      <c r="BA11" s="37"/>
      <c r="BB11" s="38"/>
      <c r="BC11" s="48"/>
      <c r="BD11" s="50"/>
      <c r="BE11" s="51"/>
      <c r="BF11" s="38"/>
      <c r="BG11" s="56"/>
      <c r="BH11" s="49"/>
      <c r="BI11" s="37"/>
      <c r="BJ11" s="38"/>
      <c r="BK11" s="48"/>
      <c r="BL11" s="50"/>
      <c r="BM11" s="37"/>
      <c r="BN11" s="38"/>
      <c r="BO11" s="48"/>
      <c r="BP11" s="50"/>
      <c r="BQ11" s="37"/>
      <c r="BR11" s="38"/>
      <c r="BS11" s="48"/>
      <c r="BT11" s="49"/>
      <c r="BU11" s="210" t="s">
        <v>238</v>
      </c>
      <c r="BV11" s="211">
        <v>60</v>
      </c>
      <c r="BW11" s="212">
        <v>20</v>
      </c>
      <c r="BX11" s="213">
        <f t="shared" si="2"/>
        <v>0.33333333333333331</v>
      </c>
      <c r="BY11" s="37"/>
      <c r="BZ11" s="38"/>
      <c r="CA11" s="48"/>
      <c r="CB11" s="49"/>
      <c r="CC11" s="143"/>
    </row>
    <row r="12" spans="1:81" s="86" customFormat="1" ht="15.75" thickBot="1" x14ac:dyDescent="0.3">
      <c r="A12" s="85">
        <v>10</v>
      </c>
      <c r="B12" s="95" t="s">
        <v>29</v>
      </c>
      <c r="C12" s="37"/>
      <c r="D12" s="38"/>
      <c r="E12" s="39"/>
      <c r="F12" s="55"/>
      <c r="G12" s="41"/>
      <c r="H12" s="42"/>
      <c r="I12" s="43"/>
      <c r="J12" s="40"/>
      <c r="K12" s="41"/>
      <c r="L12" s="42"/>
      <c r="M12" s="43"/>
      <c r="N12" s="40"/>
      <c r="O12" s="43"/>
      <c r="P12" s="40" t="s">
        <v>5</v>
      </c>
      <c r="Q12" s="41"/>
      <c r="R12" s="42"/>
      <c r="S12" s="43"/>
      <c r="T12" s="40"/>
      <c r="U12" s="44"/>
      <c r="V12" s="42"/>
      <c r="W12" s="43"/>
      <c r="X12" s="40"/>
      <c r="Y12" s="37"/>
      <c r="Z12" s="38"/>
      <c r="AA12" s="48"/>
      <c r="AB12" s="45"/>
      <c r="AC12" s="46"/>
      <c r="AD12" s="42"/>
      <c r="AE12" s="43"/>
      <c r="AF12" s="40"/>
      <c r="AG12" s="37"/>
      <c r="AH12" s="38"/>
      <c r="AI12" s="48"/>
      <c r="AJ12" s="49"/>
      <c r="AK12" s="130"/>
      <c r="AL12" s="54"/>
      <c r="AM12" s="43"/>
      <c r="AN12" s="40"/>
      <c r="AO12" s="41"/>
      <c r="AP12" s="42"/>
      <c r="AQ12" s="43"/>
      <c r="AR12" s="40"/>
      <c r="AS12" s="41"/>
      <c r="AT12" s="42"/>
      <c r="AU12" s="53"/>
      <c r="AV12" s="40"/>
      <c r="AW12" s="41"/>
      <c r="AX12" s="42"/>
      <c r="AY12" s="43"/>
      <c r="AZ12" s="40"/>
      <c r="BA12" s="37"/>
      <c r="BB12" s="38"/>
      <c r="BC12" s="48"/>
      <c r="BD12" s="50"/>
      <c r="BE12" s="51"/>
      <c r="BF12" s="38"/>
      <c r="BG12" s="56"/>
      <c r="BH12" s="49"/>
      <c r="BI12" s="37"/>
      <c r="BJ12" s="38"/>
      <c r="BK12" s="48"/>
      <c r="BL12" s="50"/>
      <c r="BM12" s="37" t="s">
        <v>236</v>
      </c>
      <c r="BN12" s="38">
        <v>72</v>
      </c>
      <c r="BO12" s="48">
        <v>34</v>
      </c>
      <c r="BP12" s="50">
        <f t="shared" si="0"/>
        <v>0.47222222222222221</v>
      </c>
      <c r="BQ12" s="37"/>
      <c r="BR12" s="38"/>
      <c r="BS12" s="48"/>
      <c r="BT12" s="49"/>
      <c r="BU12" s="210" t="s">
        <v>237</v>
      </c>
      <c r="BV12" s="211">
        <v>72</v>
      </c>
      <c r="BW12" s="212">
        <v>25.75</v>
      </c>
      <c r="BX12" s="213">
        <f t="shared" si="2"/>
        <v>0.3576388888888889</v>
      </c>
      <c r="BY12" s="37"/>
      <c r="BZ12" s="38"/>
      <c r="CA12" s="48"/>
      <c r="CB12" s="49"/>
      <c r="CC12" s="143"/>
    </row>
    <row r="13" spans="1:81" s="86" customFormat="1" ht="15.75" thickBot="1" x14ac:dyDescent="0.3">
      <c r="A13" s="85">
        <v>11</v>
      </c>
      <c r="B13" s="95" t="s">
        <v>30</v>
      </c>
      <c r="C13" s="37"/>
      <c r="D13" s="38"/>
      <c r="E13" s="39"/>
      <c r="F13" s="55"/>
      <c r="G13" s="41"/>
      <c r="H13" s="42"/>
      <c r="I13" s="43"/>
      <c r="J13" s="40"/>
      <c r="K13" s="41"/>
      <c r="L13" s="42"/>
      <c r="M13" s="43"/>
      <c r="N13" s="40"/>
      <c r="O13" s="43"/>
      <c r="P13" s="40" t="s">
        <v>5</v>
      </c>
      <c r="Q13" s="41"/>
      <c r="R13" s="42"/>
      <c r="S13" s="43"/>
      <c r="T13" s="40"/>
      <c r="U13" s="44"/>
      <c r="V13" s="42"/>
      <c r="W13" s="43"/>
      <c r="X13" s="40"/>
      <c r="Y13" s="37"/>
      <c r="Z13" s="38"/>
      <c r="AA13" s="48"/>
      <c r="AB13" s="45"/>
      <c r="AC13" s="46"/>
      <c r="AD13" s="42"/>
      <c r="AE13" s="43"/>
      <c r="AF13" s="40"/>
      <c r="AG13" s="37"/>
      <c r="AH13" s="38"/>
      <c r="AI13" s="48"/>
      <c r="AJ13" s="49"/>
      <c r="AK13" s="130"/>
      <c r="AL13" s="54"/>
      <c r="AM13" s="43"/>
      <c r="AN13" s="40"/>
      <c r="AO13" s="41"/>
      <c r="AP13" s="42"/>
      <c r="AQ13" s="43"/>
      <c r="AR13" s="40"/>
      <c r="AS13" s="41"/>
      <c r="AT13" s="42"/>
      <c r="AU13" s="53"/>
      <c r="AV13" s="40"/>
      <c r="AW13" s="41"/>
      <c r="AX13" s="42"/>
      <c r="AY13" s="43"/>
      <c r="AZ13" s="40"/>
      <c r="BA13" s="37"/>
      <c r="BB13" s="38"/>
      <c r="BC13" s="48"/>
      <c r="BD13" s="50"/>
      <c r="BE13" s="51"/>
      <c r="BF13" s="38"/>
      <c r="BG13" s="56"/>
      <c r="BH13" s="49"/>
      <c r="BI13" s="37"/>
      <c r="BJ13" s="38"/>
      <c r="BK13" s="48"/>
      <c r="BL13" s="50"/>
      <c r="BM13" s="37" t="s">
        <v>240</v>
      </c>
      <c r="BN13" s="38">
        <v>120</v>
      </c>
      <c r="BO13" s="48">
        <v>29</v>
      </c>
      <c r="BP13" s="50">
        <f t="shared" si="0"/>
        <v>0.24166666666666667</v>
      </c>
      <c r="BQ13" s="37"/>
      <c r="BR13" s="38"/>
      <c r="BS13" s="48"/>
      <c r="BT13" s="49"/>
      <c r="BU13" s="210" t="s">
        <v>241</v>
      </c>
      <c r="BV13" s="211">
        <v>96</v>
      </c>
      <c r="BW13" s="212">
        <v>20.399999999999999</v>
      </c>
      <c r="BX13" s="213">
        <f t="shared" si="2"/>
        <v>0.21249999999999999</v>
      </c>
      <c r="BY13" s="37" t="s">
        <v>240</v>
      </c>
      <c r="BZ13" s="38">
        <v>72</v>
      </c>
      <c r="CA13" s="48">
        <v>16.21</v>
      </c>
      <c r="CB13" s="49">
        <f t="shared" si="4"/>
        <v>0.22513888888888889</v>
      </c>
      <c r="CC13" s="143"/>
    </row>
    <row r="14" spans="1:81" s="86" customFormat="1" ht="15.75" thickBot="1" x14ac:dyDescent="0.3">
      <c r="A14" s="85">
        <v>12</v>
      </c>
      <c r="B14" s="95" t="s">
        <v>31</v>
      </c>
      <c r="C14" s="37"/>
      <c r="D14" s="38"/>
      <c r="E14" s="39"/>
      <c r="F14" s="55"/>
      <c r="G14" s="41"/>
      <c r="H14" s="42"/>
      <c r="I14" s="43"/>
      <c r="J14" s="40"/>
      <c r="K14" s="41"/>
      <c r="L14" s="42"/>
      <c r="M14" s="43"/>
      <c r="N14" s="40"/>
      <c r="O14" s="43"/>
      <c r="P14" s="40" t="s">
        <v>5</v>
      </c>
      <c r="Q14" s="41"/>
      <c r="R14" s="42"/>
      <c r="S14" s="43"/>
      <c r="T14" s="40"/>
      <c r="U14" s="44"/>
      <c r="V14" s="42"/>
      <c r="W14" s="43"/>
      <c r="X14" s="40"/>
      <c r="Y14" s="37"/>
      <c r="Z14" s="38"/>
      <c r="AA14" s="48"/>
      <c r="AB14" s="45"/>
      <c r="AC14" s="57"/>
      <c r="AD14" s="58"/>
      <c r="AE14" s="132"/>
      <c r="AF14" s="40"/>
      <c r="AG14" s="37"/>
      <c r="AH14" s="38"/>
      <c r="AI14" s="48"/>
      <c r="AJ14" s="49"/>
      <c r="AK14" s="130"/>
      <c r="AL14" s="54"/>
      <c r="AM14" s="43"/>
      <c r="AN14" s="40"/>
      <c r="AO14" s="41"/>
      <c r="AP14" s="42"/>
      <c r="AQ14" s="43"/>
      <c r="AR14" s="40"/>
      <c r="AS14" s="41"/>
      <c r="AT14" s="42"/>
      <c r="AU14" s="53"/>
      <c r="AV14" s="40"/>
      <c r="AW14" s="41"/>
      <c r="AX14" s="42"/>
      <c r="AY14" s="43"/>
      <c r="AZ14" s="40"/>
      <c r="BA14" s="37"/>
      <c r="BB14" s="38"/>
      <c r="BC14" s="48"/>
      <c r="BD14" s="50"/>
      <c r="BE14" s="59"/>
      <c r="BF14" s="60"/>
      <c r="BG14" s="61"/>
      <c r="BH14" s="49"/>
      <c r="BI14" s="37"/>
      <c r="BJ14" s="38"/>
      <c r="BK14" s="48"/>
      <c r="BL14" s="50"/>
      <c r="BM14" s="37"/>
      <c r="BN14" s="38"/>
      <c r="BO14" s="48"/>
      <c r="BP14" s="50"/>
      <c r="BQ14" s="37"/>
      <c r="BR14" s="38"/>
      <c r="BS14" s="48"/>
      <c r="BT14" s="49"/>
      <c r="BU14" s="210" t="s">
        <v>199</v>
      </c>
      <c r="BV14" s="211">
        <v>96</v>
      </c>
      <c r="BW14" s="212">
        <v>20.25</v>
      </c>
      <c r="BX14" s="213">
        <f t="shared" si="2"/>
        <v>0.2109375</v>
      </c>
      <c r="BY14" s="37" t="s">
        <v>240</v>
      </c>
      <c r="BZ14" s="38">
        <v>72</v>
      </c>
      <c r="CA14" s="48">
        <v>16.21</v>
      </c>
      <c r="CB14" s="49">
        <f t="shared" si="4"/>
        <v>0.22513888888888889</v>
      </c>
      <c r="CC14" s="143"/>
    </row>
    <row r="15" spans="1:81" s="86" customFormat="1" ht="15.75" thickBot="1" x14ac:dyDescent="0.3">
      <c r="A15" s="85">
        <v>14</v>
      </c>
      <c r="B15" s="95" t="s">
        <v>32</v>
      </c>
      <c r="C15" s="37"/>
      <c r="D15" s="38"/>
      <c r="E15" s="39"/>
      <c r="F15" s="55"/>
      <c r="G15" s="41"/>
      <c r="H15" s="42"/>
      <c r="I15" s="43"/>
      <c r="J15" s="40"/>
      <c r="K15" s="41"/>
      <c r="L15" s="42"/>
      <c r="M15" s="43"/>
      <c r="N15" s="40"/>
      <c r="O15" s="43"/>
      <c r="P15" s="40" t="s">
        <v>5</v>
      </c>
      <c r="Q15" s="41"/>
      <c r="R15" s="42"/>
      <c r="S15" s="43"/>
      <c r="T15" s="40"/>
      <c r="U15" s="44"/>
      <c r="V15" s="42"/>
      <c r="W15" s="43"/>
      <c r="X15" s="40"/>
      <c r="Y15" s="37"/>
      <c r="Z15" s="38"/>
      <c r="AA15" s="48"/>
      <c r="AB15" s="45"/>
      <c r="AC15" s="57"/>
      <c r="AD15" s="58"/>
      <c r="AE15" s="132"/>
      <c r="AF15" s="40"/>
      <c r="AG15" s="37"/>
      <c r="AH15" s="38"/>
      <c r="AI15" s="48"/>
      <c r="AJ15" s="49"/>
      <c r="AK15" s="130"/>
      <c r="AL15" s="42"/>
      <c r="AM15" s="43"/>
      <c r="AN15" s="40"/>
      <c r="AO15" s="41"/>
      <c r="AP15" s="42"/>
      <c r="AQ15" s="43"/>
      <c r="AR15" s="40"/>
      <c r="AS15" s="41"/>
      <c r="AT15" s="42"/>
      <c r="AU15" s="53"/>
      <c r="AV15" s="40"/>
      <c r="AW15" s="41"/>
      <c r="AX15" s="42"/>
      <c r="AY15" s="43"/>
      <c r="AZ15" s="40"/>
      <c r="BA15" s="41"/>
      <c r="BB15" s="42"/>
      <c r="BC15" s="43"/>
      <c r="BD15" s="45"/>
      <c r="BE15" s="59"/>
      <c r="BF15" s="60"/>
      <c r="BG15" s="61"/>
      <c r="BH15" s="49"/>
      <c r="BI15" s="37"/>
      <c r="BJ15" s="38"/>
      <c r="BK15" s="48"/>
      <c r="BL15" s="50"/>
      <c r="BM15" s="37"/>
      <c r="BN15" s="38"/>
      <c r="BO15" s="48"/>
      <c r="BP15" s="50"/>
      <c r="BQ15" s="37"/>
      <c r="BR15" s="38"/>
      <c r="BS15" s="48"/>
      <c r="BT15" s="49"/>
      <c r="BU15" s="210" t="s">
        <v>242</v>
      </c>
      <c r="BV15" s="211">
        <v>90</v>
      </c>
      <c r="BW15" s="212">
        <v>27.25</v>
      </c>
      <c r="BX15" s="213">
        <f t="shared" si="2"/>
        <v>0.30277777777777776</v>
      </c>
      <c r="BY15" s="37" t="s">
        <v>235</v>
      </c>
      <c r="BZ15" s="38">
        <v>72</v>
      </c>
      <c r="CA15" s="48">
        <v>24.3</v>
      </c>
      <c r="CB15" s="49">
        <f t="shared" si="4"/>
        <v>0.33750000000000002</v>
      </c>
      <c r="CC15" s="143"/>
    </row>
    <row r="16" spans="1:81" s="86" customFormat="1" ht="24.75" thickBot="1" x14ac:dyDescent="0.3">
      <c r="A16" s="85">
        <v>15</v>
      </c>
      <c r="B16" s="95" t="s">
        <v>33</v>
      </c>
      <c r="C16" s="37"/>
      <c r="D16" s="38"/>
      <c r="E16" s="39"/>
      <c r="F16" s="55"/>
      <c r="G16" s="41"/>
      <c r="H16" s="42"/>
      <c r="I16" s="43"/>
      <c r="J16" s="40"/>
      <c r="K16" s="41"/>
      <c r="L16" s="42"/>
      <c r="M16" s="43"/>
      <c r="N16" s="40"/>
      <c r="O16" s="43"/>
      <c r="P16" s="40"/>
      <c r="Q16" s="41"/>
      <c r="R16" s="42"/>
      <c r="S16" s="43"/>
      <c r="T16" s="40"/>
      <c r="U16" s="44"/>
      <c r="V16" s="42"/>
      <c r="W16" s="43"/>
      <c r="X16" s="40"/>
      <c r="Y16" s="210" t="s">
        <v>155</v>
      </c>
      <c r="Z16" s="211">
        <v>400</v>
      </c>
      <c r="AA16" s="212">
        <v>30.992999999999999</v>
      </c>
      <c r="AB16" s="214">
        <f t="shared" ref="AB16:AB17" si="5">SUM(AA16/Z16)</f>
        <v>7.7482499999999996E-2</v>
      </c>
      <c r="AC16" s="57"/>
      <c r="AD16" s="58"/>
      <c r="AE16" s="132"/>
      <c r="AF16" s="40"/>
      <c r="AG16" s="37"/>
      <c r="AH16" s="38"/>
      <c r="AI16" s="48"/>
      <c r="AJ16" s="49"/>
      <c r="AK16" s="130"/>
      <c r="AL16" s="54"/>
      <c r="AM16" s="43"/>
      <c r="AN16" s="40"/>
      <c r="AO16" s="41"/>
      <c r="AP16" s="42"/>
      <c r="AQ16" s="43"/>
      <c r="AR16" s="40"/>
      <c r="AS16" s="41"/>
      <c r="AT16" s="42"/>
      <c r="AU16" s="53"/>
      <c r="AV16" s="40"/>
      <c r="AW16" s="41"/>
      <c r="AX16" s="42"/>
      <c r="AY16" s="43"/>
      <c r="AZ16" s="40"/>
      <c r="BA16" s="41"/>
      <c r="BB16" s="42"/>
      <c r="BC16" s="43"/>
      <c r="BD16" s="45"/>
      <c r="BE16" s="59"/>
      <c r="BF16" s="60"/>
      <c r="BG16" s="61"/>
      <c r="BH16" s="49"/>
      <c r="BI16" s="37"/>
      <c r="BJ16" s="38"/>
      <c r="BK16" s="48"/>
      <c r="BL16" s="50"/>
      <c r="BM16" s="37"/>
      <c r="BN16" s="38"/>
      <c r="BO16" s="48"/>
      <c r="BP16" s="50"/>
      <c r="BQ16" s="37"/>
      <c r="BR16" s="38"/>
      <c r="BS16" s="48"/>
      <c r="BT16" s="49"/>
      <c r="BU16" s="37"/>
      <c r="BV16" s="38"/>
      <c r="BW16" s="48"/>
      <c r="BX16" s="49"/>
      <c r="BY16" s="37"/>
      <c r="BZ16" s="38"/>
      <c r="CA16" s="48"/>
      <c r="CB16" s="49"/>
      <c r="CC16" s="143"/>
    </row>
    <row r="17" spans="1:81" s="86" customFormat="1" ht="24.75" thickBot="1" x14ac:dyDescent="0.3">
      <c r="A17" s="85">
        <v>16</v>
      </c>
      <c r="B17" s="95" t="s">
        <v>34</v>
      </c>
      <c r="C17" s="37"/>
      <c r="D17" s="38"/>
      <c r="E17" s="39"/>
      <c r="F17" s="40"/>
      <c r="G17" s="41"/>
      <c r="H17" s="42"/>
      <c r="I17" s="43"/>
      <c r="J17" s="40"/>
      <c r="K17" s="41"/>
      <c r="L17" s="42"/>
      <c r="M17" s="43"/>
      <c r="N17" s="40"/>
      <c r="O17" s="43"/>
      <c r="P17" s="40"/>
      <c r="Q17" s="41"/>
      <c r="R17" s="42"/>
      <c r="S17" s="43"/>
      <c r="T17" s="40"/>
      <c r="U17" s="44"/>
      <c r="V17" s="42"/>
      <c r="W17" s="43"/>
      <c r="X17" s="40"/>
      <c r="Y17" s="210" t="s">
        <v>158</v>
      </c>
      <c r="Z17" s="211">
        <v>96</v>
      </c>
      <c r="AA17" s="212">
        <v>38.74</v>
      </c>
      <c r="AB17" s="214">
        <f t="shared" si="5"/>
        <v>0.40354166666666669</v>
      </c>
      <c r="AC17" s="57"/>
      <c r="AD17" s="58"/>
      <c r="AE17" s="132"/>
      <c r="AF17" s="40"/>
      <c r="AG17" s="37"/>
      <c r="AH17" s="38"/>
      <c r="AI17" s="48"/>
      <c r="AJ17" s="49"/>
      <c r="AK17" s="130"/>
      <c r="AL17" s="54"/>
      <c r="AM17" s="43"/>
      <c r="AN17" s="40"/>
      <c r="AO17" s="41"/>
      <c r="AP17" s="42"/>
      <c r="AQ17" s="43"/>
      <c r="AR17" s="40"/>
      <c r="AS17" s="41"/>
      <c r="AT17" s="42"/>
      <c r="AU17" s="53"/>
      <c r="AV17" s="40"/>
      <c r="AW17" s="41"/>
      <c r="AX17" s="42"/>
      <c r="AY17" s="43"/>
      <c r="AZ17" s="40"/>
      <c r="BA17" s="41"/>
      <c r="BB17" s="42"/>
      <c r="BC17" s="43"/>
      <c r="BD17" s="45"/>
      <c r="BE17" s="59"/>
      <c r="BF17" s="60"/>
      <c r="BG17" s="61"/>
      <c r="BH17" s="49"/>
      <c r="BI17" s="37"/>
      <c r="BJ17" s="38"/>
      <c r="BK17" s="48"/>
      <c r="BL17" s="50"/>
      <c r="BM17" s="37"/>
      <c r="BN17" s="38"/>
      <c r="BO17" s="48"/>
      <c r="BP17" s="50"/>
      <c r="BQ17" s="37"/>
      <c r="BR17" s="38"/>
      <c r="BS17" s="48"/>
      <c r="BT17" s="49"/>
      <c r="BU17" s="37"/>
      <c r="BV17" s="38"/>
      <c r="BW17" s="48"/>
      <c r="BX17" s="49"/>
      <c r="BY17" s="37"/>
      <c r="BZ17" s="38"/>
      <c r="CA17" s="48"/>
      <c r="CB17" s="49"/>
      <c r="CC17" s="143"/>
    </row>
    <row r="18" spans="1:81" s="86" customFormat="1" ht="15.75" thickBot="1" x14ac:dyDescent="0.3">
      <c r="A18" s="85">
        <v>17</v>
      </c>
      <c r="B18" s="95" t="s">
        <v>35</v>
      </c>
      <c r="C18" s="37"/>
      <c r="D18" s="38"/>
      <c r="E18" s="39"/>
      <c r="F18" s="49"/>
      <c r="G18" s="41"/>
      <c r="H18" s="42"/>
      <c r="I18" s="43"/>
      <c r="J18" s="40"/>
      <c r="K18" s="41"/>
      <c r="L18" s="42"/>
      <c r="M18" s="43"/>
      <c r="N18" s="40"/>
      <c r="O18" s="43"/>
      <c r="P18" s="40"/>
      <c r="Q18" s="41"/>
      <c r="R18" s="42"/>
      <c r="S18" s="43"/>
      <c r="T18" s="40"/>
      <c r="U18" s="44"/>
      <c r="V18" s="42"/>
      <c r="W18" s="43"/>
      <c r="X18" s="40"/>
      <c r="Y18" s="37"/>
      <c r="Z18" s="38"/>
      <c r="AA18" s="48"/>
      <c r="AB18" s="50"/>
      <c r="AC18" s="57"/>
      <c r="AD18" s="58"/>
      <c r="AE18" s="132"/>
      <c r="AF18" s="40"/>
      <c r="AG18" s="37"/>
      <c r="AH18" s="38"/>
      <c r="AI18" s="48"/>
      <c r="AJ18" s="49"/>
      <c r="AK18" s="127"/>
      <c r="AL18" s="38"/>
      <c r="AM18" s="48"/>
      <c r="AN18" s="40"/>
      <c r="AO18" s="41"/>
      <c r="AP18" s="42"/>
      <c r="AQ18" s="43"/>
      <c r="AR18" s="40"/>
      <c r="AS18" s="41"/>
      <c r="AT18" s="42"/>
      <c r="AU18" s="53"/>
      <c r="AV18" s="40"/>
      <c r="AW18" s="37"/>
      <c r="AX18" s="38"/>
      <c r="AY18" s="48"/>
      <c r="AZ18" s="40"/>
      <c r="BA18" s="37"/>
      <c r="BB18" s="38"/>
      <c r="BC18" s="48"/>
      <c r="BD18" s="45"/>
      <c r="BE18" s="59"/>
      <c r="BF18" s="60"/>
      <c r="BG18" s="61"/>
      <c r="BH18" s="49"/>
      <c r="BI18" s="37"/>
      <c r="BJ18" s="38"/>
      <c r="BK18" s="48"/>
      <c r="BL18" s="50"/>
      <c r="BM18" s="210" t="s">
        <v>237</v>
      </c>
      <c r="BN18" s="211">
        <v>120</v>
      </c>
      <c r="BO18" s="212">
        <v>40</v>
      </c>
      <c r="BP18" s="215">
        <f t="shared" si="0"/>
        <v>0.33333333333333331</v>
      </c>
      <c r="BQ18" s="37"/>
      <c r="BR18" s="38"/>
      <c r="BS18" s="48"/>
      <c r="BT18" s="49"/>
      <c r="BU18" s="37"/>
      <c r="BV18" s="38"/>
      <c r="BW18" s="48"/>
      <c r="BX18" s="49"/>
      <c r="BY18" s="37"/>
      <c r="BZ18" s="38"/>
      <c r="CA18" s="48"/>
      <c r="CB18" s="49"/>
      <c r="CC18" s="143"/>
    </row>
    <row r="19" spans="1:81" s="86" customFormat="1" ht="36.75" thickBot="1" x14ac:dyDescent="0.3">
      <c r="A19" s="85">
        <v>18</v>
      </c>
      <c r="B19" s="96" t="s">
        <v>36</v>
      </c>
      <c r="C19" s="37"/>
      <c r="D19" s="38"/>
      <c r="E19" s="39"/>
      <c r="F19" s="40"/>
      <c r="G19" s="41"/>
      <c r="H19" s="42"/>
      <c r="I19" s="43"/>
      <c r="J19" s="40"/>
      <c r="K19" s="37"/>
      <c r="L19" s="38"/>
      <c r="M19" s="43"/>
      <c r="N19" s="40"/>
      <c r="O19" s="48"/>
      <c r="P19" s="40"/>
      <c r="Q19" s="41"/>
      <c r="R19" s="42"/>
      <c r="S19" s="43"/>
      <c r="T19" s="40"/>
      <c r="U19" s="44"/>
      <c r="V19" s="42"/>
      <c r="W19" s="43"/>
      <c r="X19" s="40"/>
      <c r="Y19" s="41"/>
      <c r="Z19" s="42"/>
      <c r="AA19" s="43"/>
      <c r="AB19" s="45"/>
      <c r="AC19" s="46"/>
      <c r="AD19" s="42"/>
      <c r="AE19" s="43"/>
      <c r="AF19" s="40"/>
      <c r="AG19" s="37"/>
      <c r="AH19" s="38"/>
      <c r="AI19" s="48"/>
      <c r="AJ19" s="49"/>
      <c r="AK19" s="127"/>
      <c r="AL19" s="38"/>
      <c r="AM19" s="48"/>
      <c r="AN19" s="40"/>
      <c r="AO19" s="41"/>
      <c r="AP19" s="42"/>
      <c r="AQ19" s="43"/>
      <c r="AR19" s="40"/>
      <c r="AS19" s="41"/>
      <c r="AT19" s="42"/>
      <c r="AU19" s="53"/>
      <c r="AV19" s="40"/>
      <c r="AW19" s="37"/>
      <c r="AX19" s="38"/>
      <c r="AY19" s="48"/>
      <c r="AZ19" s="40"/>
      <c r="BA19" s="37"/>
      <c r="BB19" s="38"/>
      <c r="BC19" s="48"/>
      <c r="BD19" s="45"/>
      <c r="BE19" s="216" t="s">
        <v>237</v>
      </c>
      <c r="BF19" s="211">
        <v>96</v>
      </c>
      <c r="BG19" s="208">
        <v>36.96</v>
      </c>
      <c r="BH19" s="213">
        <f t="shared" ref="BH19:BH20" si="6">SUM(BG19/BF19)</f>
        <v>0.38500000000000001</v>
      </c>
      <c r="BI19" s="37"/>
      <c r="BJ19" s="38"/>
      <c r="BK19" s="48"/>
      <c r="BL19" s="50"/>
      <c r="BM19" s="37"/>
      <c r="BN19" s="38"/>
      <c r="BO19" s="48"/>
      <c r="BP19" s="50"/>
      <c r="BQ19" s="37"/>
      <c r="BR19" s="38"/>
      <c r="BS19" s="48"/>
      <c r="BT19" s="49"/>
      <c r="BU19" s="37"/>
      <c r="BV19" s="38"/>
      <c r="BW19" s="48"/>
      <c r="BX19" s="49"/>
      <c r="BY19" s="37"/>
      <c r="BZ19" s="38"/>
      <c r="CA19" s="48"/>
      <c r="CB19" s="49"/>
      <c r="CC19" s="143"/>
    </row>
    <row r="20" spans="1:81" s="86" customFormat="1" ht="24.75" thickBot="1" x14ac:dyDescent="0.3">
      <c r="A20" s="85">
        <v>19</v>
      </c>
      <c r="B20" s="95" t="s">
        <v>37</v>
      </c>
      <c r="C20" s="37"/>
      <c r="D20" s="38"/>
      <c r="E20" s="39"/>
      <c r="F20" s="49"/>
      <c r="G20" s="41"/>
      <c r="H20" s="42"/>
      <c r="I20" s="43"/>
      <c r="J20" s="40"/>
      <c r="K20" s="37"/>
      <c r="L20" s="38"/>
      <c r="M20" s="43"/>
      <c r="N20" s="40"/>
      <c r="O20" s="48"/>
      <c r="P20" s="40"/>
      <c r="Q20" s="41"/>
      <c r="R20" s="42"/>
      <c r="S20" s="43"/>
      <c r="T20" s="40"/>
      <c r="U20" s="44"/>
      <c r="V20" s="42"/>
      <c r="W20" s="43"/>
      <c r="X20" s="40"/>
      <c r="Y20" s="37"/>
      <c r="Z20" s="38"/>
      <c r="AA20" s="48"/>
      <c r="AB20" s="50"/>
      <c r="AC20" s="46"/>
      <c r="AD20" s="42"/>
      <c r="AE20" s="43"/>
      <c r="AF20" s="40"/>
      <c r="AG20" s="37"/>
      <c r="AH20" s="38"/>
      <c r="AI20" s="48"/>
      <c r="AJ20" s="49"/>
      <c r="AK20" s="127"/>
      <c r="AL20" s="38"/>
      <c r="AM20" s="48"/>
      <c r="AN20" s="40"/>
      <c r="AO20" s="41"/>
      <c r="AP20" s="42"/>
      <c r="AQ20" s="43"/>
      <c r="AR20" s="40"/>
      <c r="AS20" s="41"/>
      <c r="AT20" s="42"/>
      <c r="AU20" s="53"/>
      <c r="AV20" s="40"/>
      <c r="AW20" s="37"/>
      <c r="AX20" s="38"/>
      <c r="AY20" s="48"/>
      <c r="AZ20" s="40"/>
      <c r="BA20" s="37"/>
      <c r="BB20" s="38"/>
      <c r="BC20" s="48"/>
      <c r="BD20" s="45"/>
      <c r="BE20" s="216" t="s">
        <v>243</v>
      </c>
      <c r="BF20" s="211">
        <v>192</v>
      </c>
      <c r="BG20" s="208">
        <v>36.479999999999997</v>
      </c>
      <c r="BH20" s="213">
        <f t="shared" si="6"/>
        <v>0.18999999999999997</v>
      </c>
      <c r="BI20" s="37"/>
      <c r="BJ20" s="38"/>
      <c r="BK20" s="48"/>
      <c r="BL20" s="50"/>
      <c r="BM20" s="37"/>
      <c r="BN20" s="38"/>
      <c r="BO20" s="48"/>
      <c r="BP20" s="50"/>
      <c r="BQ20" s="37"/>
      <c r="BR20" s="38"/>
      <c r="BS20" s="48"/>
      <c r="BT20" s="49"/>
      <c r="BU20" s="37"/>
      <c r="BV20" s="38"/>
      <c r="BW20" s="48"/>
      <c r="BX20" s="49"/>
      <c r="BY20" s="37"/>
      <c r="BZ20" s="38"/>
      <c r="CA20" s="48"/>
      <c r="CB20" s="49"/>
      <c r="CC20" s="143"/>
    </row>
    <row r="21" spans="1:81" s="86" customFormat="1" ht="15.75" hidden="1" thickBot="1" x14ac:dyDescent="0.3">
      <c r="A21" s="85">
        <v>20</v>
      </c>
      <c r="B21" s="95" t="s">
        <v>38</v>
      </c>
      <c r="C21" s="37"/>
      <c r="D21" s="38"/>
      <c r="E21" s="39"/>
      <c r="F21" s="49"/>
      <c r="G21" s="41"/>
      <c r="H21" s="42"/>
      <c r="I21" s="43"/>
      <c r="J21" s="40"/>
      <c r="K21" s="37"/>
      <c r="L21" s="38"/>
      <c r="M21" s="43"/>
      <c r="N21" s="40"/>
      <c r="O21" s="48"/>
      <c r="P21" s="40"/>
      <c r="Q21" s="41"/>
      <c r="R21" s="42"/>
      <c r="S21" s="43"/>
      <c r="T21" s="40"/>
      <c r="U21" s="44"/>
      <c r="V21" s="42"/>
      <c r="W21" s="43"/>
      <c r="X21" s="40"/>
      <c r="Y21" s="37"/>
      <c r="Z21" s="38"/>
      <c r="AA21" s="48"/>
      <c r="AB21" s="50"/>
      <c r="AC21" s="46"/>
      <c r="AD21" s="42"/>
      <c r="AE21" s="43"/>
      <c r="AF21" s="40"/>
      <c r="AG21" s="37"/>
      <c r="AH21" s="38"/>
      <c r="AI21" s="48"/>
      <c r="AJ21" s="49"/>
      <c r="AK21" s="127"/>
      <c r="AL21" s="38"/>
      <c r="AM21" s="48"/>
      <c r="AN21" s="40"/>
      <c r="AO21" s="41"/>
      <c r="AP21" s="42"/>
      <c r="AQ21" s="43"/>
      <c r="AR21" s="40"/>
      <c r="AS21" s="41"/>
      <c r="AT21" s="42"/>
      <c r="AU21" s="53"/>
      <c r="AV21" s="40"/>
      <c r="AW21" s="37"/>
      <c r="AX21" s="38"/>
      <c r="AY21" s="48"/>
      <c r="AZ21" s="40"/>
      <c r="BA21" s="37"/>
      <c r="BB21" s="38"/>
      <c r="BC21" s="48"/>
      <c r="BD21" s="45"/>
      <c r="BE21" s="51"/>
      <c r="BF21" s="38"/>
      <c r="BG21" s="56"/>
      <c r="BH21" s="49"/>
      <c r="BI21" s="37"/>
      <c r="BJ21" s="38"/>
      <c r="BK21" s="48"/>
      <c r="BL21" s="50"/>
      <c r="BM21" s="37" t="s">
        <v>244</v>
      </c>
      <c r="BN21" s="38">
        <v>72</v>
      </c>
      <c r="BO21" s="48">
        <v>48.5</v>
      </c>
      <c r="BP21" s="50">
        <f t="shared" si="0"/>
        <v>0.67361111111111116</v>
      </c>
      <c r="BQ21" s="37"/>
      <c r="BR21" s="38"/>
      <c r="BS21" s="48"/>
      <c r="BT21" s="49"/>
      <c r="BU21" s="37"/>
      <c r="BV21" s="38"/>
      <c r="BW21" s="48"/>
      <c r="BX21" s="49"/>
      <c r="BY21" s="37"/>
      <c r="BZ21" s="38"/>
      <c r="CA21" s="48"/>
      <c r="CB21" s="49"/>
      <c r="CC21" s="143"/>
    </row>
    <row r="22" spans="1:81" s="86" customFormat="1" ht="15.75" hidden="1" thickBot="1" x14ac:dyDescent="0.3">
      <c r="A22" s="85">
        <v>21</v>
      </c>
      <c r="B22" s="95" t="s">
        <v>39</v>
      </c>
      <c r="C22" s="37"/>
      <c r="D22" s="38"/>
      <c r="E22" s="39"/>
      <c r="F22" s="49"/>
      <c r="G22" s="41"/>
      <c r="H22" s="42"/>
      <c r="I22" s="43"/>
      <c r="J22" s="40"/>
      <c r="K22" s="37"/>
      <c r="L22" s="38"/>
      <c r="M22" s="43"/>
      <c r="N22" s="40"/>
      <c r="O22" s="48"/>
      <c r="P22" s="40"/>
      <c r="Q22" s="41"/>
      <c r="R22" s="42"/>
      <c r="S22" s="43"/>
      <c r="T22" s="40"/>
      <c r="U22" s="44"/>
      <c r="V22" s="42"/>
      <c r="W22" s="43"/>
      <c r="X22" s="40"/>
      <c r="Y22" s="37"/>
      <c r="Z22" s="38"/>
      <c r="AA22" s="48"/>
      <c r="AB22" s="50"/>
      <c r="AC22" s="46"/>
      <c r="AD22" s="42"/>
      <c r="AE22" s="43"/>
      <c r="AF22" s="40"/>
      <c r="AG22" s="37"/>
      <c r="AH22" s="38"/>
      <c r="AI22" s="48"/>
      <c r="AJ22" s="49"/>
      <c r="AK22" s="127"/>
      <c r="AL22" s="38"/>
      <c r="AM22" s="48"/>
      <c r="AN22" s="40"/>
      <c r="AO22" s="41"/>
      <c r="AP22" s="42"/>
      <c r="AQ22" s="43"/>
      <c r="AR22" s="40"/>
      <c r="AS22" s="41"/>
      <c r="AT22" s="42"/>
      <c r="AU22" s="53"/>
      <c r="AV22" s="40"/>
      <c r="AW22" s="37"/>
      <c r="AX22" s="38"/>
      <c r="AY22" s="48"/>
      <c r="AZ22" s="40"/>
      <c r="BA22" s="37"/>
      <c r="BB22" s="38"/>
      <c r="BC22" s="48"/>
      <c r="BD22" s="45"/>
      <c r="BE22" s="51"/>
      <c r="BF22" s="38"/>
      <c r="BG22" s="56"/>
      <c r="BH22" s="49"/>
      <c r="BI22" s="37"/>
      <c r="BJ22" s="38"/>
      <c r="BK22" s="48"/>
      <c r="BL22" s="50"/>
      <c r="BM22" s="37" t="s">
        <v>244</v>
      </c>
      <c r="BN22" s="38">
        <v>72</v>
      </c>
      <c r="BO22" s="48">
        <v>48.5</v>
      </c>
      <c r="BP22" s="50">
        <f t="shared" si="0"/>
        <v>0.67361111111111116</v>
      </c>
      <c r="BQ22" s="37"/>
      <c r="BR22" s="38"/>
      <c r="BS22" s="48"/>
      <c r="BT22" s="49"/>
      <c r="BU22" s="37"/>
      <c r="BV22" s="38"/>
      <c r="BW22" s="48"/>
      <c r="BX22" s="49"/>
      <c r="BY22" s="37"/>
      <c r="BZ22" s="38"/>
      <c r="CA22" s="48"/>
      <c r="CB22" s="49"/>
      <c r="CC22" s="143"/>
    </row>
    <row r="23" spans="1:81" s="86" customFormat="1" ht="15.75" hidden="1" thickBot="1" x14ac:dyDescent="0.3">
      <c r="A23" s="85">
        <v>22</v>
      </c>
      <c r="B23" s="95" t="s">
        <v>40</v>
      </c>
      <c r="C23" s="37"/>
      <c r="D23" s="38"/>
      <c r="E23" s="39"/>
      <c r="F23" s="49"/>
      <c r="G23" s="41"/>
      <c r="H23" s="42"/>
      <c r="I23" s="43"/>
      <c r="J23" s="40"/>
      <c r="K23" s="37"/>
      <c r="L23" s="38"/>
      <c r="M23" s="43"/>
      <c r="N23" s="40"/>
      <c r="O23" s="48"/>
      <c r="P23" s="40"/>
      <c r="Q23" s="41"/>
      <c r="R23" s="42"/>
      <c r="S23" s="43"/>
      <c r="T23" s="40"/>
      <c r="U23" s="44"/>
      <c r="V23" s="42"/>
      <c r="W23" s="43"/>
      <c r="X23" s="40"/>
      <c r="Y23" s="37"/>
      <c r="Z23" s="38"/>
      <c r="AA23" s="48"/>
      <c r="AB23" s="50"/>
      <c r="AC23" s="46"/>
      <c r="AD23" s="42"/>
      <c r="AE23" s="43"/>
      <c r="AF23" s="40"/>
      <c r="AG23" s="37"/>
      <c r="AH23" s="38"/>
      <c r="AI23" s="48"/>
      <c r="AJ23" s="49"/>
      <c r="AK23" s="127"/>
      <c r="AL23" s="38"/>
      <c r="AM23" s="48"/>
      <c r="AN23" s="40"/>
      <c r="AO23" s="41"/>
      <c r="AP23" s="42"/>
      <c r="AQ23" s="43"/>
      <c r="AR23" s="40"/>
      <c r="AS23" s="41"/>
      <c r="AT23" s="42"/>
      <c r="AU23" s="53"/>
      <c r="AV23" s="40"/>
      <c r="AW23" s="37"/>
      <c r="AX23" s="38"/>
      <c r="AY23" s="48"/>
      <c r="AZ23" s="40"/>
      <c r="BA23" s="37"/>
      <c r="BB23" s="38"/>
      <c r="BC23" s="48"/>
      <c r="BD23" s="45"/>
      <c r="BE23" s="51"/>
      <c r="BF23" s="38"/>
      <c r="BG23" s="56"/>
      <c r="BH23" s="49"/>
      <c r="BI23" s="37"/>
      <c r="BJ23" s="38"/>
      <c r="BK23" s="48"/>
      <c r="BL23" s="50"/>
      <c r="BM23" s="37"/>
      <c r="BN23" s="38"/>
      <c r="BO23" s="48"/>
      <c r="BP23" s="50"/>
      <c r="BQ23" s="37"/>
      <c r="BR23" s="38"/>
      <c r="BS23" s="48"/>
      <c r="BT23" s="49"/>
      <c r="BU23" s="37"/>
      <c r="BV23" s="38"/>
      <c r="BW23" s="48"/>
      <c r="BX23" s="49"/>
      <c r="BY23" s="37">
        <v>3.32</v>
      </c>
      <c r="BZ23" s="38">
        <v>48</v>
      </c>
      <c r="CA23" s="48">
        <v>17.45</v>
      </c>
      <c r="CB23" s="49">
        <f t="shared" ref="CB23:CB36" si="7">SUM(CA23/BZ23)</f>
        <v>0.36354166666666665</v>
      </c>
      <c r="CC23" s="143"/>
    </row>
    <row r="24" spans="1:81" s="86" customFormat="1" ht="15.75" hidden="1" thickBot="1" x14ac:dyDescent="0.3">
      <c r="A24" s="85">
        <v>23</v>
      </c>
      <c r="B24" s="95" t="s">
        <v>41</v>
      </c>
      <c r="C24" s="37"/>
      <c r="D24" s="38"/>
      <c r="E24" s="39"/>
      <c r="F24" s="49"/>
      <c r="G24" s="41"/>
      <c r="H24" s="42"/>
      <c r="I24" s="43"/>
      <c r="J24" s="40"/>
      <c r="K24" s="37"/>
      <c r="L24" s="38"/>
      <c r="M24" s="43"/>
      <c r="N24" s="40"/>
      <c r="O24" s="48"/>
      <c r="P24" s="40"/>
      <c r="Q24" s="41"/>
      <c r="R24" s="42"/>
      <c r="S24" s="43"/>
      <c r="T24" s="40"/>
      <c r="U24" s="37"/>
      <c r="V24" s="38"/>
      <c r="W24" s="48"/>
      <c r="X24" s="49"/>
      <c r="Y24" s="37"/>
      <c r="Z24" s="38"/>
      <c r="AA24" s="48"/>
      <c r="AB24" s="50"/>
      <c r="AC24" s="46"/>
      <c r="AD24" s="42"/>
      <c r="AE24" s="43"/>
      <c r="AF24" s="40"/>
      <c r="AG24" s="37"/>
      <c r="AH24" s="38"/>
      <c r="AI24" s="48"/>
      <c r="AJ24" s="49"/>
      <c r="AK24" s="127"/>
      <c r="AL24" s="38"/>
      <c r="AM24" s="48"/>
      <c r="AN24" s="40"/>
      <c r="AO24" s="41"/>
      <c r="AP24" s="42"/>
      <c r="AQ24" s="43"/>
      <c r="AR24" s="40"/>
      <c r="AS24" s="41"/>
      <c r="AT24" s="42"/>
      <c r="AU24" s="53"/>
      <c r="AV24" s="40"/>
      <c r="AW24" s="37"/>
      <c r="AX24" s="38"/>
      <c r="AY24" s="48"/>
      <c r="AZ24" s="40"/>
      <c r="BA24" s="37"/>
      <c r="BB24" s="38"/>
      <c r="BC24" s="48"/>
      <c r="BD24" s="45"/>
      <c r="BE24" s="51"/>
      <c r="BF24" s="38"/>
      <c r="BG24" s="56"/>
      <c r="BH24" s="49"/>
      <c r="BI24" s="37"/>
      <c r="BJ24" s="38"/>
      <c r="BK24" s="48"/>
      <c r="BL24" s="50"/>
      <c r="BM24" s="37"/>
      <c r="BN24" s="38"/>
      <c r="BO24" s="48"/>
      <c r="BP24" s="50"/>
      <c r="BQ24" s="37"/>
      <c r="BR24" s="38"/>
      <c r="BS24" s="48"/>
      <c r="BT24" s="49"/>
      <c r="BU24" s="37"/>
      <c r="BV24" s="38"/>
      <c r="BW24" s="48"/>
      <c r="BX24" s="49"/>
      <c r="BY24" s="37" t="s">
        <v>237</v>
      </c>
      <c r="BZ24" s="38">
        <v>88</v>
      </c>
      <c r="CA24" s="48">
        <v>38.380000000000003</v>
      </c>
      <c r="CB24" s="49">
        <f t="shared" si="7"/>
        <v>0.43613636363636366</v>
      </c>
      <c r="CC24" s="143"/>
    </row>
    <row r="25" spans="1:81" s="86" customFormat="1" ht="15.75" hidden="1" customHeight="1" thickBot="1" x14ac:dyDescent="0.3">
      <c r="A25" s="97"/>
      <c r="B25" s="95" t="s">
        <v>42</v>
      </c>
      <c r="C25" s="98"/>
      <c r="D25" s="98"/>
      <c r="E25" s="112"/>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112"/>
      <c r="AF25" s="98"/>
      <c r="AG25" s="98"/>
      <c r="AH25" s="98"/>
      <c r="AI25" s="98"/>
      <c r="AJ25" s="98"/>
      <c r="AK25" s="133"/>
      <c r="AL25" s="98"/>
      <c r="AM25" s="112"/>
      <c r="AN25" s="40"/>
      <c r="AO25" s="98"/>
      <c r="AP25" s="98"/>
      <c r="AQ25" s="98"/>
      <c r="AR25" s="98"/>
      <c r="AS25" s="98"/>
      <c r="AT25" s="98"/>
      <c r="AU25" s="98"/>
      <c r="AV25" s="98"/>
      <c r="AW25" s="98" t="s">
        <v>156</v>
      </c>
      <c r="AX25" s="98">
        <v>72</v>
      </c>
      <c r="AY25" s="112">
        <v>30.24</v>
      </c>
      <c r="AZ25" s="40">
        <f t="shared" ref="AZ25" si="8">SUM(AY25/AX25)</f>
        <v>0.42</v>
      </c>
      <c r="BA25" s="98"/>
      <c r="BB25" s="98"/>
      <c r="BC25" s="98"/>
      <c r="BD25" s="45"/>
      <c r="BE25" s="98"/>
      <c r="BF25" s="98"/>
      <c r="BG25" s="98"/>
      <c r="BH25" s="98"/>
      <c r="BI25" s="98"/>
      <c r="BJ25" s="98"/>
      <c r="BK25" s="98"/>
      <c r="BL25" s="50"/>
      <c r="BM25" s="98"/>
      <c r="BN25" s="98"/>
      <c r="BO25" s="98"/>
      <c r="BP25" s="98"/>
      <c r="BQ25" s="98"/>
      <c r="BR25" s="98"/>
      <c r="BS25" s="98"/>
      <c r="BT25" s="49"/>
      <c r="BU25" s="98"/>
      <c r="BV25" s="98"/>
      <c r="BW25" s="98"/>
      <c r="BX25" s="98"/>
      <c r="BY25" s="136" t="s">
        <v>205</v>
      </c>
      <c r="BZ25" s="98">
        <v>72</v>
      </c>
      <c r="CA25" s="98">
        <v>21.88</v>
      </c>
      <c r="CB25" s="49">
        <f t="shared" si="7"/>
        <v>0.30388888888888888</v>
      </c>
      <c r="CC25" s="143"/>
    </row>
    <row r="26" spans="1:81" s="86" customFormat="1" ht="24.75" hidden="1" thickBot="1" x14ac:dyDescent="0.3">
      <c r="A26" s="85">
        <v>24</v>
      </c>
      <c r="B26" s="95" t="s">
        <v>43</v>
      </c>
      <c r="C26" s="87" t="s">
        <v>156</v>
      </c>
      <c r="D26" s="88">
        <v>72</v>
      </c>
      <c r="E26" s="113">
        <v>33.25</v>
      </c>
      <c r="F26" s="89">
        <f>SUM(E26/D26)</f>
        <v>0.46180555555555558</v>
      </c>
      <c r="G26" s="63" t="s">
        <v>157</v>
      </c>
      <c r="H26" s="64">
        <v>96</v>
      </c>
      <c r="I26" s="65">
        <v>39.17</v>
      </c>
      <c r="J26" s="40">
        <f>SUM(E26/D26)</f>
        <v>0.46180555555555558</v>
      </c>
      <c r="K26" s="87"/>
      <c r="L26" s="88"/>
      <c r="M26" s="88"/>
      <c r="N26" s="90"/>
      <c r="O26" s="88"/>
      <c r="P26" s="89"/>
      <c r="Q26" s="87"/>
      <c r="R26" s="88"/>
      <c r="S26" s="88"/>
      <c r="T26" s="90"/>
      <c r="U26" s="87"/>
      <c r="V26" s="88"/>
      <c r="W26" s="88"/>
      <c r="X26" s="89"/>
      <c r="Y26" s="87"/>
      <c r="Z26" s="88"/>
      <c r="AA26" s="88"/>
      <c r="AB26" s="90"/>
      <c r="AC26" s="91"/>
      <c r="AD26" s="88"/>
      <c r="AE26" s="113"/>
      <c r="AF26" s="89"/>
      <c r="AG26" s="87"/>
      <c r="AH26" s="88"/>
      <c r="AI26" s="88"/>
      <c r="AJ26" s="89"/>
      <c r="AK26" s="134"/>
      <c r="AL26" s="88"/>
      <c r="AM26" s="113"/>
      <c r="AN26" s="40"/>
      <c r="AO26" s="87"/>
      <c r="AP26" s="88"/>
      <c r="AQ26" s="88"/>
      <c r="AR26" s="89"/>
      <c r="AS26" s="87"/>
      <c r="AT26" s="88"/>
      <c r="AU26" s="88"/>
      <c r="AV26" s="89"/>
      <c r="AW26" s="87"/>
      <c r="AX26" s="88"/>
      <c r="AY26" s="113"/>
      <c r="AZ26" s="89"/>
      <c r="BA26" s="87"/>
      <c r="BB26" s="88"/>
      <c r="BC26" s="88"/>
      <c r="BD26" s="45"/>
      <c r="BE26" s="91"/>
      <c r="BF26" s="88"/>
      <c r="BG26" s="88"/>
      <c r="BH26" s="89"/>
      <c r="BI26" s="92"/>
      <c r="BJ26" s="52"/>
      <c r="BK26" s="52"/>
      <c r="BL26" s="50"/>
      <c r="BM26" s="92"/>
      <c r="BN26" s="52"/>
      <c r="BO26" s="52"/>
      <c r="BP26" s="94"/>
      <c r="BQ26" s="87"/>
      <c r="BR26" s="88"/>
      <c r="BS26" s="88"/>
      <c r="BT26" s="49"/>
      <c r="BU26" s="87"/>
      <c r="BV26" s="88"/>
      <c r="BW26" s="88"/>
      <c r="BX26" s="89"/>
      <c r="BY26" s="137" t="s">
        <v>242</v>
      </c>
      <c r="BZ26" s="88">
        <v>45</v>
      </c>
      <c r="CA26" s="88">
        <v>28.45</v>
      </c>
      <c r="CB26" s="49">
        <f t="shared" si="7"/>
        <v>0.63222222222222224</v>
      </c>
      <c r="CC26" s="143"/>
    </row>
    <row r="27" spans="1:81" s="86" customFormat="1" ht="36.75" hidden="1" thickBot="1" x14ac:dyDescent="0.3">
      <c r="A27" s="85">
        <v>25</v>
      </c>
      <c r="B27" s="99" t="s">
        <v>44</v>
      </c>
      <c r="C27" s="87"/>
      <c r="D27" s="88"/>
      <c r="E27" s="113"/>
      <c r="F27" s="89"/>
      <c r="G27" s="87"/>
      <c r="H27" s="88"/>
      <c r="I27" s="88"/>
      <c r="J27" s="89"/>
      <c r="K27" s="66"/>
      <c r="L27" s="67"/>
      <c r="M27" s="88"/>
      <c r="N27" s="90"/>
      <c r="O27" s="68"/>
      <c r="P27" s="40"/>
      <c r="Q27" s="87"/>
      <c r="R27" s="88"/>
      <c r="S27" s="88"/>
      <c r="T27" s="90"/>
      <c r="U27" s="87"/>
      <c r="V27" s="88"/>
      <c r="W27" s="88"/>
      <c r="X27" s="89"/>
      <c r="Y27" s="87"/>
      <c r="Z27" s="88"/>
      <c r="AA27" s="88"/>
      <c r="AB27" s="90"/>
      <c r="AC27" s="91"/>
      <c r="AD27" s="88"/>
      <c r="AE27" s="113"/>
      <c r="AF27" s="89"/>
      <c r="AG27" s="87"/>
      <c r="AH27" s="88"/>
      <c r="AI27" s="88"/>
      <c r="AJ27" s="89"/>
      <c r="AK27" s="134"/>
      <c r="AL27" s="88"/>
      <c r="AM27" s="113"/>
      <c r="AN27" s="40"/>
      <c r="AO27" s="87"/>
      <c r="AP27" s="88"/>
      <c r="AQ27" s="88"/>
      <c r="AR27" s="89"/>
      <c r="AS27" s="41"/>
      <c r="AT27" s="42"/>
      <c r="AU27" s="47"/>
      <c r="AV27" s="40"/>
      <c r="AW27" s="87"/>
      <c r="AX27" s="88"/>
      <c r="AY27" s="113"/>
      <c r="AZ27" s="89"/>
      <c r="BA27" s="87"/>
      <c r="BB27" s="88"/>
      <c r="BC27" s="88"/>
      <c r="BD27" s="45"/>
      <c r="BE27" s="91"/>
      <c r="BF27" s="88"/>
      <c r="BG27" s="88"/>
      <c r="BH27" s="89"/>
      <c r="BI27" s="92" t="s">
        <v>237</v>
      </c>
      <c r="BJ27" s="52">
        <v>72</v>
      </c>
      <c r="BK27" s="52">
        <v>24.01</v>
      </c>
      <c r="BL27" s="50">
        <f t="shared" ref="BL27" si="9">SUM(BK27/BJ27)</f>
        <v>0.33347222222222223</v>
      </c>
      <c r="BM27" s="92"/>
      <c r="BN27" s="52"/>
      <c r="BO27" s="52"/>
      <c r="BP27" s="94"/>
      <c r="BQ27" s="87"/>
      <c r="BR27" s="88"/>
      <c r="BS27" s="88"/>
      <c r="BT27" s="49"/>
      <c r="BU27" s="87"/>
      <c r="BV27" s="88"/>
      <c r="BW27" s="88"/>
      <c r="BX27" s="89"/>
      <c r="BY27" s="137" t="s">
        <v>245</v>
      </c>
      <c r="BZ27" s="88">
        <v>72</v>
      </c>
      <c r="CA27" s="88">
        <v>34.869999999999997</v>
      </c>
      <c r="CB27" s="49">
        <f t="shared" si="7"/>
        <v>0.48430555555555554</v>
      </c>
      <c r="CC27" s="143"/>
    </row>
    <row r="28" spans="1:81" s="86" customFormat="1" ht="15.75" hidden="1" thickBot="1" x14ac:dyDescent="0.3">
      <c r="A28" s="85">
        <v>27</v>
      </c>
      <c r="B28" s="95" t="s">
        <v>45</v>
      </c>
      <c r="C28" s="87"/>
      <c r="D28" s="88"/>
      <c r="E28" s="113"/>
      <c r="F28" s="89"/>
      <c r="G28" s="87"/>
      <c r="H28" s="88"/>
      <c r="I28" s="88"/>
      <c r="J28" s="89"/>
      <c r="K28" s="41"/>
      <c r="L28" s="42"/>
      <c r="M28" s="88"/>
      <c r="N28" s="90"/>
      <c r="O28" s="43"/>
      <c r="P28" s="40"/>
      <c r="Q28" s="87"/>
      <c r="R28" s="88"/>
      <c r="S28" s="88"/>
      <c r="T28" s="90"/>
      <c r="U28" s="87"/>
      <c r="V28" s="88"/>
      <c r="W28" s="88"/>
      <c r="X28" s="89"/>
      <c r="Y28" s="87"/>
      <c r="Z28" s="88"/>
      <c r="AA28" s="88"/>
      <c r="AB28" s="90"/>
      <c r="AC28" s="91"/>
      <c r="AD28" s="88"/>
      <c r="AE28" s="113"/>
      <c r="AF28" s="89"/>
      <c r="AG28" s="87"/>
      <c r="AH28" s="88"/>
      <c r="AI28" s="88"/>
      <c r="AJ28" s="89"/>
      <c r="AK28" s="134"/>
      <c r="AL28" s="88"/>
      <c r="AM28" s="113"/>
      <c r="AN28" s="40"/>
      <c r="AO28" s="87"/>
      <c r="AP28" s="88"/>
      <c r="AQ28" s="88"/>
      <c r="AR28" s="89"/>
      <c r="AS28" s="41"/>
      <c r="AT28" s="42"/>
      <c r="AU28" s="47"/>
      <c r="AV28" s="40"/>
      <c r="AW28" s="87"/>
      <c r="AX28" s="88"/>
      <c r="AY28" s="113"/>
      <c r="AZ28" s="89"/>
      <c r="BA28" s="87"/>
      <c r="BB28" s="88"/>
      <c r="BC28" s="88"/>
      <c r="BD28" s="45"/>
      <c r="BE28" s="91"/>
      <c r="BF28" s="88"/>
      <c r="BG28" s="88"/>
      <c r="BH28" s="89"/>
      <c r="BI28" s="92"/>
      <c r="BJ28" s="52"/>
      <c r="BK28" s="52"/>
      <c r="BL28" s="93"/>
      <c r="BM28" s="92"/>
      <c r="BN28" s="52"/>
      <c r="BO28" s="52"/>
      <c r="BP28" s="94"/>
      <c r="BQ28" s="87"/>
      <c r="BR28" s="88"/>
      <c r="BS28" s="88"/>
      <c r="BT28" s="49"/>
      <c r="BU28" s="87"/>
      <c r="BV28" s="88"/>
      <c r="BW28" s="88"/>
      <c r="BX28" s="89"/>
      <c r="BY28" s="137"/>
      <c r="BZ28" s="88"/>
      <c r="CA28" s="88"/>
      <c r="CB28" s="49"/>
      <c r="CC28" s="143"/>
    </row>
    <row r="29" spans="1:81" s="86" customFormat="1" ht="24.75" hidden="1" thickBot="1" x14ac:dyDescent="0.3">
      <c r="A29" s="85">
        <v>28</v>
      </c>
      <c r="B29" s="100" t="s">
        <v>46</v>
      </c>
      <c r="C29" s="87"/>
      <c r="D29" s="88"/>
      <c r="E29" s="113"/>
      <c r="F29" s="89"/>
      <c r="G29" s="87"/>
      <c r="H29" s="88"/>
      <c r="I29" s="88"/>
      <c r="J29" s="89"/>
      <c r="K29" s="41"/>
      <c r="L29" s="42"/>
      <c r="M29" s="88"/>
      <c r="N29" s="90"/>
      <c r="O29" s="43"/>
      <c r="P29" s="40"/>
      <c r="Q29" s="87"/>
      <c r="R29" s="88"/>
      <c r="S29" s="88"/>
      <c r="T29" s="90"/>
      <c r="U29" s="87"/>
      <c r="V29" s="88"/>
      <c r="W29" s="88"/>
      <c r="X29" s="89"/>
      <c r="Y29" s="87"/>
      <c r="Z29" s="88"/>
      <c r="AA29" s="88"/>
      <c r="AB29" s="90"/>
      <c r="AC29" s="91"/>
      <c r="AD29" s="88"/>
      <c r="AE29" s="113"/>
      <c r="AF29" s="89"/>
      <c r="AG29" s="87"/>
      <c r="AH29" s="88"/>
      <c r="AI29" s="88"/>
      <c r="AJ29" s="89"/>
      <c r="AK29" s="134"/>
      <c r="AL29" s="88"/>
      <c r="AM29" s="113"/>
      <c r="AN29" s="40"/>
      <c r="AO29" s="87"/>
      <c r="AP29" s="88"/>
      <c r="AQ29" s="88"/>
      <c r="AR29" s="89"/>
      <c r="AS29" s="41"/>
      <c r="AT29" s="42"/>
      <c r="AU29" s="47"/>
      <c r="AV29" s="40"/>
      <c r="AW29" s="87"/>
      <c r="AX29" s="88"/>
      <c r="AY29" s="113"/>
      <c r="AZ29" s="89"/>
      <c r="BA29" s="87"/>
      <c r="BB29" s="88"/>
      <c r="BC29" s="88"/>
      <c r="BD29" s="45"/>
      <c r="BE29" s="91"/>
      <c r="BF29" s="88"/>
      <c r="BG29" s="88"/>
      <c r="BH29" s="89"/>
      <c r="BI29" s="92"/>
      <c r="BJ29" s="52"/>
      <c r="BK29" s="52"/>
      <c r="BL29" s="93"/>
      <c r="BM29" s="92"/>
      <c r="BN29" s="52"/>
      <c r="BO29" s="52"/>
      <c r="BP29" s="94"/>
      <c r="BQ29" s="87"/>
      <c r="BR29" s="88"/>
      <c r="BS29" s="88"/>
      <c r="BT29" s="49"/>
      <c r="BU29" s="87"/>
      <c r="BV29" s="88"/>
      <c r="BW29" s="88"/>
      <c r="BX29" s="89"/>
      <c r="BY29" s="137" t="s">
        <v>246</v>
      </c>
      <c r="BZ29" s="88">
        <v>80</v>
      </c>
      <c r="CA29" s="88">
        <v>85.86</v>
      </c>
      <c r="CB29" s="49">
        <f t="shared" si="7"/>
        <v>1.07325</v>
      </c>
      <c r="CC29" s="143"/>
    </row>
    <row r="30" spans="1:81" s="86" customFormat="1" ht="24.75" hidden="1" thickBot="1" x14ac:dyDescent="0.3">
      <c r="A30" s="85">
        <v>29</v>
      </c>
      <c r="B30" s="95" t="s">
        <v>47</v>
      </c>
      <c r="C30" s="87"/>
      <c r="D30" s="88"/>
      <c r="E30" s="113"/>
      <c r="F30" s="89"/>
      <c r="G30" s="87"/>
      <c r="H30" s="88"/>
      <c r="I30" s="88"/>
      <c r="J30" s="89"/>
      <c r="K30" s="41"/>
      <c r="L30" s="42"/>
      <c r="M30" s="88"/>
      <c r="N30" s="90"/>
      <c r="O30" s="43"/>
      <c r="P30" s="40"/>
      <c r="Q30" s="87"/>
      <c r="R30" s="88"/>
      <c r="S30" s="88"/>
      <c r="T30" s="90"/>
      <c r="U30" s="87"/>
      <c r="V30" s="88"/>
      <c r="W30" s="88"/>
      <c r="X30" s="89"/>
      <c r="Y30" s="87"/>
      <c r="Z30" s="88"/>
      <c r="AA30" s="88"/>
      <c r="AB30" s="90"/>
      <c r="AC30" s="91"/>
      <c r="AD30" s="88"/>
      <c r="AE30" s="113"/>
      <c r="AF30" s="89"/>
      <c r="AG30" s="87"/>
      <c r="AH30" s="88"/>
      <c r="AI30" s="88"/>
      <c r="AJ30" s="89"/>
      <c r="AK30" s="134"/>
      <c r="AL30" s="88"/>
      <c r="AM30" s="113"/>
      <c r="AN30" s="40"/>
      <c r="AO30" s="87"/>
      <c r="AP30" s="88"/>
      <c r="AQ30" s="88"/>
      <c r="AR30" s="89"/>
      <c r="AS30" s="41"/>
      <c r="AT30" s="42"/>
      <c r="AU30" s="47"/>
      <c r="AV30" s="40"/>
      <c r="AW30" s="87"/>
      <c r="AX30" s="88"/>
      <c r="AY30" s="113"/>
      <c r="AZ30" s="89"/>
      <c r="BA30" s="87"/>
      <c r="BB30" s="88"/>
      <c r="BC30" s="88"/>
      <c r="BD30" s="45"/>
      <c r="BE30" s="91"/>
      <c r="BF30" s="88"/>
      <c r="BG30" s="88"/>
      <c r="BH30" s="89"/>
      <c r="BI30" s="92"/>
      <c r="BJ30" s="52"/>
      <c r="BK30" s="52"/>
      <c r="BL30" s="93"/>
      <c r="BM30" s="92"/>
      <c r="BN30" s="52"/>
      <c r="BO30" s="52"/>
      <c r="BP30" s="94"/>
      <c r="BQ30" s="87"/>
      <c r="BR30" s="88"/>
      <c r="BS30" s="88"/>
      <c r="BT30" s="49"/>
      <c r="BU30" s="87"/>
      <c r="BV30" s="88"/>
      <c r="BW30" s="88"/>
      <c r="BX30" s="89"/>
      <c r="BY30" s="137" t="s">
        <v>164</v>
      </c>
      <c r="BZ30" s="88">
        <v>80</v>
      </c>
      <c r="CA30" s="88">
        <v>72.86</v>
      </c>
      <c r="CB30" s="49">
        <f t="shared" si="7"/>
        <v>0.91074999999999995</v>
      </c>
      <c r="CC30" s="143"/>
    </row>
    <row r="31" spans="1:81" s="86" customFormat="1" ht="15.75" hidden="1" thickBot="1" x14ac:dyDescent="0.3">
      <c r="A31" s="85">
        <v>30</v>
      </c>
      <c r="B31" s="95" t="s">
        <v>48</v>
      </c>
      <c r="C31" s="87"/>
      <c r="D31" s="88"/>
      <c r="E31" s="113"/>
      <c r="F31" s="89"/>
      <c r="G31" s="87"/>
      <c r="H31" s="88"/>
      <c r="I31" s="88"/>
      <c r="J31" s="89"/>
      <c r="K31" s="41"/>
      <c r="L31" s="42"/>
      <c r="M31" s="88"/>
      <c r="N31" s="90"/>
      <c r="O31" s="43"/>
      <c r="P31" s="40"/>
      <c r="Q31" s="87"/>
      <c r="R31" s="88"/>
      <c r="S31" s="88"/>
      <c r="T31" s="90"/>
      <c r="U31" s="87"/>
      <c r="V31" s="88"/>
      <c r="W31" s="88"/>
      <c r="X31" s="89"/>
      <c r="Y31" s="87"/>
      <c r="Z31" s="88"/>
      <c r="AA31" s="88"/>
      <c r="AB31" s="90"/>
      <c r="AC31" s="91"/>
      <c r="AD31" s="88"/>
      <c r="AE31" s="113"/>
      <c r="AF31" s="89"/>
      <c r="AG31" s="87"/>
      <c r="AH31" s="88"/>
      <c r="AI31" s="88"/>
      <c r="AJ31" s="89"/>
      <c r="AK31" s="134"/>
      <c r="AL31" s="88"/>
      <c r="AM31" s="113"/>
      <c r="AN31" s="40"/>
      <c r="AO31" s="87"/>
      <c r="AP31" s="88"/>
      <c r="AQ31" s="88"/>
      <c r="AR31" s="89"/>
      <c r="AS31" s="41"/>
      <c r="AT31" s="42"/>
      <c r="AU31" s="47"/>
      <c r="AV31" s="40"/>
      <c r="AW31" s="87"/>
      <c r="AX31" s="88"/>
      <c r="AY31" s="113"/>
      <c r="AZ31" s="89"/>
      <c r="BA31" s="87"/>
      <c r="BB31" s="88"/>
      <c r="BC31" s="88"/>
      <c r="BD31" s="45"/>
      <c r="BE31" s="91"/>
      <c r="BF31" s="88"/>
      <c r="BG31" s="88"/>
      <c r="BH31" s="89"/>
      <c r="BI31" s="92"/>
      <c r="BJ31" s="52"/>
      <c r="BK31" s="52"/>
      <c r="BL31" s="93"/>
      <c r="BM31" s="92"/>
      <c r="BN31" s="52"/>
      <c r="BO31" s="52"/>
      <c r="BP31" s="94"/>
      <c r="BQ31" s="87"/>
      <c r="BR31" s="88"/>
      <c r="BS31" s="88"/>
      <c r="BT31" s="49"/>
      <c r="BU31" s="87"/>
      <c r="BV31" s="88"/>
      <c r="BW31" s="88"/>
      <c r="BX31" s="89"/>
      <c r="BY31" s="137" t="s">
        <v>197</v>
      </c>
      <c r="BZ31" s="88">
        <v>144</v>
      </c>
      <c r="CA31" s="88">
        <v>73.98</v>
      </c>
      <c r="CB31" s="49">
        <f t="shared" si="7"/>
        <v>0.51375000000000004</v>
      </c>
      <c r="CC31" s="143"/>
    </row>
    <row r="32" spans="1:81" s="86" customFormat="1" ht="24.75" hidden="1" thickBot="1" x14ac:dyDescent="0.3">
      <c r="A32" s="85">
        <v>31</v>
      </c>
      <c r="B32" s="100" t="s">
        <v>49</v>
      </c>
      <c r="C32" s="87"/>
      <c r="D32" s="88"/>
      <c r="E32" s="113"/>
      <c r="F32" s="89"/>
      <c r="G32" s="87"/>
      <c r="H32" s="88"/>
      <c r="I32" s="88"/>
      <c r="J32" s="89"/>
      <c r="K32" s="41"/>
      <c r="L32" s="42"/>
      <c r="M32" s="88"/>
      <c r="N32" s="90"/>
      <c r="O32" s="43"/>
      <c r="P32" s="40"/>
      <c r="Q32" s="87"/>
      <c r="R32" s="88"/>
      <c r="S32" s="88"/>
      <c r="T32" s="90"/>
      <c r="U32" s="87"/>
      <c r="V32" s="88"/>
      <c r="W32" s="88"/>
      <c r="X32" s="89"/>
      <c r="Y32" s="87"/>
      <c r="Z32" s="88"/>
      <c r="AA32" s="88"/>
      <c r="AB32" s="90"/>
      <c r="AC32" s="91"/>
      <c r="AD32" s="88"/>
      <c r="AE32" s="113"/>
      <c r="AF32" s="89"/>
      <c r="AG32" s="87"/>
      <c r="AH32" s="88"/>
      <c r="AI32" s="88"/>
      <c r="AJ32" s="89"/>
      <c r="AK32" s="134"/>
      <c r="AL32" s="88"/>
      <c r="AM32" s="113"/>
      <c r="AN32" s="40"/>
      <c r="AO32" s="87"/>
      <c r="AP32" s="88"/>
      <c r="AQ32" s="88"/>
      <c r="AR32" s="89"/>
      <c r="AS32" s="41"/>
      <c r="AT32" s="42"/>
      <c r="AU32" s="47"/>
      <c r="AV32" s="40"/>
      <c r="AW32" s="87"/>
      <c r="AX32" s="88"/>
      <c r="AY32" s="113"/>
      <c r="AZ32" s="89"/>
      <c r="BA32" s="87"/>
      <c r="BB32" s="88"/>
      <c r="BC32" s="88"/>
      <c r="BD32" s="45"/>
      <c r="BE32" s="91"/>
      <c r="BF32" s="88"/>
      <c r="BG32" s="88"/>
      <c r="BH32" s="89"/>
      <c r="BI32" s="92"/>
      <c r="BJ32" s="52"/>
      <c r="BK32" s="52"/>
      <c r="BL32" s="93"/>
      <c r="BM32" s="92"/>
      <c r="BN32" s="52"/>
      <c r="BO32" s="52"/>
      <c r="BP32" s="94"/>
      <c r="BQ32" s="87"/>
      <c r="BR32" s="88"/>
      <c r="BS32" s="88"/>
      <c r="BT32" s="49"/>
      <c r="BU32" s="87"/>
      <c r="BV32" s="88"/>
      <c r="BW32" s="88"/>
      <c r="BX32" s="89"/>
      <c r="BY32" s="137"/>
      <c r="BZ32" s="88"/>
      <c r="CA32" s="88"/>
      <c r="CB32" s="49" t="e">
        <f t="shared" si="7"/>
        <v>#DIV/0!</v>
      </c>
      <c r="CC32" s="143"/>
    </row>
    <row r="33" spans="1:81" s="86" customFormat="1" ht="36.75" hidden="1" thickBot="1" x14ac:dyDescent="0.3">
      <c r="A33" s="85">
        <v>32</v>
      </c>
      <c r="B33" s="99" t="s">
        <v>50</v>
      </c>
      <c r="C33" s="87"/>
      <c r="D33" s="88"/>
      <c r="E33" s="113"/>
      <c r="F33" s="89"/>
      <c r="G33" s="87"/>
      <c r="H33" s="88"/>
      <c r="I33" s="88"/>
      <c r="J33" s="89"/>
      <c r="K33" s="41"/>
      <c r="L33" s="42"/>
      <c r="M33" s="88"/>
      <c r="N33" s="90"/>
      <c r="O33" s="43"/>
      <c r="P33" s="40"/>
      <c r="Q33" s="87"/>
      <c r="R33" s="88"/>
      <c r="S33" s="88"/>
      <c r="T33" s="90"/>
      <c r="U33" s="87"/>
      <c r="V33" s="88"/>
      <c r="W33" s="88"/>
      <c r="X33" s="89"/>
      <c r="Y33" s="87"/>
      <c r="Z33" s="88"/>
      <c r="AA33" s="88"/>
      <c r="AB33" s="90"/>
      <c r="AC33" s="91"/>
      <c r="AD33" s="88"/>
      <c r="AE33" s="113"/>
      <c r="AF33" s="89"/>
      <c r="AG33" s="87"/>
      <c r="AH33" s="88"/>
      <c r="AI33" s="88"/>
      <c r="AJ33" s="89"/>
      <c r="AK33" s="134"/>
      <c r="AL33" s="88"/>
      <c r="AM33" s="113"/>
      <c r="AN33" s="40"/>
      <c r="AO33" s="87"/>
      <c r="AP33" s="88"/>
      <c r="AQ33" s="88"/>
      <c r="AR33" s="89"/>
      <c r="AS33" s="41"/>
      <c r="AT33" s="42"/>
      <c r="AU33" s="47"/>
      <c r="AV33" s="40"/>
      <c r="AW33" s="87"/>
      <c r="AX33" s="88"/>
      <c r="AY33" s="113"/>
      <c r="AZ33" s="89"/>
      <c r="BA33" s="87"/>
      <c r="BB33" s="88"/>
      <c r="BC33" s="88"/>
      <c r="BD33" s="45"/>
      <c r="BE33" s="91"/>
      <c r="BF33" s="88"/>
      <c r="BG33" s="88"/>
      <c r="BH33" s="89"/>
      <c r="BI33" s="92"/>
      <c r="BJ33" s="52"/>
      <c r="BK33" s="52"/>
      <c r="BL33" s="93"/>
      <c r="BM33" s="92"/>
      <c r="BN33" s="52"/>
      <c r="BO33" s="52"/>
      <c r="BP33" s="94"/>
      <c r="BQ33" s="87" t="s">
        <v>195</v>
      </c>
      <c r="BR33" s="88">
        <v>132</v>
      </c>
      <c r="BS33" s="88">
        <v>74.540000000000006</v>
      </c>
      <c r="BT33" s="49">
        <f t="shared" ref="BT33" si="10">SUM(BS33/BR33)</f>
        <v>0.5646969696969697</v>
      </c>
      <c r="BU33" s="87"/>
      <c r="BV33" s="88"/>
      <c r="BW33" s="88"/>
      <c r="BX33" s="89"/>
      <c r="BY33" s="137" t="s">
        <v>245</v>
      </c>
      <c r="BZ33" s="88">
        <v>168</v>
      </c>
      <c r="CA33" s="88">
        <v>85.71</v>
      </c>
      <c r="CB33" s="49">
        <f t="shared" si="7"/>
        <v>0.51017857142857137</v>
      </c>
      <c r="CC33" s="143"/>
    </row>
    <row r="34" spans="1:81" s="86" customFormat="1" ht="36.75" hidden="1" thickBot="1" x14ac:dyDescent="0.3">
      <c r="A34" s="85">
        <v>33</v>
      </c>
      <c r="B34" s="99" t="s">
        <v>51</v>
      </c>
      <c r="C34" s="87"/>
      <c r="D34" s="88"/>
      <c r="E34" s="113"/>
      <c r="F34" s="89"/>
      <c r="G34" s="87"/>
      <c r="H34" s="88"/>
      <c r="I34" s="88"/>
      <c r="J34" s="89"/>
      <c r="K34" s="41"/>
      <c r="L34" s="42"/>
      <c r="M34" s="88"/>
      <c r="N34" s="90"/>
      <c r="O34" s="43"/>
      <c r="P34" s="40"/>
      <c r="Q34" s="87"/>
      <c r="R34" s="88"/>
      <c r="S34" s="88"/>
      <c r="T34" s="90"/>
      <c r="U34" s="87"/>
      <c r="V34" s="88"/>
      <c r="W34" s="88"/>
      <c r="X34" s="89"/>
      <c r="Y34" s="87"/>
      <c r="Z34" s="88"/>
      <c r="AA34" s="88"/>
      <c r="AB34" s="90"/>
      <c r="AC34" s="91"/>
      <c r="AD34" s="88"/>
      <c r="AE34" s="113"/>
      <c r="AF34" s="89"/>
      <c r="AG34" s="87"/>
      <c r="AH34" s="88"/>
      <c r="AI34" s="88"/>
      <c r="AJ34" s="89"/>
      <c r="AK34" s="134"/>
      <c r="AL34" s="88"/>
      <c r="AM34" s="113"/>
      <c r="AN34" s="40"/>
      <c r="AO34" s="87"/>
      <c r="AP34" s="88"/>
      <c r="AQ34" s="88"/>
      <c r="AR34" s="89"/>
      <c r="AS34" s="41"/>
      <c r="AT34" s="42"/>
      <c r="AU34" s="47"/>
      <c r="AV34" s="40"/>
      <c r="AW34" s="87"/>
      <c r="AX34" s="88"/>
      <c r="AY34" s="113"/>
      <c r="AZ34" s="89"/>
      <c r="BA34" s="87"/>
      <c r="BB34" s="88"/>
      <c r="BC34" s="88"/>
      <c r="BD34" s="45"/>
      <c r="BE34" s="91"/>
      <c r="BF34" s="88"/>
      <c r="BG34" s="88"/>
      <c r="BH34" s="89"/>
      <c r="BI34" s="92"/>
      <c r="BJ34" s="52"/>
      <c r="BK34" s="52"/>
      <c r="BL34" s="93"/>
      <c r="BM34" s="92"/>
      <c r="BN34" s="52"/>
      <c r="BO34" s="52"/>
      <c r="BP34" s="94"/>
      <c r="BQ34" s="87"/>
      <c r="BR34" s="88"/>
      <c r="BS34" s="88"/>
      <c r="BT34" s="89"/>
      <c r="BU34" s="87"/>
      <c r="BV34" s="88"/>
      <c r="BW34" s="88"/>
      <c r="BX34" s="89"/>
      <c r="BY34" s="137" t="s">
        <v>237</v>
      </c>
      <c r="BZ34" s="88">
        <v>126</v>
      </c>
      <c r="CA34" s="88">
        <v>78.72</v>
      </c>
      <c r="CB34" s="49">
        <f t="shared" si="7"/>
        <v>0.62476190476190474</v>
      </c>
      <c r="CC34" s="143"/>
    </row>
    <row r="35" spans="1:81" s="86" customFormat="1" ht="36.75" hidden="1" thickBot="1" x14ac:dyDescent="0.3">
      <c r="A35" s="85">
        <v>34</v>
      </c>
      <c r="B35" s="99" t="s">
        <v>52</v>
      </c>
      <c r="C35" s="87"/>
      <c r="D35" s="88"/>
      <c r="E35" s="113"/>
      <c r="F35" s="89"/>
      <c r="G35" s="87"/>
      <c r="H35" s="88"/>
      <c r="I35" s="88"/>
      <c r="J35" s="89"/>
      <c r="K35" s="41"/>
      <c r="L35" s="42"/>
      <c r="M35" s="88"/>
      <c r="N35" s="90"/>
      <c r="O35" s="43"/>
      <c r="P35" s="40"/>
      <c r="Q35" s="87"/>
      <c r="R35" s="88"/>
      <c r="S35" s="88"/>
      <c r="T35" s="90"/>
      <c r="U35" s="87"/>
      <c r="V35" s="88"/>
      <c r="W35" s="88"/>
      <c r="X35" s="89"/>
      <c r="Y35" s="87"/>
      <c r="Z35" s="88"/>
      <c r="AA35" s="88"/>
      <c r="AB35" s="90"/>
      <c r="AC35" s="91"/>
      <c r="AD35" s="88"/>
      <c r="AE35" s="113"/>
      <c r="AF35" s="89"/>
      <c r="AG35" s="87"/>
      <c r="AH35" s="88"/>
      <c r="AI35" s="88"/>
      <c r="AJ35" s="89"/>
      <c r="AK35" s="134"/>
      <c r="AL35" s="88"/>
      <c r="AM35" s="113"/>
      <c r="AN35" s="40"/>
      <c r="AO35" s="87"/>
      <c r="AP35" s="88"/>
      <c r="AQ35" s="88"/>
      <c r="AR35" s="89"/>
      <c r="AS35" s="41"/>
      <c r="AT35" s="42"/>
      <c r="AU35" s="53"/>
      <c r="AV35" s="40"/>
      <c r="AW35" s="87"/>
      <c r="AX35" s="88"/>
      <c r="AY35" s="113"/>
      <c r="AZ35" s="89"/>
      <c r="BA35" s="87"/>
      <c r="BB35" s="88"/>
      <c r="BC35" s="88"/>
      <c r="BD35" s="45"/>
      <c r="BE35" s="91"/>
      <c r="BF35" s="88"/>
      <c r="BG35" s="88"/>
      <c r="BH35" s="89"/>
      <c r="BI35" s="92"/>
      <c r="BJ35" s="52"/>
      <c r="BK35" s="52"/>
      <c r="BL35" s="93"/>
      <c r="BM35" s="92"/>
      <c r="BN35" s="52"/>
      <c r="BO35" s="52"/>
      <c r="BP35" s="94"/>
      <c r="BQ35" s="87"/>
      <c r="BR35" s="88"/>
      <c r="BS35" s="88"/>
      <c r="BT35" s="89"/>
      <c r="BU35" s="87"/>
      <c r="BV35" s="88"/>
      <c r="BW35" s="88"/>
      <c r="BX35" s="89"/>
      <c r="BY35" s="137" t="s">
        <v>245</v>
      </c>
      <c r="BZ35" s="88">
        <v>126</v>
      </c>
      <c r="CA35" s="88">
        <v>71.37</v>
      </c>
      <c r="CB35" s="49">
        <f t="shared" si="7"/>
        <v>0.5664285714285715</v>
      </c>
      <c r="CC35" s="143"/>
    </row>
    <row r="36" spans="1:81" s="86" customFormat="1" ht="36.75" hidden="1" thickBot="1" x14ac:dyDescent="0.3">
      <c r="A36" s="85">
        <v>35</v>
      </c>
      <c r="B36" s="99" t="s">
        <v>53</v>
      </c>
      <c r="C36" s="87"/>
      <c r="D36" s="88"/>
      <c r="E36" s="113"/>
      <c r="F36" s="89"/>
      <c r="G36" s="87"/>
      <c r="H36" s="88"/>
      <c r="I36" s="88"/>
      <c r="J36" s="89"/>
      <c r="K36" s="41"/>
      <c r="L36" s="42"/>
      <c r="M36" s="88"/>
      <c r="N36" s="90"/>
      <c r="O36" s="43"/>
      <c r="P36" s="40"/>
      <c r="Q36" s="87"/>
      <c r="R36" s="88"/>
      <c r="S36" s="88"/>
      <c r="T36" s="90"/>
      <c r="U36" s="87"/>
      <c r="V36" s="88"/>
      <c r="W36" s="88"/>
      <c r="X36" s="89"/>
      <c r="Y36" s="87"/>
      <c r="Z36" s="88"/>
      <c r="AA36" s="88"/>
      <c r="AB36" s="90"/>
      <c r="AC36" s="91"/>
      <c r="AD36" s="88"/>
      <c r="AE36" s="113"/>
      <c r="AF36" s="89"/>
      <c r="AG36" s="87"/>
      <c r="AH36" s="88"/>
      <c r="AI36" s="88"/>
      <c r="AJ36" s="89"/>
      <c r="AK36" s="134"/>
      <c r="AL36" s="88"/>
      <c r="AM36" s="113"/>
      <c r="AN36" s="40"/>
      <c r="AO36" s="87"/>
      <c r="AP36" s="88"/>
      <c r="AQ36" s="88"/>
      <c r="AR36" s="89"/>
      <c r="AS36" s="41"/>
      <c r="AT36" s="42"/>
      <c r="AU36" s="53"/>
      <c r="AV36" s="40"/>
      <c r="AW36" s="87"/>
      <c r="AX36" s="88"/>
      <c r="AY36" s="113"/>
      <c r="AZ36" s="89"/>
      <c r="BA36" s="87"/>
      <c r="BB36" s="88"/>
      <c r="BC36" s="88"/>
      <c r="BD36" s="45"/>
      <c r="BE36" s="91"/>
      <c r="BF36" s="88"/>
      <c r="BG36" s="88"/>
      <c r="BH36" s="89"/>
      <c r="BI36" s="92"/>
      <c r="BJ36" s="52"/>
      <c r="BK36" s="52"/>
      <c r="BL36" s="93"/>
      <c r="BM36" s="92"/>
      <c r="BN36" s="52"/>
      <c r="BO36" s="52"/>
      <c r="BP36" s="94"/>
      <c r="BQ36" s="87"/>
      <c r="BR36" s="88"/>
      <c r="BS36" s="88"/>
      <c r="BT36" s="89"/>
      <c r="BU36" s="87"/>
      <c r="BV36" s="88"/>
      <c r="BW36" s="88"/>
      <c r="BX36" s="89"/>
      <c r="BY36" s="137" t="s">
        <v>238</v>
      </c>
      <c r="BZ36" s="88">
        <v>96</v>
      </c>
      <c r="CA36" s="88">
        <v>63.92</v>
      </c>
      <c r="CB36" s="49">
        <f t="shared" si="7"/>
        <v>0.66583333333333339</v>
      </c>
      <c r="CC36" s="143"/>
    </row>
    <row r="37" spans="1:81" s="86" customFormat="1" ht="15.75" hidden="1" thickBot="1" x14ac:dyDescent="0.3">
      <c r="A37" s="85">
        <v>36</v>
      </c>
      <c r="B37" s="95" t="s">
        <v>54</v>
      </c>
      <c r="C37" s="87" t="s">
        <v>158</v>
      </c>
      <c r="D37" s="88">
        <v>160</v>
      </c>
      <c r="E37" s="113">
        <v>87.11</v>
      </c>
      <c r="F37" s="89">
        <f t="shared" ref="F37:F38" si="11">SUM(E37/D37)</f>
        <v>0.54443750000000002</v>
      </c>
      <c r="G37" s="87"/>
      <c r="H37" s="88"/>
      <c r="I37" s="88"/>
      <c r="J37" s="89"/>
      <c r="K37" s="41"/>
      <c r="L37" s="42"/>
      <c r="M37" s="88"/>
      <c r="N37" s="90"/>
      <c r="O37" s="43"/>
      <c r="P37" s="40"/>
      <c r="Q37" s="87"/>
      <c r="R37" s="88"/>
      <c r="S37" s="88"/>
      <c r="T37" s="90"/>
      <c r="U37" s="87"/>
      <c r="V37" s="88"/>
      <c r="W37" s="88"/>
      <c r="X37" s="89"/>
      <c r="Y37" s="87"/>
      <c r="Z37" s="88"/>
      <c r="AA37" s="88"/>
      <c r="AB37" s="90"/>
      <c r="AC37" s="91"/>
      <c r="AD37" s="88"/>
      <c r="AE37" s="113"/>
      <c r="AF37" s="89"/>
      <c r="AG37" s="87"/>
      <c r="AH37" s="88"/>
      <c r="AI37" s="88"/>
      <c r="AJ37" s="89"/>
      <c r="AK37" s="134"/>
      <c r="AL37" s="88"/>
      <c r="AM37" s="113"/>
      <c r="AN37" s="40"/>
      <c r="AO37" s="87"/>
      <c r="AP37" s="88"/>
      <c r="AQ37" s="88"/>
      <c r="AR37" s="89"/>
      <c r="AS37" s="41"/>
      <c r="AT37" s="42"/>
      <c r="AU37" s="53"/>
      <c r="AV37" s="40"/>
      <c r="AW37" s="87"/>
      <c r="AX37" s="88"/>
      <c r="AY37" s="113"/>
      <c r="AZ37" s="89"/>
      <c r="BA37" s="87"/>
      <c r="BB37" s="88"/>
      <c r="BC37" s="88"/>
      <c r="BD37" s="45"/>
      <c r="BE37" s="91"/>
      <c r="BF37" s="88"/>
      <c r="BG37" s="88"/>
      <c r="BH37" s="89"/>
      <c r="BI37" s="92"/>
      <c r="BJ37" s="52"/>
      <c r="BK37" s="52"/>
      <c r="BL37" s="93"/>
      <c r="BM37" s="92"/>
      <c r="BN37" s="52"/>
      <c r="BO37" s="52"/>
      <c r="BP37" s="94"/>
      <c r="BQ37" s="87"/>
      <c r="BR37" s="88"/>
      <c r="BS37" s="88"/>
      <c r="BT37" s="89"/>
      <c r="BU37" s="87"/>
      <c r="BV37" s="88"/>
      <c r="BW37" s="88"/>
      <c r="BX37" s="89"/>
      <c r="BY37" s="137"/>
      <c r="BZ37" s="88"/>
      <c r="CA37" s="88"/>
      <c r="CB37" s="89"/>
      <c r="CC37" s="143"/>
    </row>
    <row r="38" spans="1:81" s="86" customFormat="1" ht="15.75" hidden="1" thickBot="1" x14ac:dyDescent="0.3">
      <c r="A38" s="85">
        <v>37</v>
      </c>
      <c r="B38" s="95" t="s">
        <v>55</v>
      </c>
      <c r="C38" s="87" t="s">
        <v>159</v>
      </c>
      <c r="D38" s="88">
        <v>96</v>
      </c>
      <c r="E38" s="113">
        <v>82.11</v>
      </c>
      <c r="F38" s="89">
        <f t="shared" si="11"/>
        <v>0.85531250000000003</v>
      </c>
      <c r="G38" s="87"/>
      <c r="H38" s="88"/>
      <c r="I38" s="88"/>
      <c r="J38" s="89"/>
      <c r="K38" s="41"/>
      <c r="L38" s="42"/>
      <c r="M38" s="88"/>
      <c r="N38" s="90"/>
      <c r="O38" s="43"/>
      <c r="P38" s="40"/>
      <c r="Q38" s="87"/>
      <c r="R38" s="88"/>
      <c r="S38" s="88"/>
      <c r="T38" s="90"/>
      <c r="U38" s="87"/>
      <c r="V38" s="88"/>
      <c r="W38" s="88"/>
      <c r="X38" s="89"/>
      <c r="Y38" s="87"/>
      <c r="Z38" s="88"/>
      <c r="AA38" s="88"/>
      <c r="AB38" s="90"/>
      <c r="AC38" s="91"/>
      <c r="AD38" s="88"/>
      <c r="AE38" s="113"/>
      <c r="AF38" s="89"/>
      <c r="AG38" s="87"/>
      <c r="AH38" s="88"/>
      <c r="AI38" s="88"/>
      <c r="AJ38" s="89"/>
      <c r="AK38" s="134"/>
      <c r="AL38" s="88"/>
      <c r="AM38" s="113"/>
      <c r="AN38" s="40"/>
      <c r="AO38" s="87"/>
      <c r="AP38" s="88"/>
      <c r="AQ38" s="88"/>
      <c r="AR38" s="89"/>
      <c r="AS38" s="41"/>
      <c r="AT38" s="42"/>
      <c r="AU38" s="53"/>
      <c r="AV38" s="40"/>
      <c r="AW38" s="87"/>
      <c r="AX38" s="88"/>
      <c r="AY38" s="113"/>
      <c r="AZ38" s="89"/>
      <c r="BA38" s="87"/>
      <c r="BB38" s="88"/>
      <c r="BC38" s="88"/>
      <c r="BD38" s="45"/>
      <c r="BE38" s="91"/>
      <c r="BF38" s="88"/>
      <c r="BG38" s="88"/>
      <c r="BH38" s="89"/>
      <c r="BI38" s="92"/>
      <c r="BJ38" s="52"/>
      <c r="BK38" s="52"/>
      <c r="BL38" s="93"/>
      <c r="BM38" s="92"/>
      <c r="BN38" s="52"/>
      <c r="BO38" s="52"/>
      <c r="BP38" s="94"/>
      <c r="BQ38" s="87"/>
      <c r="BR38" s="88"/>
      <c r="BS38" s="88"/>
      <c r="BT38" s="89"/>
      <c r="BU38" s="87"/>
      <c r="BV38" s="88"/>
      <c r="BW38" s="88"/>
      <c r="BX38" s="89"/>
      <c r="BY38" s="137"/>
      <c r="BZ38" s="88"/>
      <c r="CA38" s="88"/>
      <c r="CB38" s="89"/>
      <c r="CC38" s="143"/>
    </row>
    <row r="39" spans="1:81" s="86" customFormat="1" ht="15.75" hidden="1" thickBot="1" x14ac:dyDescent="0.3">
      <c r="A39" s="85">
        <v>38</v>
      </c>
      <c r="B39" s="95" t="s">
        <v>56</v>
      </c>
      <c r="C39" s="87"/>
      <c r="D39" s="88"/>
      <c r="E39" s="113"/>
      <c r="F39" s="89"/>
      <c r="G39" s="87"/>
      <c r="H39" s="88"/>
      <c r="I39" s="88"/>
      <c r="J39" s="89"/>
      <c r="K39" s="41" t="s">
        <v>169</v>
      </c>
      <c r="L39" s="42">
        <v>192</v>
      </c>
      <c r="M39" s="115">
        <v>90</v>
      </c>
      <c r="N39" s="116">
        <f>SUM(M39/L39)</f>
        <v>0.46875</v>
      </c>
      <c r="O39" s="43">
        <v>89.4</v>
      </c>
      <c r="P39" s="40">
        <f>SUM(O39/L39)</f>
        <v>0.46562500000000001</v>
      </c>
      <c r="Q39" s="87"/>
      <c r="R39" s="88"/>
      <c r="S39" s="88"/>
      <c r="T39" s="90"/>
      <c r="U39" s="87"/>
      <c r="V39" s="88"/>
      <c r="W39" s="88"/>
      <c r="X39" s="89"/>
      <c r="Y39" s="87"/>
      <c r="Z39" s="88"/>
      <c r="AA39" s="88"/>
      <c r="AB39" s="90"/>
      <c r="AC39" s="91"/>
      <c r="AD39" s="88"/>
      <c r="AE39" s="113"/>
      <c r="AF39" s="89"/>
      <c r="AG39" s="87"/>
      <c r="AH39" s="88"/>
      <c r="AI39" s="88"/>
      <c r="AJ39" s="89"/>
      <c r="AK39" s="134"/>
      <c r="AL39" s="88"/>
      <c r="AM39" s="113"/>
      <c r="AN39" s="40"/>
      <c r="AO39" s="87"/>
      <c r="AP39" s="88"/>
      <c r="AQ39" s="88"/>
      <c r="AR39" s="89"/>
      <c r="AS39" s="41"/>
      <c r="AT39" s="42"/>
      <c r="AU39" s="53"/>
      <c r="AV39" s="40"/>
      <c r="AW39" s="87"/>
      <c r="AX39" s="88"/>
      <c r="AY39" s="113"/>
      <c r="AZ39" s="89"/>
      <c r="BA39" s="87"/>
      <c r="BB39" s="88"/>
      <c r="BC39" s="88"/>
      <c r="BD39" s="45"/>
      <c r="BE39" s="91"/>
      <c r="BF39" s="88"/>
      <c r="BG39" s="88"/>
      <c r="BH39" s="89"/>
      <c r="BI39" s="92"/>
      <c r="BJ39" s="52"/>
      <c r="BK39" s="52"/>
      <c r="BL39" s="93"/>
      <c r="BM39" s="92"/>
      <c r="BN39" s="52"/>
      <c r="BO39" s="52"/>
      <c r="BP39" s="94"/>
      <c r="BQ39" s="87"/>
      <c r="BR39" s="88"/>
      <c r="BS39" s="88"/>
      <c r="BT39" s="89"/>
      <c r="BU39" s="87"/>
      <c r="BV39" s="88"/>
      <c r="BW39" s="88"/>
      <c r="BX39" s="89"/>
      <c r="BY39" s="137"/>
      <c r="BZ39" s="88"/>
      <c r="CA39" s="88"/>
      <c r="CB39" s="89"/>
      <c r="CC39" s="143"/>
    </row>
    <row r="40" spans="1:81" s="86" customFormat="1" ht="15.75" hidden="1" thickBot="1" x14ac:dyDescent="0.3">
      <c r="A40" s="85">
        <v>39</v>
      </c>
      <c r="B40" s="95" t="s">
        <v>57</v>
      </c>
      <c r="C40" s="87"/>
      <c r="D40" s="88"/>
      <c r="E40" s="113"/>
      <c r="F40" s="89"/>
      <c r="G40" s="87"/>
      <c r="H40" s="88"/>
      <c r="I40" s="88"/>
      <c r="J40" s="89"/>
      <c r="K40" s="41" t="s">
        <v>169</v>
      </c>
      <c r="L40" s="42">
        <v>192</v>
      </c>
      <c r="M40" s="43">
        <v>90</v>
      </c>
      <c r="N40" s="116">
        <f>SUM(M40/L40)</f>
        <v>0.46875</v>
      </c>
      <c r="O40" s="43">
        <v>89.4</v>
      </c>
      <c r="P40" s="40">
        <f>SUM(O40/L40)</f>
        <v>0.46562500000000001</v>
      </c>
      <c r="Q40" s="87"/>
      <c r="R40" s="88"/>
      <c r="S40" s="88"/>
      <c r="T40" s="90"/>
      <c r="U40" s="87"/>
      <c r="V40" s="88"/>
      <c r="W40" s="88"/>
      <c r="X40" s="89"/>
      <c r="Y40" s="87"/>
      <c r="Z40" s="88"/>
      <c r="AA40" s="88"/>
      <c r="AB40" s="90"/>
      <c r="AC40" s="91"/>
      <c r="AD40" s="88"/>
      <c r="AE40" s="113"/>
      <c r="AF40" s="89"/>
      <c r="AG40" s="87"/>
      <c r="AH40" s="88"/>
      <c r="AI40" s="88"/>
      <c r="AJ40" s="89"/>
      <c r="AK40" s="134"/>
      <c r="AL40" s="88"/>
      <c r="AM40" s="113"/>
      <c r="AN40" s="40"/>
      <c r="AO40" s="87"/>
      <c r="AP40" s="88"/>
      <c r="AQ40" s="88"/>
      <c r="AR40" s="89"/>
      <c r="AS40" s="41"/>
      <c r="AT40" s="42"/>
      <c r="AU40" s="53"/>
      <c r="AV40" s="40"/>
      <c r="AW40" s="87"/>
      <c r="AX40" s="88"/>
      <c r="AY40" s="113"/>
      <c r="AZ40" s="89"/>
      <c r="BA40" s="87"/>
      <c r="BB40" s="88"/>
      <c r="BC40" s="88"/>
      <c r="BD40" s="45"/>
      <c r="BE40" s="91"/>
      <c r="BF40" s="88"/>
      <c r="BG40" s="88"/>
      <c r="BH40" s="89"/>
      <c r="BI40" s="92"/>
      <c r="BJ40" s="52"/>
      <c r="BK40" s="52"/>
      <c r="BL40" s="93"/>
      <c r="BM40" s="92"/>
      <c r="BN40" s="52"/>
      <c r="BO40" s="52"/>
      <c r="BP40" s="94"/>
      <c r="BQ40" s="87"/>
      <c r="BR40" s="88"/>
      <c r="BS40" s="88"/>
      <c r="BT40" s="89"/>
      <c r="BU40" s="87"/>
      <c r="BV40" s="88"/>
      <c r="BW40" s="88"/>
      <c r="BX40" s="89"/>
      <c r="BY40" s="137"/>
      <c r="BZ40" s="88"/>
      <c r="CA40" s="88"/>
      <c r="CB40" s="89"/>
      <c r="CC40" s="143"/>
    </row>
    <row r="41" spans="1:81" s="86" customFormat="1" ht="15.75" hidden="1" thickBot="1" x14ac:dyDescent="0.3">
      <c r="A41" s="85">
        <v>41</v>
      </c>
      <c r="B41" s="95" t="s">
        <v>58</v>
      </c>
      <c r="C41" s="87"/>
      <c r="D41" s="88"/>
      <c r="E41" s="113"/>
      <c r="F41" s="89"/>
      <c r="G41" s="87"/>
      <c r="H41" s="88"/>
      <c r="I41" s="88"/>
      <c r="J41" s="89"/>
      <c r="K41" s="41" t="s">
        <v>171</v>
      </c>
      <c r="L41" s="42">
        <v>141</v>
      </c>
      <c r="M41" s="88">
        <v>86.88</v>
      </c>
      <c r="N41" s="116">
        <f>SUM(M41/L41)</f>
        <v>0.6161702127659574</v>
      </c>
      <c r="O41" s="43">
        <v>86.28</v>
      </c>
      <c r="P41" s="40">
        <f>SUM(O41/L41)</f>
        <v>0.61191489361702134</v>
      </c>
      <c r="Q41" s="87"/>
      <c r="R41" s="88"/>
      <c r="S41" s="88"/>
      <c r="T41" s="90"/>
      <c r="U41" s="87"/>
      <c r="V41" s="88"/>
      <c r="W41" s="88"/>
      <c r="X41" s="89"/>
      <c r="Y41" s="87"/>
      <c r="Z41" s="88"/>
      <c r="AA41" s="88"/>
      <c r="AB41" s="90"/>
      <c r="AC41" s="91"/>
      <c r="AD41" s="88"/>
      <c r="AE41" s="113"/>
      <c r="AF41" s="89"/>
      <c r="AG41" s="87"/>
      <c r="AH41" s="88"/>
      <c r="AI41" s="88"/>
      <c r="AJ41" s="89"/>
      <c r="AK41" s="134"/>
      <c r="AL41" s="88"/>
      <c r="AM41" s="113"/>
      <c r="AN41" s="40"/>
      <c r="AO41" s="87"/>
      <c r="AP41" s="88"/>
      <c r="AQ41" s="88"/>
      <c r="AR41" s="89"/>
      <c r="AS41" s="41"/>
      <c r="AT41" s="42"/>
      <c r="AU41" s="53"/>
      <c r="AV41" s="40"/>
      <c r="AW41" s="87"/>
      <c r="AX41" s="88"/>
      <c r="AY41" s="113"/>
      <c r="AZ41" s="89"/>
      <c r="BA41" s="87"/>
      <c r="BB41" s="88"/>
      <c r="BC41" s="88"/>
      <c r="BD41" s="45"/>
      <c r="BE41" s="91"/>
      <c r="BF41" s="88"/>
      <c r="BG41" s="88"/>
      <c r="BH41" s="89"/>
      <c r="BI41" s="92"/>
      <c r="BJ41" s="52"/>
      <c r="BK41" s="52"/>
      <c r="BL41" s="93"/>
      <c r="BM41" s="92"/>
      <c r="BN41" s="52"/>
      <c r="BO41" s="52"/>
      <c r="BP41" s="94"/>
      <c r="BQ41" s="87"/>
      <c r="BR41" s="88"/>
      <c r="BS41" s="88"/>
      <c r="BT41" s="89"/>
      <c r="BU41" s="87"/>
      <c r="BV41" s="88"/>
      <c r="BW41" s="88"/>
      <c r="BX41" s="89"/>
      <c r="BY41" s="137"/>
      <c r="BZ41" s="88"/>
      <c r="CA41" s="88"/>
      <c r="CB41" s="89"/>
      <c r="CC41" s="143"/>
    </row>
    <row r="42" spans="1:81" s="86" customFormat="1" ht="15.75" hidden="1" thickBot="1" x14ac:dyDescent="0.3">
      <c r="A42" s="85">
        <v>42</v>
      </c>
      <c r="B42" s="95" t="s">
        <v>59</v>
      </c>
      <c r="C42" s="87"/>
      <c r="D42" s="88"/>
      <c r="E42" s="113"/>
      <c r="F42" s="89"/>
      <c r="G42" s="87"/>
      <c r="H42" s="88"/>
      <c r="I42" s="88"/>
      <c r="J42" s="89"/>
      <c r="K42" s="41"/>
      <c r="L42" s="42"/>
      <c r="M42" s="88"/>
      <c r="N42" s="90"/>
      <c r="O42" s="43"/>
      <c r="P42" s="40"/>
      <c r="Q42" s="87"/>
      <c r="R42" s="88"/>
      <c r="S42" s="88"/>
      <c r="T42" s="90"/>
      <c r="U42" s="87" t="s">
        <v>188</v>
      </c>
      <c r="V42" s="88">
        <v>48</v>
      </c>
      <c r="W42" s="88">
        <v>45.25</v>
      </c>
      <c r="X42" s="89">
        <f>SUM(W42/V42)</f>
        <v>0.94270833333333337</v>
      </c>
      <c r="Y42" s="87" t="s">
        <v>186</v>
      </c>
      <c r="Z42" s="88">
        <v>48</v>
      </c>
      <c r="AA42" s="88">
        <v>45.369</v>
      </c>
      <c r="AB42" s="90">
        <f>SUM(AA42/Z42)</f>
        <v>0.94518749999999996</v>
      </c>
      <c r="AC42" s="91"/>
      <c r="AD42" s="88"/>
      <c r="AE42" s="113"/>
      <c r="AF42" s="89"/>
      <c r="AG42" s="87"/>
      <c r="AH42" s="88"/>
      <c r="AI42" s="88"/>
      <c r="AJ42" s="89"/>
      <c r="AK42" s="134" t="s">
        <v>186</v>
      </c>
      <c r="AL42" s="88">
        <v>192</v>
      </c>
      <c r="AM42" s="113">
        <v>131.74</v>
      </c>
      <c r="AN42" s="40">
        <f t="shared" ref="AN42:AN43" si="12">SUM(AM42/AL42)</f>
        <v>0.68614583333333334</v>
      </c>
      <c r="AO42" s="87"/>
      <c r="AP42" s="88"/>
      <c r="AQ42" s="88"/>
      <c r="AR42" s="89"/>
      <c r="AS42" s="41"/>
      <c r="AT42" s="42"/>
      <c r="AU42" s="53"/>
      <c r="AV42" s="40"/>
      <c r="AW42" s="87"/>
      <c r="AX42" s="88"/>
      <c r="AY42" s="113"/>
      <c r="AZ42" s="89"/>
      <c r="BA42" s="87"/>
      <c r="BB42" s="88"/>
      <c r="BC42" s="88"/>
      <c r="BD42" s="45"/>
      <c r="BE42" s="91"/>
      <c r="BF42" s="88"/>
      <c r="BG42" s="88"/>
      <c r="BH42" s="89"/>
      <c r="BI42" s="92"/>
      <c r="BJ42" s="52"/>
      <c r="BK42" s="52"/>
      <c r="BL42" s="93"/>
      <c r="BM42" s="92"/>
      <c r="BN42" s="52"/>
      <c r="BO42" s="52"/>
      <c r="BP42" s="94"/>
      <c r="BQ42" s="87"/>
      <c r="BR42" s="88"/>
      <c r="BS42" s="88"/>
      <c r="BT42" s="89"/>
      <c r="BU42" s="87"/>
      <c r="BV42" s="88"/>
      <c r="BW42" s="88"/>
      <c r="BX42" s="89"/>
      <c r="BY42" s="137"/>
      <c r="BZ42" s="88"/>
      <c r="CA42" s="88"/>
      <c r="CB42" s="89"/>
      <c r="CC42" s="143"/>
    </row>
    <row r="43" spans="1:81" s="86" customFormat="1" ht="15.75" hidden="1" thickBot="1" x14ac:dyDescent="0.3">
      <c r="A43" s="85">
        <v>43</v>
      </c>
      <c r="B43" s="95" t="s">
        <v>60</v>
      </c>
      <c r="C43" s="87"/>
      <c r="D43" s="88"/>
      <c r="E43" s="113"/>
      <c r="F43" s="89"/>
      <c r="G43" s="87"/>
      <c r="H43" s="88"/>
      <c r="I43" s="88"/>
      <c r="J43" s="89"/>
      <c r="K43" s="41"/>
      <c r="L43" s="42"/>
      <c r="M43" s="88"/>
      <c r="N43" s="90"/>
      <c r="O43" s="43"/>
      <c r="P43" s="40"/>
      <c r="Q43" s="87"/>
      <c r="R43" s="88"/>
      <c r="S43" s="88"/>
      <c r="T43" s="90"/>
      <c r="U43" s="87" t="s">
        <v>187</v>
      </c>
      <c r="V43" s="88">
        <v>48</v>
      </c>
      <c r="W43" s="88">
        <v>39.049999999999997</v>
      </c>
      <c r="X43" s="89">
        <f>SUM(W43/V43)</f>
        <v>0.81354166666666661</v>
      </c>
      <c r="Y43" s="87" t="s">
        <v>164</v>
      </c>
      <c r="Z43" s="88">
        <v>48</v>
      </c>
      <c r="AA43" s="88">
        <v>39.19</v>
      </c>
      <c r="AB43" s="90">
        <f>SUM(AA43/Z43)</f>
        <v>0.81645833333333329</v>
      </c>
      <c r="AC43" s="91"/>
      <c r="AD43" s="88"/>
      <c r="AE43" s="113"/>
      <c r="AF43" s="89"/>
      <c r="AG43" s="87"/>
      <c r="AH43" s="88"/>
      <c r="AI43" s="88"/>
      <c r="AJ43" s="89"/>
      <c r="AK43" s="134" t="s">
        <v>164</v>
      </c>
      <c r="AL43" s="88">
        <v>192</v>
      </c>
      <c r="AM43" s="113">
        <v>131.74</v>
      </c>
      <c r="AN43" s="40">
        <f t="shared" si="12"/>
        <v>0.68614583333333334</v>
      </c>
      <c r="AO43" s="87"/>
      <c r="AP43" s="88"/>
      <c r="AQ43" s="88"/>
      <c r="AR43" s="89"/>
      <c r="AS43" s="41"/>
      <c r="AT43" s="42"/>
      <c r="AU43" s="53"/>
      <c r="AV43" s="40"/>
      <c r="AW43" s="87"/>
      <c r="AX43" s="88"/>
      <c r="AY43" s="113"/>
      <c r="AZ43" s="89"/>
      <c r="BA43" s="87"/>
      <c r="BB43" s="88"/>
      <c r="BC43" s="88"/>
      <c r="BD43" s="45"/>
      <c r="BE43" s="91"/>
      <c r="BF43" s="88"/>
      <c r="BG43" s="88"/>
      <c r="BH43" s="89"/>
      <c r="BI43" s="92"/>
      <c r="BJ43" s="52"/>
      <c r="BK43" s="52"/>
      <c r="BL43" s="93"/>
      <c r="BM43" s="92"/>
      <c r="BN43" s="52"/>
      <c r="BO43" s="52"/>
      <c r="BP43" s="94"/>
      <c r="BQ43" s="87"/>
      <c r="BR43" s="88"/>
      <c r="BS43" s="88"/>
      <c r="BT43" s="89"/>
      <c r="BU43" s="87"/>
      <c r="BV43" s="88"/>
      <c r="BW43" s="88"/>
      <c r="BX43" s="89"/>
      <c r="BY43" s="137"/>
      <c r="BZ43" s="88"/>
      <c r="CA43" s="88"/>
      <c r="CB43" s="89"/>
      <c r="CC43" s="143"/>
    </row>
    <row r="44" spans="1:81" s="86" customFormat="1" ht="15.75" hidden="1" thickBot="1" x14ac:dyDescent="0.3">
      <c r="A44" s="85">
        <v>44</v>
      </c>
      <c r="B44" s="95" t="s">
        <v>61</v>
      </c>
      <c r="C44" s="87"/>
      <c r="D44" s="88"/>
      <c r="E44" s="113"/>
      <c r="F44" s="89"/>
      <c r="G44" s="87"/>
      <c r="H44" s="88"/>
      <c r="I44" s="88"/>
      <c r="J44" s="89"/>
      <c r="K44" s="41"/>
      <c r="L44" s="42"/>
      <c r="M44" s="88"/>
      <c r="N44" s="90"/>
      <c r="O44" s="43"/>
      <c r="P44" s="40"/>
      <c r="Q44" s="87"/>
      <c r="R44" s="88"/>
      <c r="S44" s="88"/>
      <c r="T44" s="90"/>
      <c r="U44" s="87"/>
      <c r="V44" s="88"/>
      <c r="W44" s="88"/>
      <c r="X44" s="89"/>
      <c r="Y44" s="87" t="s">
        <v>187</v>
      </c>
      <c r="Z44" s="88">
        <v>96</v>
      </c>
      <c r="AA44" s="88">
        <v>75.347999999999999</v>
      </c>
      <c r="AB44" s="90">
        <f>SUM(AA44/Z44)</f>
        <v>0.78487499999999999</v>
      </c>
      <c r="AC44" s="91"/>
      <c r="AD44" s="88"/>
      <c r="AE44" s="113"/>
      <c r="AF44" s="89"/>
      <c r="AG44" s="87"/>
      <c r="AH44" s="88"/>
      <c r="AI44" s="88"/>
      <c r="AJ44" s="89"/>
      <c r="AK44" s="134"/>
      <c r="AL44" s="88"/>
      <c r="AM44" s="113"/>
      <c r="AN44" s="89"/>
      <c r="AO44" s="87"/>
      <c r="AP44" s="88"/>
      <c r="AQ44" s="88"/>
      <c r="AR44" s="89"/>
      <c r="AS44" s="41"/>
      <c r="AT44" s="42"/>
      <c r="AU44" s="53"/>
      <c r="AV44" s="40"/>
      <c r="AW44" s="87"/>
      <c r="AX44" s="88"/>
      <c r="AY44" s="113"/>
      <c r="AZ44" s="89"/>
      <c r="BA44" s="87" t="s">
        <v>164</v>
      </c>
      <c r="BB44" s="88">
        <v>96</v>
      </c>
      <c r="BC44" s="88">
        <v>71.58</v>
      </c>
      <c r="BD44" s="45">
        <f t="shared" ref="BD44:BD47" si="13">SUM(BC44/BB44)</f>
        <v>0.74562499999999998</v>
      </c>
      <c r="BE44" s="91"/>
      <c r="BF44" s="88"/>
      <c r="BG44" s="88"/>
      <c r="BH44" s="89"/>
      <c r="BI44" s="92"/>
      <c r="BJ44" s="52"/>
      <c r="BK44" s="52"/>
      <c r="BL44" s="93"/>
      <c r="BM44" s="92"/>
      <c r="BN44" s="52"/>
      <c r="BO44" s="52"/>
      <c r="BP44" s="94"/>
      <c r="BQ44" s="87"/>
      <c r="BR44" s="88"/>
      <c r="BS44" s="88"/>
      <c r="BT44" s="89"/>
      <c r="BU44" s="87"/>
      <c r="BV44" s="88"/>
      <c r="BW44" s="88"/>
      <c r="BX44" s="89"/>
      <c r="BY44" s="137"/>
      <c r="BZ44" s="88"/>
      <c r="CA44" s="88"/>
      <c r="CB44" s="89"/>
      <c r="CC44" s="143"/>
    </row>
    <row r="45" spans="1:81" s="86" customFormat="1" ht="15.75" hidden="1" thickBot="1" x14ac:dyDescent="0.3">
      <c r="A45" s="85">
        <v>45</v>
      </c>
      <c r="B45" s="95" t="s">
        <v>62</v>
      </c>
      <c r="C45" s="87"/>
      <c r="D45" s="88"/>
      <c r="E45" s="113"/>
      <c r="F45" s="89"/>
      <c r="G45" s="87"/>
      <c r="H45" s="88"/>
      <c r="I45" s="88"/>
      <c r="J45" s="89"/>
      <c r="K45" s="87"/>
      <c r="L45" s="88"/>
      <c r="M45" s="43"/>
      <c r="N45" s="40"/>
      <c r="O45" s="88"/>
      <c r="P45" s="89"/>
      <c r="Q45" s="41"/>
      <c r="R45" s="42"/>
      <c r="S45" s="43"/>
      <c r="T45" s="40"/>
      <c r="U45" s="87"/>
      <c r="V45" s="88"/>
      <c r="W45" s="88"/>
      <c r="X45" s="89"/>
      <c r="Y45" s="87" t="s">
        <v>247</v>
      </c>
      <c r="Z45" s="88"/>
      <c r="AA45" s="88"/>
      <c r="AB45" s="90"/>
      <c r="AC45" s="91"/>
      <c r="AD45" s="88"/>
      <c r="AE45" s="113"/>
      <c r="AF45" s="89"/>
      <c r="AG45" s="87"/>
      <c r="AH45" s="88"/>
      <c r="AI45" s="88"/>
      <c r="AJ45" s="89"/>
      <c r="AK45" s="134"/>
      <c r="AL45" s="88"/>
      <c r="AM45" s="113"/>
      <c r="AN45" s="89"/>
      <c r="AO45" s="87"/>
      <c r="AP45" s="88"/>
      <c r="AQ45" s="88"/>
      <c r="AR45" s="89"/>
      <c r="AS45" s="41"/>
      <c r="AT45" s="42"/>
      <c r="AU45" s="53"/>
      <c r="AV45" s="40"/>
      <c r="AW45" s="87"/>
      <c r="AX45" s="88"/>
      <c r="AY45" s="113"/>
      <c r="AZ45" s="89"/>
      <c r="BA45" s="87" t="s">
        <v>248</v>
      </c>
      <c r="BB45" s="88">
        <v>48</v>
      </c>
      <c r="BC45" s="88">
        <v>71.87</v>
      </c>
      <c r="BD45" s="45">
        <f t="shared" si="13"/>
        <v>1.4972916666666667</v>
      </c>
      <c r="BE45" s="91"/>
      <c r="BF45" s="88"/>
      <c r="BG45" s="88"/>
      <c r="BH45" s="89"/>
      <c r="BI45" s="92"/>
      <c r="BJ45" s="52"/>
      <c r="BK45" s="52"/>
      <c r="BL45" s="93"/>
      <c r="BM45" s="92"/>
      <c r="BN45" s="52"/>
      <c r="BO45" s="52"/>
      <c r="BP45" s="94"/>
      <c r="BQ45" s="87"/>
      <c r="BR45" s="88"/>
      <c r="BS45" s="88"/>
      <c r="BT45" s="89"/>
      <c r="BU45" s="87"/>
      <c r="BV45" s="88"/>
      <c r="BW45" s="88"/>
      <c r="BX45" s="89"/>
      <c r="BY45" s="137"/>
      <c r="BZ45" s="88"/>
      <c r="CA45" s="88"/>
      <c r="CB45" s="89"/>
      <c r="CC45" s="143"/>
    </row>
    <row r="46" spans="1:81" s="86" customFormat="1" ht="15.75" hidden="1" thickBot="1" x14ac:dyDescent="0.3">
      <c r="A46" s="85">
        <v>46</v>
      </c>
      <c r="B46" s="95" t="s">
        <v>63</v>
      </c>
      <c r="C46" s="87"/>
      <c r="D46" s="88"/>
      <c r="E46" s="113"/>
      <c r="F46" s="89"/>
      <c r="G46" s="87"/>
      <c r="H46" s="88"/>
      <c r="I46" s="88"/>
      <c r="J46" s="89"/>
      <c r="K46" s="87"/>
      <c r="L46" s="88"/>
      <c r="M46" s="43"/>
      <c r="N46" s="40"/>
      <c r="O46" s="88"/>
      <c r="P46" s="89"/>
      <c r="Q46" s="41"/>
      <c r="R46" s="42"/>
      <c r="S46" s="43"/>
      <c r="T46" s="40"/>
      <c r="U46" s="87"/>
      <c r="V46" s="88"/>
      <c r="W46" s="88"/>
      <c r="X46" s="89"/>
      <c r="Y46" s="87" t="s">
        <v>249</v>
      </c>
      <c r="Z46" s="88">
        <v>221</v>
      </c>
      <c r="AA46" s="88">
        <v>74.894999999999996</v>
      </c>
      <c r="AB46" s="90">
        <f t="shared" ref="AB46:AB51" si="14">SUM(AA46/Z46)</f>
        <v>0.33889140271493212</v>
      </c>
      <c r="AC46" s="91"/>
      <c r="AD46" s="88"/>
      <c r="AE46" s="113"/>
      <c r="AF46" s="89"/>
      <c r="AG46" s="87"/>
      <c r="AH46" s="88"/>
      <c r="AI46" s="88"/>
      <c r="AJ46" s="89"/>
      <c r="AK46" s="134"/>
      <c r="AL46" s="88"/>
      <c r="AM46" s="113"/>
      <c r="AN46" s="89"/>
      <c r="AO46" s="87"/>
      <c r="AP46" s="88"/>
      <c r="AQ46" s="88"/>
      <c r="AR46" s="89"/>
      <c r="AS46" s="41"/>
      <c r="AT46" s="42"/>
      <c r="AU46" s="53"/>
      <c r="AV46" s="40"/>
      <c r="AW46" s="87"/>
      <c r="AX46" s="88"/>
      <c r="AY46" s="113"/>
      <c r="AZ46" s="89"/>
      <c r="BA46" s="87" t="s">
        <v>249</v>
      </c>
      <c r="BB46" s="88">
        <v>221</v>
      </c>
      <c r="BC46" s="88">
        <v>72.430000000000007</v>
      </c>
      <c r="BD46" s="45">
        <f t="shared" si="13"/>
        <v>0.327737556561086</v>
      </c>
      <c r="BE46" s="91"/>
      <c r="BF46" s="88"/>
      <c r="BG46" s="88"/>
      <c r="BH46" s="89"/>
      <c r="BI46" s="92"/>
      <c r="BJ46" s="52"/>
      <c r="BK46" s="52"/>
      <c r="BL46" s="93"/>
      <c r="BM46" s="92"/>
      <c r="BN46" s="52"/>
      <c r="BO46" s="52"/>
      <c r="BP46" s="94"/>
      <c r="BQ46" s="87"/>
      <c r="BR46" s="88"/>
      <c r="BS46" s="88"/>
      <c r="BT46" s="89"/>
      <c r="BU46" s="87"/>
      <c r="BV46" s="88"/>
      <c r="BW46" s="88"/>
      <c r="BX46" s="89"/>
      <c r="BY46" s="137"/>
      <c r="BZ46" s="88"/>
      <c r="CA46" s="88"/>
      <c r="CB46" s="89"/>
      <c r="CC46" s="143"/>
    </row>
    <row r="47" spans="1:81" s="86" customFormat="1" ht="15.75" hidden="1" thickBot="1" x14ac:dyDescent="0.3">
      <c r="A47" s="85">
        <v>47</v>
      </c>
      <c r="B47" s="95" t="s">
        <v>64</v>
      </c>
      <c r="C47" s="87"/>
      <c r="D47" s="88"/>
      <c r="E47" s="113"/>
      <c r="F47" s="89"/>
      <c r="G47" s="87"/>
      <c r="H47" s="88"/>
      <c r="I47" s="88"/>
      <c r="J47" s="89"/>
      <c r="K47" s="87"/>
      <c r="L47" s="88"/>
      <c r="M47" s="43"/>
      <c r="N47" s="40"/>
      <c r="O47" s="88"/>
      <c r="P47" s="89"/>
      <c r="Q47" s="41"/>
      <c r="R47" s="42"/>
      <c r="S47" s="43"/>
      <c r="T47" s="40"/>
      <c r="U47" s="87"/>
      <c r="V47" s="88"/>
      <c r="W47" s="88"/>
      <c r="X47" s="89"/>
      <c r="Y47" s="87" t="s">
        <v>250</v>
      </c>
      <c r="Z47" s="88">
        <v>144</v>
      </c>
      <c r="AA47" s="88">
        <v>47.6</v>
      </c>
      <c r="AB47" s="90">
        <f t="shared" si="14"/>
        <v>0.33055555555555555</v>
      </c>
      <c r="AC47" s="91"/>
      <c r="AD47" s="88"/>
      <c r="AE47" s="113"/>
      <c r="AF47" s="89"/>
      <c r="AG47" s="87"/>
      <c r="AH47" s="88"/>
      <c r="AI47" s="88"/>
      <c r="AJ47" s="89"/>
      <c r="AK47" s="134"/>
      <c r="AL47" s="88"/>
      <c r="AM47" s="113"/>
      <c r="AN47" s="89"/>
      <c r="AO47" s="87"/>
      <c r="AP47" s="88"/>
      <c r="AQ47" s="88"/>
      <c r="AR47" s="89"/>
      <c r="AS47" s="41"/>
      <c r="AT47" s="42"/>
      <c r="AU47" s="53"/>
      <c r="AV47" s="40"/>
      <c r="AW47" s="87"/>
      <c r="AX47" s="88"/>
      <c r="AY47" s="113"/>
      <c r="AZ47" s="89"/>
      <c r="BA47" s="87" t="s">
        <v>250</v>
      </c>
      <c r="BB47" s="88">
        <v>144</v>
      </c>
      <c r="BC47" s="88">
        <v>45.22</v>
      </c>
      <c r="BD47" s="45">
        <f t="shared" si="13"/>
        <v>0.31402777777777779</v>
      </c>
      <c r="BE47" s="91"/>
      <c r="BF47" s="88"/>
      <c r="BG47" s="88"/>
      <c r="BH47" s="89"/>
      <c r="BI47" s="92"/>
      <c r="BJ47" s="52"/>
      <c r="BK47" s="52"/>
      <c r="BL47" s="93"/>
      <c r="BM47" s="92"/>
      <c r="BN47" s="52"/>
      <c r="BO47" s="52"/>
      <c r="BP47" s="94"/>
      <c r="BQ47" s="87"/>
      <c r="BR47" s="88"/>
      <c r="BS47" s="88"/>
      <c r="BT47" s="89"/>
      <c r="BU47" s="87"/>
      <c r="BV47" s="88"/>
      <c r="BW47" s="88"/>
      <c r="BX47" s="89"/>
      <c r="BY47" s="137"/>
      <c r="BZ47" s="88"/>
      <c r="CA47" s="88"/>
      <c r="CB47" s="89"/>
      <c r="CC47" s="143"/>
    </row>
    <row r="48" spans="1:81" s="86" customFormat="1" ht="15.75" hidden="1" thickBot="1" x14ac:dyDescent="0.3">
      <c r="A48" s="85">
        <v>48</v>
      </c>
      <c r="B48" s="95" t="s">
        <v>65</v>
      </c>
      <c r="C48" s="87"/>
      <c r="D48" s="88"/>
      <c r="E48" s="113"/>
      <c r="F48" s="89"/>
      <c r="G48" s="87"/>
      <c r="H48" s="88"/>
      <c r="I48" s="88"/>
      <c r="J48" s="89"/>
      <c r="K48" s="87"/>
      <c r="L48" s="88"/>
      <c r="M48" s="43"/>
      <c r="N48" s="40"/>
      <c r="O48" s="88"/>
      <c r="P48" s="89"/>
      <c r="Q48" s="41"/>
      <c r="R48" s="42"/>
      <c r="S48" s="43"/>
      <c r="T48" s="40"/>
      <c r="U48" s="87"/>
      <c r="V48" s="88"/>
      <c r="W48" s="88"/>
      <c r="X48" s="89"/>
      <c r="Y48" s="87"/>
      <c r="Z48" s="88"/>
      <c r="AA48" s="88"/>
      <c r="AB48" s="90"/>
      <c r="AC48" s="91" t="s">
        <v>245</v>
      </c>
      <c r="AD48" s="88">
        <v>200</v>
      </c>
      <c r="AE48" s="113">
        <v>102</v>
      </c>
      <c r="AF48" s="135">
        <f>SUM(AE48/AD48)</f>
        <v>0.51</v>
      </c>
      <c r="AG48" s="87"/>
      <c r="AH48" s="88"/>
      <c r="AI48" s="88"/>
      <c r="AJ48" s="89"/>
      <c r="AK48" s="134"/>
      <c r="AL48" s="88"/>
      <c r="AM48" s="113"/>
      <c r="AN48" s="89"/>
      <c r="AO48" s="87"/>
      <c r="AP48" s="88"/>
      <c r="AQ48" s="88"/>
      <c r="AR48" s="89"/>
      <c r="AS48" s="41"/>
      <c r="AT48" s="42"/>
      <c r="AU48" s="53"/>
      <c r="AV48" s="40"/>
      <c r="AW48" s="87"/>
      <c r="AX48" s="88"/>
      <c r="AY48" s="113"/>
      <c r="AZ48" s="89"/>
      <c r="BA48" s="87"/>
      <c r="BB48" s="88"/>
      <c r="BC48" s="88"/>
      <c r="BD48" s="45"/>
      <c r="BE48" s="91"/>
      <c r="BF48" s="88"/>
      <c r="BG48" s="88"/>
      <c r="BH48" s="89"/>
      <c r="BI48" s="92"/>
      <c r="BJ48" s="52"/>
      <c r="BK48" s="52"/>
      <c r="BL48" s="93"/>
      <c r="BM48" s="92"/>
      <c r="BN48" s="52"/>
      <c r="BO48" s="52"/>
      <c r="BP48" s="94"/>
      <c r="BQ48" s="87"/>
      <c r="BR48" s="88"/>
      <c r="BS48" s="88"/>
      <c r="BT48" s="89"/>
      <c r="BU48" s="87"/>
      <c r="BV48" s="88"/>
      <c r="BW48" s="88"/>
      <c r="BX48" s="89"/>
      <c r="BY48" s="137"/>
      <c r="BZ48" s="88"/>
      <c r="CA48" s="88"/>
      <c r="CB48" s="89"/>
      <c r="CC48" s="143"/>
    </row>
    <row r="49" spans="1:81" s="86" customFormat="1" ht="24.75" hidden="1" thickBot="1" x14ac:dyDescent="0.3">
      <c r="A49" s="85">
        <v>49</v>
      </c>
      <c r="B49" s="95" t="s">
        <v>66</v>
      </c>
      <c r="C49" s="87" t="s">
        <v>160</v>
      </c>
      <c r="D49" s="88">
        <v>200</v>
      </c>
      <c r="E49" s="113">
        <v>66</v>
      </c>
      <c r="F49" s="89">
        <f>SUM(E49/D49)</f>
        <v>0.33</v>
      </c>
      <c r="G49" s="87"/>
      <c r="H49" s="88"/>
      <c r="I49" s="88"/>
      <c r="J49" s="89"/>
      <c r="K49" s="87"/>
      <c r="L49" s="88"/>
      <c r="M49" s="43"/>
      <c r="N49" s="40"/>
      <c r="O49" s="88"/>
      <c r="P49" s="89"/>
      <c r="Q49" s="41"/>
      <c r="R49" s="42"/>
      <c r="S49" s="43"/>
      <c r="T49" s="40"/>
      <c r="U49" s="87"/>
      <c r="V49" s="88"/>
      <c r="W49" s="88"/>
      <c r="X49" s="89"/>
      <c r="Y49" s="87"/>
      <c r="Z49" s="88"/>
      <c r="AA49" s="88"/>
      <c r="AB49" s="90"/>
      <c r="AC49" s="91" t="s">
        <v>160</v>
      </c>
      <c r="AD49" s="88">
        <v>200</v>
      </c>
      <c r="AE49" s="113">
        <v>61</v>
      </c>
      <c r="AF49" s="135">
        <f>SUM(AE49/AD49)</f>
        <v>0.30499999999999999</v>
      </c>
      <c r="AG49" s="87"/>
      <c r="AH49" s="88"/>
      <c r="AI49" s="88"/>
      <c r="AJ49" s="89"/>
      <c r="AK49" s="134"/>
      <c r="AL49" s="88"/>
      <c r="AM49" s="113"/>
      <c r="AN49" s="89"/>
      <c r="AO49" s="87"/>
      <c r="AP49" s="88"/>
      <c r="AQ49" s="88"/>
      <c r="AR49" s="89"/>
      <c r="AS49" s="41"/>
      <c r="AT49" s="42"/>
      <c r="AU49" s="53"/>
      <c r="AV49" s="40"/>
      <c r="AW49" s="87"/>
      <c r="AX49" s="88"/>
      <c r="AY49" s="113"/>
      <c r="AZ49" s="89"/>
      <c r="BA49" s="87"/>
      <c r="BB49" s="88"/>
      <c r="BC49" s="88"/>
      <c r="BD49" s="45"/>
      <c r="BE49" s="91"/>
      <c r="BF49" s="88"/>
      <c r="BG49" s="88"/>
      <c r="BH49" s="89"/>
      <c r="BI49" s="92"/>
      <c r="BJ49" s="52"/>
      <c r="BK49" s="52"/>
      <c r="BL49" s="93"/>
      <c r="BM49" s="92"/>
      <c r="BN49" s="52"/>
      <c r="BO49" s="52"/>
      <c r="BP49" s="94"/>
      <c r="BQ49" s="87"/>
      <c r="BR49" s="88"/>
      <c r="BS49" s="88"/>
      <c r="BT49" s="89"/>
      <c r="BU49" s="87"/>
      <c r="BV49" s="88"/>
      <c r="BW49" s="88"/>
      <c r="BX49" s="89"/>
      <c r="BY49" s="137"/>
      <c r="BZ49" s="88"/>
      <c r="CA49" s="88"/>
      <c r="CB49" s="89"/>
      <c r="CC49" s="143"/>
    </row>
    <row r="50" spans="1:81" s="86" customFormat="1" ht="15.75" hidden="1" thickBot="1" x14ac:dyDescent="0.3">
      <c r="A50" s="85">
        <v>50</v>
      </c>
      <c r="B50" s="95" t="s">
        <v>67</v>
      </c>
      <c r="C50" s="87" t="s">
        <v>161</v>
      </c>
      <c r="D50" s="88">
        <v>200</v>
      </c>
      <c r="E50" s="113">
        <v>68</v>
      </c>
      <c r="F50" s="89">
        <f>SUM(E50/D50)</f>
        <v>0.34</v>
      </c>
      <c r="G50" s="87"/>
      <c r="H50" s="88"/>
      <c r="I50" s="88"/>
      <c r="J50" s="89"/>
      <c r="K50" s="87"/>
      <c r="L50" s="88"/>
      <c r="M50" s="43"/>
      <c r="N50" s="40"/>
      <c r="O50" s="88"/>
      <c r="P50" s="89"/>
      <c r="Q50" s="41"/>
      <c r="R50" s="42"/>
      <c r="S50" s="43"/>
      <c r="T50" s="40"/>
      <c r="U50" s="87"/>
      <c r="V50" s="88"/>
      <c r="W50" s="88"/>
      <c r="X50" s="89"/>
      <c r="Y50" s="87"/>
      <c r="Z50" s="88"/>
      <c r="AA50" s="88"/>
      <c r="AB50" s="90"/>
      <c r="AC50" s="91" t="s">
        <v>160</v>
      </c>
      <c r="AD50" s="88">
        <v>200</v>
      </c>
      <c r="AE50" s="113">
        <v>61</v>
      </c>
      <c r="AF50" s="135">
        <f>SUM(AE50/AD50)</f>
        <v>0.30499999999999999</v>
      </c>
      <c r="AG50" s="87"/>
      <c r="AH50" s="88"/>
      <c r="AI50" s="88"/>
      <c r="AJ50" s="89"/>
      <c r="AK50" s="134"/>
      <c r="AL50" s="88"/>
      <c r="AM50" s="113"/>
      <c r="AN50" s="89"/>
      <c r="AO50" s="87"/>
      <c r="AP50" s="88"/>
      <c r="AQ50" s="88"/>
      <c r="AR50" s="89"/>
      <c r="AS50" s="41"/>
      <c r="AT50" s="42"/>
      <c r="AU50" s="53"/>
      <c r="AV50" s="40"/>
      <c r="AW50" s="87"/>
      <c r="AX50" s="88"/>
      <c r="AY50" s="113"/>
      <c r="AZ50" s="89"/>
      <c r="BA50" s="87"/>
      <c r="BB50" s="88"/>
      <c r="BC50" s="88"/>
      <c r="BD50" s="45"/>
      <c r="BE50" s="91"/>
      <c r="BF50" s="88"/>
      <c r="BG50" s="88"/>
      <c r="BH50" s="89"/>
      <c r="BI50" s="92"/>
      <c r="BJ50" s="52"/>
      <c r="BK50" s="52"/>
      <c r="BL50" s="93"/>
      <c r="BM50" s="92"/>
      <c r="BN50" s="52"/>
      <c r="BO50" s="52"/>
      <c r="BP50" s="94"/>
      <c r="BQ50" s="87"/>
      <c r="BR50" s="88"/>
      <c r="BS50" s="88"/>
      <c r="BT50" s="89"/>
      <c r="BU50" s="87"/>
      <c r="BV50" s="88"/>
      <c r="BW50" s="88"/>
      <c r="BX50" s="89"/>
      <c r="BY50" s="137"/>
      <c r="BZ50" s="88"/>
      <c r="CA50" s="88"/>
      <c r="CB50" s="89"/>
      <c r="CC50" s="143"/>
    </row>
    <row r="51" spans="1:81" s="86" customFormat="1" ht="15.75" hidden="1" thickBot="1" x14ac:dyDescent="0.3">
      <c r="A51" s="85">
        <v>51</v>
      </c>
      <c r="B51" s="100" t="s">
        <v>68</v>
      </c>
      <c r="C51" s="87" t="s">
        <v>162</v>
      </c>
      <c r="D51" s="88">
        <v>12</v>
      </c>
      <c r="E51" s="113">
        <v>56.33</v>
      </c>
      <c r="F51" s="89">
        <f>SUM(E51/D51)</f>
        <v>4.6941666666666668</v>
      </c>
      <c r="G51" s="87"/>
      <c r="H51" s="88"/>
      <c r="I51" s="88"/>
      <c r="J51" s="89"/>
      <c r="K51" s="87"/>
      <c r="L51" s="88"/>
      <c r="M51" s="43"/>
      <c r="N51" s="40"/>
      <c r="O51" s="88"/>
      <c r="P51" s="89"/>
      <c r="Q51" s="41"/>
      <c r="R51" s="42"/>
      <c r="S51" s="43"/>
      <c r="T51" s="40"/>
      <c r="U51" s="87"/>
      <c r="V51" s="88"/>
      <c r="W51" s="88"/>
      <c r="X51" s="89"/>
      <c r="Y51" s="87" t="s">
        <v>162</v>
      </c>
      <c r="Z51" s="88">
        <v>12</v>
      </c>
      <c r="AA51" s="88">
        <v>49.56</v>
      </c>
      <c r="AB51" s="90">
        <f t="shared" si="14"/>
        <v>4.13</v>
      </c>
      <c r="AC51" s="91"/>
      <c r="AD51" s="88"/>
      <c r="AE51" s="113"/>
      <c r="AF51" s="89"/>
      <c r="AG51" s="87">
        <v>12</v>
      </c>
      <c r="AH51" s="88">
        <v>28</v>
      </c>
      <c r="AI51" s="88">
        <v>53.44</v>
      </c>
      <c r="AJ51" s="89">
        <f>SUM(AI51/AH51)</f>
        <v>1.9085714285714286</v>
      </c>
      <c r="AK51" s="134"/>
      <c r="AL51" s="88"/>
      <c r="AM51" s="113"/>
      <c r="AN51" s="89"/>
      <c r="AO51" s="87"/>
      <c r="AP51" s="88"/>
      <c r="AQ51" s="88"/>
      <c r="AR51" s="89"/>
      <c r="AS51" s="41"/>
      <c r="AT51" s="42"/>
      <c r="AU51" s="53"/>
      <c r="AV51" s="40"/>
      <c r="AW51" s="87"/>
      <c r="AX51" s="88"/>
      <c r="AY51" s="113"/>
      <c r="AZ51" s="89"/>
      <c r="BA51" s="87"/>
      <c r="BB51" s="88"/>
      <c r="BC51" s="88"/>
      <c r="BD51" s="45"/>
      <c r="BE51" s="91"/>
      <c r="BF51" s="88"/>
      <c r="BG51" s="88"/>
      <c r="BH51" s="89"/>
      <c r="BI51" s="92"/>
      <c r="BJ51" s="52"/>
      <c r="BK51" s="52"/>
      <c r="BL51" s="93"/>
      <c r="BM51" s="92"/>
      <c r="BN51" s="52"/>
      <c r="BO51" s="52"/>
      <c r="BP51" s="94"/>
      <c r="BQ51" s="87"/>
      <c r="BR51" s="88"/>
      <c r="BS51" s="88"/>
      <c r="BT51" s="89"/>
      <c r="BU51" s="87"/>
      <c r="BV51" s="88"/>
      <c r="BW51" s="88"/>
      <c r="BX51" s="89"/>
      <c r="BY51" s="137"/>
      <c r="BZ51" s="88"/>
      <c r="CA51" s="88"/>
      <c r="CB51" s="89"/>
      <c r="CC51" s="143"/>
    </row>
    <row r="52" spans="1:81" s="86" customFormat="1" ht="15.75" hidden="1" thickBot="1" x14ac:dyDescent="0.3">
      <c r="A52" s="85">
        <v>52</v>
      </c>
      <c r="B52" s="62"/>
      <c r="C52" s="87"/>
      <c r="D52" s="88"/>
      <c r="E52" s="113"/>
      <c r="F52" s="89"/>
      <c r="G52" s="87"/>
      <c r="H52" s="88"/>
      <c r="I52" s="88"/>
      <c r="J52" s="89"/>
      <c r="K52" s="87"/>
      <c r="L52" s="88"/>
      <c r="M52" s="43"/>
      <c r="N52" s="40"/>
      <c r="O52" s="88"/>
      <c r="P52" s="89"/>
      <c r="Q52" s="41"/>
      <c r="R52" s="42"/>
      <c r="S52" s="43"/>
      <c r="T52" s="40"/>
      <c r="U52" s="87"/>
      <c r="V52" s="88"/>
      <c r="W52" s="88"/>
      <c r="X52" s="89"/>
      <c r="Y52" s="87"/>
      <c r="Z52" s="88"/>
      <c r="AA52" s="88"/>
      <c r="AB52" s="90"/>
      <c r="AC52" s="91"/>
      <c r="AD52" s="88"/>
      <c r="AE52" s="113"/>
      <c r="AF52" s="89"/>
      <c r="AG52" s="87"/>
      <c r="AH52" s="88"/>
      <c r="AI52" s="88"/>
      <c r="AJ52" s="89"/>
      <c r="AK52" s="134"/>
      <c r="AL52" s="88"/>
      <c r="AM52" s="113"/>
      <c r="AN52" s="89"/>
      <c r="AO52" s="87"/>
      <c r="AP52" s="88"/>
      <c r="AQ52" s="88"/>
      <c r="AR52" s="89"/>
      <c r="AS52" s="41"/>
      <c r="AT52" s="42"/>
      <c r="AU52" s="53"/>
      <c r="AV52" s="40"/>
      <c r="AW52" s="87"/>
      <c r="AX52" s="88"/>
      <c r="AY52" s="113"/>
      <c r="AZ52" s="89"/>
      <c r="BA52" s="87"/>
      <c r="BB52" s="88"/>
      <c r="BC52" s="88"/>
      <c r="BD52" s="45"/>
      <c r="BE52" s="91"/>
      <c r="BF52" s="88"/>
      <c r="BG52" s="88"/>
      <c r="BH52" s="89"/>
      <c r="BI52" s="92"/>
      <c r="BJ52" s="52"/>
      <c r="BK52" s="52"/>
      <c r="BL52" s="93"/>
      <c r="BM52" s="92"/>
      <c r="BN52" s="52"/>
      <c r="BO52" s="52"/>
      <c r="BP52" s="94"/>
      <c r="BQ52" s="87"/>
      <c r="BR52" s="88"/>
      <c r="BS52" s="88"/>
      <c r="BT52" s="89"/>
      <c r="BU52" s="87"/>
      <c r="BV52" s="88"/>
      <c r="BW52" s="88"/>
      <c r="BX52" s="89"/>
      <c r="BY52" s="137"/>
      <c r="BZ52" s="88"/>
      <c r="CA52" s="88"/>
      <c r="CB52" s="89"/>
      <c r="CC52" s="143"/>
    </row>
    <row r="53" spans="1:81" s="86" customFormat="1" ht="15.75" hidden="1" thickBot="1" x14ac:dyDescent="0.3">
      <c r="A53" s="85">
        <v>53</v>
      </c>
      <c r="B53" s="117" t="s">
        <v>173</v>
      </c>
      <c r="C53" s="87"/>
      <c r="D53" s="88"/>
      <c r="E53" s="113"/>
      <c r="F53" s="89"/>
      <c r="G53" s="87"/>
      <c r="H53" s="88"/>
      <c r="I53" s="88"/>
      <c r="J53" s="89"/>
      <c r="K53" s="87"/>
      <c r="L53" s="88"/>
      <c r="M53" s="43"/>
      <c r="N53" s="40"/>
      <c r="O53" s="88"/>
      <c r="P53" s="89"/>
      <c r="Q53" s="41"/>
      <c r="R53" s="42"/>
      <c r="S53" s="43"/>
      <c r="T53" s="40"/>
      <c r="U53" s="87"/>
      <c r="V53" s="88"/>
      <c r="W53" s="88"/>
      <c r="X53" s="89"/>
      <c r="Y53" s="87"/>
      <c r="Z53" s="88"/>
      <c r="AA53" s="88"/>
      <c r="AB53" s="90"/>
      <c r="AC53" s="91"/>
      <c r="AD53" s="88"/>
      <c r="AE53" s="113"/>
      <c r="AF53" s="89"/>
      <c r="AG53" s="87"/>
      <c r="AH53" s="88"/>
      <c r="AI53" s="88"/>
      <c r="AJ53" s="89"/>
      <c r="AK53" s="134"/>
      <c r="AL53" s="88"/>
      <c r="AM53" s="113"/>
      <c r="AN53" s="89"/>
      <c r="AO53" s="87"/>
      <c r="AP53" s="88"/>
      <c r="AQ53" s="88"/>
      <c r="AR53" s="89"/>
      <c r="AS53" s="41"/>
      <c r="AT53" s="42"/>
      <c r="AU53" s="53"/>
      <c r="AV53" s="40"/>
      <c r="AW53" s="87"/>
      <c r="AX53" s="88"/>
      <c r="AY53" s="113"/>
      <c r="AZ53" s="89"/>
      <c r="BA53" s="87"/>
      <c r="BB53" s="88"/>
      <c r="BC53" s="88"/>
      <c r="BD53" s="45"/>
      <c r="BE53" s="91"/>
      <c r="BF53" s="88"/>
      <c r="BG53" s="88"/>
      <c r="BH53" s="89"/>
      <c r="BI53" s="92"/>
      <c r="BJ53" s="52"/>
      <c r="BK53" s="52"/>
      <c r="BL53" s="93"/>
      <c r="BM53" s="92"/>
      <c r="BN53" s="52"/>
      <c r="BO53" s="52"/>
      <c r="BP53" s="94"/>
      <c r="BQ53" s="87"/>
      <c r="BR53" s="88"/>
      <c r="BS53" s="88"/>
      <c r="BT53" s="89"/>
      <c r="BU53" s="87"/>
      <c r="BV53" s="88"/>
      <c r="BW53" s="88"/>
      <c r="BX53" s="89"/>
      <c r="BY53" s="137"/>
      <c r="BZ53" s="88"/>
      <c r="CA53" s="88"/>
      <c r="CB53" s="89"/>
      <c r="CC53" s="143"/>
    </row>
    <row r="54" spans="1:81" s="86" customFormat="1" ht="24" hidden="1" thickBot="1" x14ac:dyDescent="0.3">
      <c r="A54" s="85">
        <v>54</v>
      </c>
      <c r="B54" s="62" t="s">
        <v>174</v>
      </c>
      <c r="C54" s="87"/>
      <c r="D54" s="88"/>
      <c r="E54" s="113"/>
      <c r="F54" s="89"/>
      <c r="G54" s="87"/>
      <c r="H54" s="88"/>
      <c r="I54" s="88"/>
      <c r="J54" s="89"/>
      <c r="K54" s="87"/>
      <c r="L54" s="88"/>
      <c r="M54" s="43"/>
      <c r="N54" s="40"/>
      <c r="O54" s="88"/>
      <c r="P54" s="89"/>
      <c r="Q54" s="41" t="s">
        <v>175</v>
      </c>
      <c r="R54" s="42">
        <v>100</v>
      </c>
      <c r="S54" s="43">
        <v>55.36</v>
      </c>
      <c r="T54" s="40">
        <f t="shared" ref="T54:T58" si="15">SUM(S54/R54)</f>
        <v>0.55359999999999998</v>
      </c>
      <c r="U54" s="87"/>
      <c r="V54" s="88"/>
      <c r="W54" s="88"/>
      <c r="X54" s="89"/>
      <c r="Y54" s="87"/>
      <c r="Z54" s="88"/>
      <c r="AA54" s="88"/>
      <c r="AB54" s="90"/>
      <c r="AC54" s="91"/>
      <c r="AD54" s="88"/>
      <c r="AE54" s="113"/>
      <c r="AF54" s="89"/>
      <c r="AG54" s="87"/>
      <c r="AH54" s="88"/>
      <c r="AI54" s="88"/>
      <c r="AJ54" s="89"/>
      <c r="AK54" s="134"/>
      <c r="AL54" s="88"/>
      <c r="AM54" s="113"/>
      <c r="AN54" s="89"/>
      <c r="AO54" s="87"/>
      <c r="AP54" s="88"/>
      <c r="AQ54" s="88"/>
      <c r="AR54" s="89"/>
      <c r="AS54" s="41"/>
      <c r="AT54" s="42"/>
      <c r="AU54" s="53"/>
      <c r="AV54" s="40"/>
      <c r="AW54" s="87"/>
      <c r="AX54" s="88"/>
      <c r="AY54" s="113"/>
      <c r="AZ54" s="89"/>
      <c r="BA54" s="87"/>
      <c r="BB54" s="88"/>
      <c r="BC54" s="88"/>
      <c r="BD54" s="45"/>
      <c r="BE54" s="91"/>
      <c r="BF54" s="88"/>
      <c r="BG54" s="88"/>
      <c r="BH54" s="89"/>
      <c r="BI54" s="92"/>
      <c r="BJ54" s="52"/>
      <c r="BK54" s="52"/>
      <c r="BL54" s="93"/>
      <c r="BM54" s="92"/>
      <c r="BN54" s="52"/>
      <c r="BO54" s="52"/>
      <c r="BP54" s="94"/>
      <c r="BQ54" s="87"/>
      <c r="BR54" s="88"/>
      <c r="BS54" s="88"/>
      <c r="BT54" s="89"/>
      <c r="BU54" s="87"/>
      <c r="BV54" s="88"/>
      <c r="BW54" s="88"/>
      <c r="BX54" s="89"/>
      <c r="BY54" s="137"/>
      <c r="BZ54" s="88"/>
      <c r="CA54" s="88"/>
      <c r="CB54" s="89"/>
      <c r="CC54" s="143"/>
    </row>
    <row r="55" spans="1:81" s="86" customFormat="1" ht="24" hidden="1" thickBot="1" x14ac:dyDescent="0.3">
      <c r="A55" s="85">
        <v>55</v>
      </c>
      <c r="B55" s="62" t="s">
        <v>176</v>
      </c>
      <c r="C55" s="87"/>
      <c r="D55" s="88"/>
      <c r="E55" s="113"/>
      <c r="F55" s="89"/>
      <c r="G55" s="87"/>
      <c r="H55" s="88"/>
      <c r="I55" s="88"/>
      <c r="J55" s="89"/>
      <c r="K55" s="87"/>
      <c r="L55" s="88"/>
      <c r="M55" s="43"/>
      <c r="N55" s="40"/>
      <c r="O55" s="88"/>
      <c r="P55" s="89"/>
      <c r="Q55" s="41" t="s">
        <v>177</v>
      </c>
      <c r="R55" s="42">
        <v>72</v>
      </c>
      <c r="S55" s="43">
        <v>46.21</v>
      </c>
      <c r="T55" s="40">
        <f t="shared" si="15"/>
        <v>0.64180555555555552</v>
      </c>
      <c r="U55" s="87"/>
      <c r="V55" s="88"/>
      <c r="W55" s="88"/>
      <c r="X55" s="89"/>
      <c r="Y55" s="87"/>
      <c r="Z55" s="88"/>
      <c r="AA55" s="88"/>
      <c r="AB55" s="90"/>
      <c r="AC55" s="91"/>
      <c r="AD55" s="88"/>
      <c r="AE55" s="113"/>
      <c r="AF55" s="89"/>
      <c r="AG55" s="87"/>
      <c r="AH55" s="88"/>
      <c r="AI55" s="88"/>
      <c r="AJ55" s="89"/>
      <c r="AK55" s="134"/>
      <c r="AL55" s="88"/>
      <c r="AM55" s="113"/>
      <c r="AN55" s="89"/>
      <c r="AO55" s="87"/>
      <c r="AP55" s="88"/>
      <c r="AQ55" s="88"/>
      <c r="AR55" s="89"/>
      <c r="AS55" s="41"/>
      <c r="AT55" s="42"/>
      <c r="AU55" s="53"/>
      <c r="AV55" s="40"/>
      <c r="AW55" s="87"/>
      <c r="AX55" s="88"/>
      <c r="AY55" s="113"/>
      <c r="AZ55" s="89"/>
      <c r="BA55" s="87"/>
      <c r="BB55" s="88"/>
      <c r="BC55" s="88"/>
      <c r="BD55" s="45"/>
      <c r="BE55" s="91"/>
      <c r="BF55" s="88"/>
      <c r="BG55" s="88"/>
      <c r="BH55" s="89"/>
      <c r="BI55" s="92"/>
      <c r="BJ55" s="52"/>
      <c r="BK55" s="52"/>
      <c r="BL55" s="93"/>
      <c r="BM55" s="92"/>
      <c r="BN55" s="52"/>
      <c r="BO55" s="52"/>
      <c r="BP55" s="94"/>
      <c r="BQ55" s="87"/>
      <c r="BR55" s="88"/>
      <c r="BS55" s="88"/>
      <c r="BT55" s="89"/>
      <c r="BU55" s="87"/>
      <c r="BV55" s="88"/>
      <c r="BW55" s="88"/>
      <c r="BX55" s="89"/>
      <c r="BY55" s="137"/>
      <c r="BZ55" s="88"/>
      <c r="CA55" s="88"/>
      <c r="CB55" s="89"/>
      <c r="CC55" s="143"/>
    </row>
    <row r="56" spans="1:81" s="86" customFormat="1" ht="24" hidden="1" thickBot="1" x14ac:dyDescent="0.3">
      <c r="A56" s="85">
        <v>56</v>
      </c>
      <c r="B56" s="62" t="s">
        <v>178</v>
      </c>
      <c r="C56" s="87"/>
      <c r="D56" s="88"/>
      <c r="E56" s="113"/>
      <c r="F56" s="89"/>
      <c r="G56" s="87"/>
      <c r="H56" s="88"/>
      <c r="I56" s="88"/>
      <c r="J56" s="89"/>
      <c r="K56" s="87"/>
      <c r="L56" s="88"/>
      <c r="M56" s="43"/>
      <c r="N56" s="40"/>
      <c r="O56" s="88"/>
      <c r="P56" s="89"/>
      <c r="Q56" s="41" t="s">
        <v>179</v>
      </c>
      <c r="R56" s="42">
        <v>100</v>
      </c>
      <c r="S56" s="43">
        <v>62.63</v>
      </c>
      <c r="T56" s="40">
        <f t="shared" si="15"/>
        <v>0.62630000000000008</v>
      </c>
      <c r="U56" s="87"/>
      <c r="V56" s="88"/>
      <c r="W56" s="88"/>
      <c r="X56" s="89"/>
      <c r="Y56" s="87"/>
      <c r="Z56" s="88"/>
      <c r="AA56" s="88"/>
      <c r="AB56" s="90"/>
      <c r="AC56" s="91"/>
      <c r="AD56" s="88"/>
      <c r="AE56" s="113"/>
      <c r="AF56" s="89"/>
      <c r="AG56" s="87"/>
      <c r="AH56" s="88"/>
      <c r="AI56" s="88"/>
      <c r="AJ56" s="89"/>
      <c r="AK56" s="134"/>
      <c r="AL56" s="88"/>
      <c r="AM56" s="113"/>
      <c r="AN56" s="89"/>
      <c r="AO56" s="41"/>
      <c r="AP56" s="42"/>
      <c r="AQ56" s="43"/>
      <c r="AR56" s="40"/>
      <c r="AS56" s="41"/>
      <c r="AT56" s="42"/>
      <c r="AU56" s="53"/>
      <c r="AV56" s="40"/>
      <c r="AW56" s="87"/>
      <c r="AX56" s="88"/>
      <c r="AY56" s="113"/>
      <c r="AZ56" s="89"/>
      <c r="BA56" s="87"/>
      <c r="BB56" s="88"/>
      <c r="BC56" s="88"/>
      <c r="BD56" s="45"/>
      <c r="BE56" s="91"/>
      <c r="BF56" s="88"/>
      <c r="BG56" s="88"/>
      <c r="BH56" s="89"/>
      <c r="BI56" s="92"/>
      <c r="BJ56" s="52"/>
      <c r="BK56" s="52"/>
      <c r="BL56" s="93"/>
      <c r="BM56" s="92"/>
      <c r="BN56" s="52"/>
      <c r="BO56" s="52"/>
      <c r="BP56" s="94"/>
      <c r="BQ56" s="87"/>
      <c r="BR56" s="88"/>
      <c r="BS56" s="88"/>
      <c r="BT56" s="89"/>
      <c r="BU56" s="87"/>
      <c r="BV56" s="88"/>
      <c r="BW56" s="88"/>
      <c r="BX56" s="89"/>
      <c r="BY56" s="137"/>
      <c r="BZ56" s="88"/>
      <c r="CA56" s="88"/>
      <c r="CB56" s="89"/>
      <c r="CC56" s="143"/>
    </row>
    <row r="57" spans="1:81" s="86" customFormat="1" ht="24" hidden="1" thickBot="1" x14ac:dyDescent="0.3">
      <c r="A57" s="85">
        <v>57</v>
      </c>
      <c r="B57" s="62" t="s">
        <v>180</v>
      </c>
      <c r="C57" s="87"/>
      <c r="D57" s="88"/>
      <c r="E57" s="113"/>
      <c r="F57" s="89"/>
      <c r="G57" s="87"/>
      <c r="H57" s="88"/>
      <c r="I57" s="88"/>
      <c r="J57" s="89"/>
      <c r="K57" s="87"/>
      <c r="L57" s="88"/>
      <c r="M57" s="43"/>
      <c r="N57" s="40"/>
      <c r="O57" s="88"/>
      <c r="P57" s="89"/>
      <c r="Q57" s="41" t="s">
        <v>181</v>
      </c>
      <c r="R57" s="42">
        <v>100</v>
      </c>
      <c r="S57" s="43">
        <v>57.3</v>
      </c>
      <c r="T57" s="40">
        <f t="shared" si="15"/>
        <v>0.57299999999999995</v>
      </c>
      <c r="U57" s="87"/>
      <c r="V57" s="88"/>
      <c r="W57" s="88"/>
      <c r="X57" s="89"/>
      <c r="Y57" s="87"/>
      <c r="Z57" s="88"/>
      <c r="AA57" s="88"/>
      <c r="AB57" s="90"/>
      <c r="AC57" s="91"/>
      <c r="AD57" s="88"/>
      <c r="AE57" s="113"/>
      <c r="AF57" s="89"/>
      <c r="AG57" s="87"/>
      <c r="AH57" s="88"/>
      <c r="AI57" s="88"/>
      <c r="AJ57" s="89"/>
      <c r="AK57" s="134"/>
      <c r="AL57" s="88"/>
      <c r="AM57" s="113"/>
      <c r="AN57" s="89"/>
      <c r="AO57" s="41"/>
      <c r="AP57" s="42"/>
      <c r="AQ57" s="43"/>
      <c r="AR57" s="40"/>
      <c r="AS57" s="41"/>
      <c r="AT57" s="42"/>
      <c r="AU57" s="53"/>
      <c r="AV57" s="40"/>
      <c r="AW57" s="87"/>
      <c r="AX57" s="88"/>
      <c r="AY57" s="113"/>
      <c r="AZ57" s="89"/>
      <c r="BA57" s="87"/>
      <c r="BB57" s="88"/>
      <c r="BC57" s="88"/>
      <c r="BD57" s="45"/>
      <c r="BE57" s="91"/>
      <c r="BF57" s="88"/>
      <c r="BG57" s="88"/>
      <c r="BH57" s="89"/>
      <c r="BI57" s="92"/>
      <c r="BJ57" s="52"/>
      <c r="BK57" s="52"/>
      <c r="BL57" s="93"/>
      <c r="BM57" s="92"/>
      <c r="BN57" s="52"/>
      <c r="BO57" s="52"/>
      <c r="BP57" s="94"/>
      <c r="BQ57" s="87"/>
      <c r="BR57" s="88"/>
      <c r="BS57" s="88"/>
      <c r="BT57" s="89"/>
      <c r="BU57" s="87"/>
      <c r="BV57" s="88"/>
      <c r="BW57" s="88"/>
      <c r="BX57" s="89"/>
      <c r="BY57" s="137"/>
      <c r="BZ57" s="88"/>
      <c r="CA57" s="88"/>
      <c r="CB57" s="89"/>
      <c r="CC57" s="143"/>
    </row>
    <row r="58" spans="1:81" s="86" customFormat="1" ht="24" hidden="1" thickBot="1" x14ac:dyDescent="0.3">
      <c r="A58" s="85">
        <v>58</v>
      </c>
      <c r="B58" s="62" t="s">
        <v>182</v>
      </c>
      <c r="C58" s="87"/>
      <c r="D58" s="88"/>
      <c r="E58" s="113"/>
      <c r="F58" s="89"/>
      <c r="G58" s="87"/>
      <c r="H58" s="88"/>
      <c r="I58" s="88"/>
      <c r="J58" s="89"/>
      <c r="K58" s="87"/>
      <c r="L58" s="88"/>
      <c r="M58" s="43"/>
      <c r="N58" s="40"/>
      <c r="O58" s="88"/>
      <c r="P58" s="89"/>
      <c r="Q58" s="41" t="s">
        <v>183</v>
      </c>
      <c r="R58" s="42">
        <v>100</v>
      </c>
      <c r="S58" s="43">
        <v>50.67</v>
      </c>
      <c r="T58" s="40">
        <f t="shared" si="15"/>
        <v>0.50670000000000004</v>
      </c>
      <c r="U58" s="87"/>
      <c r="V58" s="88"/>
      <c r="W58" s="88"/>
      <c r="X58" s="89"/>
      <c r="Y58" s="87"/>
      <c r="Z58" s="88"/>
      <c r="AA58" s="88"/>
      <c r="AB58" s="90"/>
      <c r="AC58" s="91"/>
      <c r="AD58" s="88"/>
      <c r="AE58" s="113"/>
      <c r="AF58" s="89"/>
      <c r="AG58" s="87"/>
      <c r="AH58" s="88"/>
      <c r="AI58" s="88"/>
      <c r="AJ58" s="89"/>
      <c r="AK58" s="134"/>
      <c r="AL58" s="88"/>
      <c r="AM58" s="113"/>
      <c r="AN58" s="89"/>
      <c r="AO58" s="87"/>
      <c r="AP58" s="88"/>
      <c r="AQ58" s="88"/>
      <c r="AR58" s="89"/>
      <c r="AS58" s="41"/>
      <c r="AT58" s="42"/>
      <c r="AU58" s="53"/>
      <c r="AV58" s="40"/>
      <c r="AW58" s="87"/>
      <c r="AX58" s="88"/>
      <c r="AY58" s="113"/>
      <c r="AZ58" s="89"/>
      <c r="BA58" s="87"/>
      <c r="BB58" s="88"/>
      <c r="BC58" s="88"/>
      <c r="BD58" s="45"/>
      <c r="BE58" s="91"/>
      <c r="BF58" s="88"/>
      <c r="BG58" s="88"/>
      <c r="BH58" s="89"/>
      <c r="BI58" s="92"/>
      <c r="BJ58" s="52"/>
      <c r="BK58" s="52"/>
      <c r="BL58" s="93"/>
      <c r="BM58" s="92"/>
      <c r="BN58" s="52"/>
      <c r="BO58" s="52"/>
      <c r="BP58" s="94"/>
      <c r="BQ58" s="87"/>
      <c r="BR58" s="88"/>
      <c r="BS58" s="88"/>
      <c r="BT58" s="89"/>
      <c r="BU58" s="87"/>
      <c r="BV58" s="88"/>
      <c r="BW58" s="88"/>
      <c r="BX58" s="89"/>
      <c r="BY58" s="137"/>
      <c r="BZ58" s="88"/>
      <c r="CA58" s="88"/>
      <c r="CB58" s="89"/>
      <c r="CC58" s="143"/>
    </row>
    <row r="59" spans="1:81" s="86" customFormat="1" ht="15.75" hidden="1" thickBot="1" x14ac:dyDescent="0.3">
      <c r="A59" s="85">
        <v>59</v>
      </c>
      <c r="B59" s="62" t="s">
        <v>359</v>
      </c>
      <c r="C59" s="87"/>
      <c r="D59" s="88"/>
      <c r="E59" s="113"/>
      <c r="F59" s="89"/>
      <c r="G59" s="87"/>
      <c r="H59" s="88"/>
      <c r="I59" s="88"/>
      <c r="J59" s="89"/>
      <c r="K59" s="87"/>
      <c r="L59" s="88"/>
      <c r="M59" s="43"/>
      <c r="N59" s="40"/>
      <c r="O59" s="88"/>
      <c r="P59" s="89"/>
      <c r="Q59" s="41"/>
      <c r="R59" s="42"/>
      <c r="S59" s="43"/>
      <c r="T59" s="40"/>
      <c r="U59" s="87"/>
      <c r="V59" s="88"/>
      <c r="W59" s="88"/>
      <c r="X59" s="89"/>
      <c r="Y59" s="137" t="s">
        <v>251</v>
      </c>
      <c r="Z59" s="168">
        <v>48</v>
      </c>
      <c r="AA59" s="168">
        <v>69.632000000000005</v>
      </c>
      <c r="AB59" s="50">
        <f>SUM(AA59/Z59)</f>
        <v>1.4506666666666668</v>
      </c>
      <c r="AC59" s="91"/>
      <c r="AD59" s="88"/>
      <c r="AE59" s="113"/>
      <c r="AF59" s="89"/>
      <c r="AG59" s="87"/>
      <c r="AH59" s="88"/>
      <c r="AI59" s="88"/>
      <c r="AJ59" s="89"/>
      <c r="AK59" s="134"/>
      <c r="AL59" s="88"/>
      <c r="AM59" s="113"/>
      <c r="AN59" s="89"/>
      <c r="AO59" s="41"/>
      <c r="AP59" s="42"/>
      <c r="AQ59" s="43"/>
      <c r="AR59" s="40"/>
      <c r="AS59" s="87"/>
      <c r="AT59" s="88"/>
      <c r="AU59" s="88"/>
      <c r="AV59" s="89"/>
      <c r="AW59" s="87"/>
      <c r="AX59" s="88"/>
      <c r="AY59" s="113"/>
      <c r="AZ59" s="89"/>
      <c r="BA59" s="87"/>
      <c r="BB59" s="88"/>
      <c r="BC59" s="88"/>
      <c r="BD59" s="45"/>
      <c r="BE59" s="91"/>
      <c r="BF59" s="88"/>
      <c r="BG59" s="88"/>
      <c r="BH59" s="89"/>
      <c r="BI59" s="92"/>
      <c r="BJ59" s="52"/>
      <c r="BK59" s="52"/>
      <c r="BL59" s="93"/>
      <c r="BM59" s="92"/>
      <c r="BN59" s="52"/>
      <c r="BO59" s="52"/>
      <c r="BP59" s="94"/>
      <c r="BQ59" s="87"/>
      <c r="BR59" s="88"/>
      <c r="BS59" s="88"/>
      <c r="BT59" s="89"/>
      <c r="BU59" s="87"/>
      <c r="BV59" s="88"/>
      <c r="BW59" s="88"/>
      <c r="BX59" s="89"/>
      <c r="BY59" s="137"/>
      <c r="BZ59" s="88"/>
      <c r="CA59" s="88"/>
      <c r="CB59" s="89"/>
      <c r="CC59" s="143"/>
    </row>
    <row r="60" spans="1:81" s="86" customFormat="1" ht="15.75" hidden="1" thickBot="1" x14ac:dyDescent="0.3">
      <c r="A60" s="85">
        <v>60</v>
      </c>
      <c r="B60" s="69" t="s">
        <v>360</v>
      </c>
      <c r="C60" s="37"/>
      <c r="D60" s="70"/>
      <c r="E60" s="74"/>
      <c r="F60" s="71"/>
      <c r="G60" s="72"/>
      <c r="H60" s="73"/>
      <c r="I60" s="48"/>
      <c r="J60" s="50"/>
      <c r="K60" s="72"/>
      <c r="L60" s="73"/>
      <c r="M60" s="48"/>
      <c r="N60" s="50"/>
      <c r="O60" s="74"/>
      <c r="P60" s="71"/>
      <c r="Q60" s="72"/>
      <c r="R60" s="38"/>
      <c r="S60" s="48"/>
      <c r="T60" s="50"/>
      <c r="U60" s="37"/>
      <c r="V60" s="73"/>
      <c r="W60" s="74"/>
      <c r="X60" s="71"/>
      <c r="Y60" s="37" t="s">
        <v>252</v>
      </c>
      <c r="Z60" s="38">
        <v>48</v>
      </c>
      <c r="AA60" s="74">
        <v>74.432000000000002</v>
      </c>
      <c r="AB60" s="50">
        <f>SUM(AA60/Z60)</f>
        <v>1.5506666666666666</v>
      </c>
      <c r="AC60" s="37"/>
      <c r="AD60" s="73"/>
      <c r="AE60" s="48"/>
      <c r="AF60" s="50"/>
      <c r="AG60" s="37"/>
      <c r="AH60" s="73"/>
      <c r="AI60" s="48"/>
      <c r="AJ60" s="50"/>
      <c r="AK60" s="128"/>
      <c r="AL60" s="73"/>
      <c r="AM60" s="74"/>
      <c r="AN60" s="50"/>
      <c r="AO60" s="63"/>
      <c r="AP60" s="42"/>
      <c r="AQ60" s="65"/>
      <c r="AR60" s="45"/>
      <c r="AS60" s="72"/>
      <c r="AT60" s="73"/>
      <c r="AU60" s="48"/>
      <c r="AV60" s="71"/>
      <c r="AW60" s="37"/>
      <c r="AX60" s="73"/>
      <c r="AY60" s="48"/>
      <c r="AZ60" s="71"/>
      <c r="BA60" s="37"/>
      <c r="BB60" s="73"/>
      <c r="BC60" s="48"/>
      <c r="BD60" s="45"/>
      <c r="BE60" s="37"/>
      <c r="BF60" s="38"/>
      <c r="BG60" s="56"/>
      <c r="BH60" s="50"/>
      <c r="BI60" s="37"/>
      <c r="BJ60" s="73"/>
      <c r="BK60" s="74"/>
      <c r="BL60" s="50"/>
      <c r="BM60" s="72"/>
      <c r="BN60" s="38"/>
      <c r="BO60" s="48"/>
      <c r="BP60" s="50"/>
      <c r="BQ60" s="37"/>
      <c r="BR60" s="73"/>
      <c r="BS60" s="74"/>
      <c r="BT60" s="50"/>
      <c r="BU60" s="72"/>
      <c r="BV60" s="38"/>
      <c r="BW60" s="48"/>
      <c r="BX60" s="71"/>
      <c r="BY60" s="72"/>
      <c r="BZ60" s="75"/>
      <c r="CA60" s="48"/>
      <c r="CB60" s="49"/>
      <c r="CC60" s="143"/>
    </row>
    <row r="61" spans="1:81" s="86" customFormat="1" ht="15.75" hidden="1" thickBot="1" x14ac:dyDescent="0.3">
      <c r="A61" s="85">
        <v>61</v>
      </c>
      <c r="B61" s="76" t="s">
        <v>361</v>
      </c>
      <c r="C61" s="77"/>
      <c r="D61" s="38"/>
      <c r="E61" s="48"/>
      <c r="F61" s="50"/>
      <c r="G61" s="37"/>
      <c r="H61" s="38"/>
      <c r="I61" s="78"/>
      <c r="J61" s="79"/>
      <c r="K61" s="37"/>
      <c r="L61" s="38"/>
      <c r="M61" s="78"/>
      <c r="N61" s="81"/>
      <c r="O61" s="48"/>
      <c r="P61" s="50"/>
      <c r="Q61" s="37"/>
      <c r="R61" s="80"/>
      <c r="S61" s="78"/>
      <c r="T61" s="81"/>
      <c r="U61" s="77"/>
      <c r="V61" s="38"/>
      <c r="W61" s="48"/>
      <c r="X61" s="50"/>
      <c r="Y61" s="77" t="s">
        <v>253</v>
      </c>
      <c r="Z61" s="80">
        <v>48</v>
      </c>
      <c r="AA61" s="48">
        <v>75.326999999999998</v>
      </c>
      <c r="AB61" s="50">
        <f>SUM(AA61/Z61)</f>
        <v>1.5693124999999999</v>
      </c>
      <c r="AC61" s="82"/>
      <c r="AD61" s="38"/>
      <c r="AE61" s="78"/>
      <c r="AF61" s="79"/>
      <c r="AG61" s="77"/>
      <c r="AH61" s="38"/>
      <c r="AI61" s="78"/>
      <c r="AJ61" s="79"/>
      <c r="AK61" s="127"/>
      <c r="AL61" s="38"/>
      <c r="AM61" s="48"/>
      <c r="AN61" s="79"/>
      <c r="AO61" s="37"/>
      <c r="AP61" s="83"/>
      <c r="AQ61" s="56"/>
      <c r="AR61" s="79"/>
      <c r="AS61" s="37"/>
      <c r="AT61" s="38"/>
      <c r="AU61" s="78"/>
      <c r="AV61" s="50"/>
      <c r="AW61" s="77"/>
      <c r="AX61" s="38"/>
      <c r="AY61" s="78"/>
      <c r="AZ61" s="50"/>
      <c r="BA61" s="77"/>
      <c r="BB61" s="38"/>
      <c r="BC61" s="78"/>
      <c r="BD61" s="45"/>
      <c r="BE61" s="82"/>
      <c r="BF61" s="80"/>
      <c r="BG61" s="84"/>
      <c r="BH61" s="79"/>
      <c r="BI61" s="77"/>
      <c r="BJ61" s="38"/>
      <c r="BK61" s="48"/>
      <c r="BL61" s="81"/>
      <c r="BM61" s="37"/>
      <c r="BN61" s="80"/>
      <c r="BO61" s="78"/>
      <c r="BP61" s="81"/>
      <c r="BQ61" s="77"/>
      <c r="BR61" s="38"/>
      <c r="BS61" s="48"/>
      <c r="BT61" s="49"/>
      <c r="BU61" s="37"/>
      <c r="BV61" s="80"/>
      <c r="BW61" s="78"/>
      <c r="BX61" s="50"/>
      <c r="BY61" s="37"/>
      <c r="BZ61" s="38"/>
      <c r="CA61" s="78"/>
      <c r="CB61" s="79"/>
      <c r="CC61" s="143"/>
    </row>
    <row r="62" spans="1:81" s="86" customFormat="1" ht="15.75" hidden="1" thickBot="1" x14ac:dyDescent="0.3">
      <c r="A62" s="85">
        <v>62</v>
      </c>
      <c r="B62" s="76" t="s">
        <v>362</v>
      </c>
      <c r="C62" s="37"/>
      <c r="D62" s="38"/>
      <c r="E62" s="48"/>
      <c r="F62" s="49"/>
      <c r="G62" s="37"/>
      <c r="H62" s="38"/>
      <c r="I62" s="48"/>
      <c r="J62" s="49"/>
      <c r="K62" s="37"/>
      <c r="L62" s="38"/>
      <c r="M62" s="48"/>
      <c r="N62" s="50"/>
      <c r="O62" s="48"/>
      <c r="P62" s="49"/>
      <c r="Q62" s="37"/>
      <c r="R62" s="38"/>
      <c r="S62" s="48"/>
      <c r="T62" s="50"/>
      <c r="U62" s="37"/>
      <c r="V62" s="38"/>
      <c r="W62" s="48"/>
      <c r="X62" s="49"/>
      <c r="Y62" s="37" t="s">
        <v>254</v>
      </c>
      <c r="Z62" s="38">
        <v>48</v>
      </c>
      <c r="AA62" s="48">
        <v>71.727000000000004</v>
      </c>
      <c r="AB62" s="50">
        <f t="shared" ref="AB62:AB63" si="16">SUM(AA62/Z62)</f>
        <v>1.4943125000000002</v>
      </c>
      <c r="AC62" s="51"/>
      <c r="AD62" s="38"/>
      <c r="AE62" s="48"/>
      <c r="AF62" s="49"/>
      <c r="AG62" s="37"/>
      <c r="AH62" s="38"/>
      <c r="AI62" s="48"/>
      <c r="AJ62" s="49"/>
      <c r="AK62" s="127"/>
      <c r="AL62" s="38"/>
      <c r="AM62" s="48"/>
      <c r="AN62" s="49"/>
      <c r="AO62" s="37"/>
      <c r="AP62" s="52"/>
      <c r="AQ62" s="56"/>
      <c r="AR62" s="49"/>
      <c r="AS62" s="37"/>
      <c r="AT62" s="38"/>
      <c r="AU62" s="48"/>
      <c r="AV62" s="49"/>
      <c r="AW62" s="37"/>
      <c r="AX62" s="38"/>
      <c r="AY62" s="48"/>
      <c r="AZ62" s="49"/>
      <c r="BA62" s="37"/>
      <c r="BB62" s="38"/>
      <c r="BC62" s="48"/>
      <c r="BD62" s="45"/>
      <c r="BE62" s="51"/>
      <c r="BF62" s="38"/>
      <c r="BG62" s="56"/>
      <c r="BH62" s="49"/>
      <c r="BI62" s="37"/>
      <c r="BJ62" s="38"/>
      <c r="BK62" s="48"/>
      <c r="BL62" s="50"/>
      <c r="BM62" s="37"/>
      <c r="BN62" s="38"/>
      <c r="BO62" s="48"/>
      <c r="BP62" s="50"/>
      <c r="BQ62" s="37"/>
      <c r="BR62" s="38"/>
      <c r="BS62" s="48"/>
      <c r="BT62" s="49"/>
      <c r="BU62" s="37"/>
      <c r="BV62" s="38"/>
      <c r="BW62" s="48"/>
      <c r="BX62" s="49"/>
      <c r="BY62" s="37"/>
      <c r="BZ62" s="38"/>
      <c r="CA62" s="48"/>
      <c r="CB62" s="49"/>
      <c r="CC62" s="143"/>
    </row>
    <row r="63" spans="1:81" s="86" customFormat="1" ht="15.75" hidden="1" thickBot="1" x14ac:dyDescent="0.3">
      <c r="A63" s="85">
        <v>63</v>
      </c>
      <c r="B63" s="76" t="s">
        <v>363</v>
      </c>
      <c r="C63" s="37"/>
      <c r="D63" s="38"/>
      <c r="E63" s="48"/>
      <c r="F63" s="49"/>
      <c r="G63" s="37"/>
      <c r="H63" s="38"/>
      <c r="I63" s="48"/>
      <c r="J63" s="49"/>
      <c r="K63" s="37"/>
      <c r="L63" s="38"/>
      <c r="M63" s="48"/>
      <c r="N63" s="50"/>
      <c r="O63" s="48"/>
      <c r="P63" s="49"/>
      <c r="Q63" s="37"/>
      <c r="R63" s="38"/>
      <c r="S63" s="48"/>
      <c r="T63" s="50"/>
      <c r="U63" s="37"/>
      <c r="V63" s="38"/>
      <c r="W63" s="48"/>
      <c r="X63" s="49"/>
      <c r="Y63" s="37" t="s">
        <v>255</v>
      </c>
      <c r="Z63" s="38">
        <v>48</v>
      </c>
      <c r="AA63" s="48">
        <v>75.653000000000006</v>
      </c>
      <c r="AB63" s="50">
        <f t="shared" si="16"/>
        <v>1.5761041666666669</v>
      </c>
      <c r="AC63" s="51"/>
      <c r="AD63" s="38"/>
      <c r="AE63" s="48"/>
      <c r="AF63" s="49"/>
      <c r="AG63" s="37"/>
      <c r="AH63" s="38"/>
      <c r="AI63" s="48"/>
      <c r="AJ63" s="49"/>
      <c r="AK63" s="127"/>
      <c r="AL63" s="38"/>
      <c r="AM63" s="48"/>
      <c r="AN63" s="49"/>
      <c r="AO63" s="37"/>
      <c r="AP63" s="52"/>
      <c r="AQ63" s="56"/>
      <c r="AR63" s="49"/>
      <c r="AS63" s="37"/>
      <c r="AT63" s="38"/>
      <c r="AU63" s="48"/>
      <c r="AV63" s="49"/>
      <c r="AW63" s="37"/>
      <c r="AX63" s="38"/>
      <c r="AY63" s="48"/>
      <c r="AZ63" s="49"/>
      <c r="BA63" s="37"/>
      <c r="BB63" s="38"/>
      <c r="BC63" s="48"/>
      <c r="BD63" s="45"/>
      <c r="BE63" s="51"/>
      <c r="BF63" s="38"/>
      <c r="BG63" s="56"/>
      <c r="BH63" s="49"/>
      <c r="BI63" s="37"/>
      <c r="BJ63" s="38"/>
      <c r="BK63" s="48"/>
      <c r="BL63" s="50"/>
      <c r="BM63" s="37"/>
      <c r="BN63" s="38"/>
      <c r="BO63" s="48"/>
      <c r="BP63" s="50"/>
      <c r="BQ63" s="37"/>
      <c r="BR63" s="38"/>
      <c r="BS63" s="48"/>
      <c r="BT63" s="49"/>
      <c r="BU63" s="37"/>
      <c r="BV63" s="38"/>
      <c r="BW63" s="48"/>
      <c r="BX63" s="49"/>
      <c r="BY63" s="37"/>
      <c r="BZ63" s="38"/>
      <c r="CA63" s="48"/>
      <c r="CB63" s="49"/>
      <c r="CC63" s="143"/>
    </row>
    <row r="64" spans="1:81" s="86" customFormat="1" ht="15.75" hidden="1" thickBot="1" x14ac:dyDescent="0.3">
      <c r="A64" s="85">
        <v>64</v>
      </c>
      <c r="B64" s="76"/>
      <c r="C64" s="37"/>
      <c r="D64" s="52"/>
      <c r="E64" s="48"/>
      <c r="F64" s="49"/>
      <c r="G64" s="37"/>
      <c r="H64" s="38"/>
      <c r="I64" s="48"/>
      <c r="J64" s="49"/>
      <c r="K64" s="37"/>
      <c r="L64" s="38"/>
      <c r="M64" s="48"/>
      <c r="N64" s="50"/>
      <c r="O64" s="48"/>
      <c r="P64" s="49"/>
      <c r="Q64" s="37"/>
      <c r="R64" s="38"/>
      <c r="S64" s="48"/>
      <c r="T64" s="50"/>
      <c r="U64" s="37"/>
      <c r="V64" s="38"/>
      <c r="W64" s="48"/>
      <c r="X64" s="49"/>
      <c r="Y64" s="37"/>
      <c r="Z64" s="38"/>
      <c r="AA64" s="48"/>
      <c r="AB64" s="50"/>
      <c r="AC64" s="51"/>
      <c r="AD64" s="38"/>
      <c r="AE64" s="48"/>
      <c r="AF64" s="49"/>
      <c r="AG64" s="37"/>
      <c r="AH64" s="38"/>
      <c r="AI64" s="48"/>
      <c r="AJ64" s="49"/>
      <c r="AK64" s="127"/>
      <c r="AL64" s="38"/>
      <c r="AM64" s="48"/>
      <c r="AN64" s="49"/>
      <c r="AO64" s="37"/>
      <c r="AP64" s="38"/>
      <c r="AQ64" s="38"/>
      <c r="AR64" s="49"/>
      <c r="AS64" s="37"/>
      <c r="AT64" s="38"/>
      <c r="AU64" s="48"/>
      <c r="AV64" s="49"/>
      <c r="AW64" s="37"/>
      <c r="AX64" s="38"/>
      <c r="AY64" s="48"/>
      <c r="AZ64" s="49"/>
      <c r="BA64" s="37"/>
      <c r="BB64" s="38"/>
      <c r="BC64" s="48"/>
      <c r="BD64" s="50"/>
      <c r="BE64" s="51"/>
      <c r="BF64" s="38"/>
      <c r="BG64" s="126"/>
      <c r="BH64" s="49"/>
      <c r="BI64" s="37"/>
      <c r="BJ64" s="38"/>
      <c r="BK64" s="48"/>
      <c r="BL64" s="50"/>
      <c r="BM64" s="37"/>
      <c r="BN64" s="38"/>
      <c r="BO64" s="48"/>
      <c r="BP64" s="50"/>
      <c r="BQ64" s="37"/>
      <c r="BR64" s="38"/>
      <c r="BS64" s="48"/>
      <c r="BT64" s="49"/>
      <c r="BU64" s="37"/>
      <c r="BV64" s="38"/>
      <c r="BW64" s="48"/>
      <c r="BX64" s="49"/>
      <c r="BY64" s="37"/>
      <c r="BZ64" s="38"/>
      <c r="CA64" s="48"/>
      <c r="CB64" s="49"/>
      <c r="CC64" s="143"/>
    </row>
    <row r="65" spans="1:81" s="86" customFormat="1" ht="15" customHeight="1" x14ac:dyDescent="0.25">
      <c r="A65" s="732" t="s">
        <v>6</v>
      </c>
      <c r="B65" s="733"/>
      <c r="C65" s="705" t="s">
        <v>165</v>
      </c>
      <c r="D65" s="706"/>
      <c r="E65" s="706"/>
      <c r="F65" s="711"/>
      <c r="G65" s="705" t="s">
        <v>166</v>
      </c>
      <c r="H65" s="706"/>
      <c r="I65" s="706"/>
      <c r="J65" s="711"/>
      <c r="K65" s="705" t="s">
        <v>168</v>
      </c>
      <c r="L65" s="706"/>
      <c r="M65" s="706"/>
      <c r="N65" s="706"/>
      <c r="O65" s="706"/>
      <c r="P65" s="707"/>
      <c r="Q65" s="705" t="s">
        <v>269</v>
      </c>
      <c r="R65" s="706"/>
      <c r="S65" s="706"/>
      <c r="T65" s="707"/>
      <c r="U65" s="705" t="s">
        <v>185</v>
      </c>
      <c r="V65" s="706"/>
      <c r="W65" s="706"/>
      <c r="X65" s="707"/>
      <c r="Y65" s="705" t="s">
        <v>191</v>
      </c>
      <c r="Z65" s="706"/>
      <c r="AA65" s="706"/>
      <c r="AB65" s="711"/>
      <c r="AC65" s="718" t="s">
        <v>256</v>
      </c>
      <c r="AD65" s="719"/>
      <c r="AE65" s="719"/>
      <c r="AF65" s="720"/>
      <c r="AG65" s="718" t="s">
        <v>257</v>
      </c>
      <c r="AH65" s="719"/>
      <c r="AI65" s="719"/>
      <c r="AJ65" s="720"/>
      <c r="AK65" s="718" t="s">
        <v>258</v>
      </c>
      <c r="AL65" s="719"/>
      <c r="AM65" s="719"/>
      <c r="AN65" s="720"/>
      <c r="AO65" s="718" t="s">
        <v>259</v>
      </c>
      <c r="AP65" s="719"/>
      <c r="AQ65" s="719"/>
      <c r="AR65" s="720"/>
      <c r="AS65" s="718" t="s">
        <v>260</v>
      </c>
      <c r="AT65" s="719"/>
      <c r="AU65" s="719"/>
      <c r="AV65" s="720"/>
      <c r="AW65" s="718" t="s">
        <v>261</v>
      </c>
      <c r="AX65" s="719"/>
      <c r="AY65" s="719"/>
      <c r="AZ65" s="720"/>
      <c r="BA65" s="718" t="s">
        <v>262</v>
      </c>
      <c r="BB65" s="719"/>
      <c r="BC65" s="719"/>
      <c r="BD65" s="724"/>
      <c r="BE65" s="701" t="s">
        <v>263</v>
      </c>
      <c r="BF65" s="702"/>
      <c r="BG65" s="702"/>
      <c r="BH65" s="716"/>
      <c r="BI65" s="726" t="s">
        <v>264</v>
      </c>
      <c r="BJ65" s="727"/>
      <c r="BK65" s="727"/>
      <c r="BL65" s="728"/>
      <c r="BM65" s="726" t="s">
        <v>265</v>
      </c>
      <c r="BN65" s="727"/>
      <c r="BO65" s="727"/>
      <c r="BP65" s="728"/>
      <c r="BQ65" s="701" t="s">
        <v>266</v>
      </c>
      <c r="BR65" s="702"/>
      <c r="BS65" s="702"/>
      <c r="BT65" s="716"/>
      <c r="BU65" s="701" t="s">
        <v>267</v>
      </c>
      <c r="BV65" s="702"/>
      <c r="BW65" s="702"/>
      <c r="BX65" s="716"/>
      <c r="BY65" s="701" t="s">
        <v>268</v>
      </c>
      <c r="BZ65" s="702"/>
      <c r="CA65" s="702"/>
      <c r="CB65" s="702"/>
      <c r="CC65" s="143"/>
    </row>
    <row r="66" spans="1:81" s="86" customFormat="1" ht="45" customHeight="1" thickBot="1" x14ac:dyDescent="0.3">
      <c r="A66" s="734"/>
      <c r="B66" s="735"/>
      <c r="C66" s="708"/>
      <c r="D66" s="709"/>
      <c r="E66" s="709"/>
      <c r="F66" s="712"/>
      <c r="G66" s="708"/>
      <c r="H66" s="709"/>
      <c r="I66" s="709"/>
      <c r="J66" s="712"/>
      <c r="K66" s="708"/>
      <c r="L66" s="709"/>
      <c r="M66" s="709"/>
      <c r="N66" s="709"/>
      <c r="O66" s="709"/>
      <c r="P66" s="710"/>
      <c r="Q66" s="708"/>
      <c r="R66" s="709"/>
      <c r="S66" s="709"/>
      <c r="T66" s="710"/>
      <c r="U66" s="708"/>
      <c r="V66" s="709"/>
      <c r="W66" s="709"/>
      <c r="X66" s="710"/>
      <c r="Y66" s="708"/>
      <c r="Z66" s="709"/>
      <c r="AA66" s="709"/>
      <c r="AB66" s="712"/>
      <c r="AC66" s="721"/>
      <c r="AD66" s="722"/>
      <c r="AE66" s="722"/>
      <c r="AF66" s="723"/>
      <c r="AG66" s="721"/>
      <c r="AH66" s="722"/>
      <c r="AI66" s="722"/>
      <c r="AJ66" s="723"/>
      <c r="AK66" s="721"/>
      <c r="AL66" s="722"/>
      <c r="AM66" s="722"/>
      <c r="AN66" s="723"/>
      <c r="AO66" s="721"/>
      <c r="AP66" s="722"/>
      <c r="AQ66" s="722"/>
      <c r="AR66" s="723"/>
      <c r="AS66" s="721"/>
      <c r="AT66" s="722"/>
      <c r="AU66" s="722"/>
      <c r="AV66" s="723"/>
      <c r="AW66" s="721"/>
      <c r="AX66" s="722"/>
      <c r="AY66" s="722"/>
      <c r="AZ66" s="723"/>
      <c r="BA66" s="721"/>
      <c r="BB66" s="722"/>
      <c r="BC66" s="722"/>
      <c r="BD66" s="725"/>
      <c r="BE66" s="703"/>
      <c r="BF66" s="704"/>
      <c r="BG66" s="704"/>
      <c r="BH66" s="717"/>
      <c r="BI66" s="729"/>
      <c r="BJ66" s="730"/>
      <c r="BK66" s="730"/>
      <c r="BL66" s="731"/>
      <c r="BM66" s="729"/>
      <c r="BN66" s="730"/>
      <c r="BO66" s="730"/>
      <c r="BP66" s="731"/>
      <c r="BQ66" s="703"/>
      <c r="BR66" s="704"/>
      <c r="BS66" s="704"/>
      <c r="BT66" s="717"/>
      <c r="BU66" s="703"/>
      <c r="BV66" s="704"/>
      <c r="BW66" s="704"/>
      <c r="BX66" s="717"/>
      <c r="BY66" s="703"/>
      <c r="BZ66" s="704"/>
      <c r="CA66" s="704"/>
      <c r="CB66" s="704"/>
      <c r="CC66" s="144"/>
    </row>
  </sheetData>
  <mergeCells count="40">
    <mergeCell ref="U1:X1"/>
    <mergeCell ref="A1:B1"/>
    <mergeCell ref="C1:F1"/>
    <mergeCell ref="G1:J1"/>
    <mergeCell ref="K1:P1"/>
    <mergeCell ref="Q1:T1"/>
    <mergeCell ref="BQ1:BT1"/>
    <mergeCell ref="Y1:AB1"/>
    <mergeCell ref="AC1:AF1"/>
    <mergeCell ref="AG1:AJ1"/>
    <mergeCell ref="AK1:AN1"/>
    <mergeCell ref="AO1:AR1"/>
    <mergeCell ref="AS1:AV1"/>
    <mergeCell ref="AW1:AZ1"/>
    <mergeCell ref="BA1:BD1"/>
    <mergeCell ref="BE1:BH1"/>
    <mergeCell ref="BI1:BL1"/>
    <mergeCell ref="BM1:BP1"/>
    <mergeCell ref="BQ65:BT66"/>
    <mergeCell ref="A65:B66"/>
    <mergeCell ref="C65:F66"/>
    <mergeCell ref="G65:J66"/>
    <mergeCell ref="K65:P66"/>
    <mergeCell ref="Q65:T66"/>
    <mergeCell ref="BY65:CB66"/>
    <mergeCell ref="U65:X66"/>
    <mergeCell ref="Y65:AB66"/>
    <mergeCell ref="BU1:BX1"/>
    <mergeCell ref="BY1:CB1"/>
    <mergeCell ref="BU65:BX66"/>
    <mergeCell ref="AC65:AF66"/>
    <mergeCell ref="AG65:AJ66"/>
    <mergeCell ref="AK65:AN66"/>
    <mergeCell ref="AO65:AR66"/>
    <mergeCell ref="AS65:AV66"/>
    <mergeCell ref="AW65:AZ66"/>
    <mergeCell ref="BA65:BD66"/>
    <mergeCell ref="BE65:BH66"/>
    <mergeCell ref="BI65:BL66"/>
    <mergeCell ref="BM65:BP66"/>
  </mergeCells>
  <pageMargins left="0.7" right="0.7" top="0.75" bottom="0.75" header="0.3" footer="0.3"/>
  <pageSetup paperSize="5" scale="6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66"/>
  <sheetViews>
    <sheetView tabSelected="1" zoomScale="85" zoomScaleNormal="85" workbookViewId="0">
      <selection activeCell="G2" sqref="G2:J66"/>
    </sheetView>
  </sheetViews>
  <sheetFormatPr defaultRowHeight="15" x14ac:dyDescent="0.25"/>
  <cols>
    <col min="1" max="1" width="8.140625" bestFit="1" customWidth="1"/>
    <col min="2" max="2" width="31.28515625" customWidth="1"/>
    <col min="3" max="3" width="0.42578125" customWidth="1"/>
    <col min="4" max="4" width="9.140625" hidden="1" customWidth="1"/>
    <col min="5" max="5" width="9.140625" style="114" hidden="1" customWidth="1"/>
    <col min="6" max="6" width="10" hidden="1" customWidth="1"/>
    <col min="7" max="23" width="9.140625" customWidth="1"/>
    <col min="24" max="24" width="10" customWidth="1"/>
    <col min="25" max="25" width="9.140625" customWidth="1"/>
    <col min="45" max="48" width="0" hidden="1" customWidth="1"/>
    <col min="57" max="60" width="0" hidden="1" customWidth="1"/>
    <col min="73" max="76" width="0" hidden="1" customWidth="1"/>
    <col min="77" max="77" width="9.140625" style="138"/>
  </cols>
  <sheetData>
    <row r="1" spans="1:81" ht="30.75" customHeight="1" thickBot="1" x14ac:dyDescent="0.3">
      <c r="A1" s="713" t="s">
        <v>19</v>
      </c>
      <c r="B1" s="737"/>
      <c r="C1" s="741" t="s">
        <v>153</v>
      </c>
      <c r="D1" s="742"/>
      <c r="E1" s="742"/>
      <c r="F1" s="743"/>
      <c r="G1" s="713" t="s">
        <v>163</v>
      </c>
      <c r="H1" s="736"/>
      <c r="I1" s="736"/>
      <c r="J1" s="737"/>
      <c r="K1" s="713" t="s">
        <v>167</v>
      </c>
      <c r="L1" s="736"/>
      <c r="M1" s="736"/>
      <c r="N1" s="736"/>
      <c r="O1" s="736"/>
      <c r="P1" s="737"/>
      <c r="Q1" s="713" t="s">
        <v>172</v>
      </c>
      <c r="R1" s="736"/>
      <c r="S1" s="736"/>
      <c r="T1" s="737"/>
      <c r="U1" s="713" t="s">
        <v>184</v>
      </c>
      <c r="V1" s="736"/>
      <c r="W1" s="736"/>
      <c r="X1" s="737"/>
      <c r="Y1" s="713" t="s">
        <v>189</v>
      </c>
      <c r="Z1" s="736"/>
      <c r="AA1" s="736"/>
      <c r="AB1" s="737"/>
      <c r="AC1" s="713" t="s">
        <v>221</v>
      </c>
      <c r="AD1" s="714"/>
      <c r="AE1" s="714"/>
      <c r="AF1" s="715"/>
      <c r="AG1" s="713" t="s">
        <v>222</v>
      </c>
      <c r="AH1" s="714"/>
      <c r="AI1" s="714"/>
      <c r="AJ1" s="715"/>
      <c r="AK1" s="713" t="s">
        <v>223</v>
      </c>
      <c r="AL1" s="714"/>
      <c r="AM1" s="714"/>
      <c r="AN1" s="715"/>
      <c r="AO1" s="738" t="s">
        <v>224</v>
      </c>
      <c r="AP1" s="739"/>
      <c r="AQ1" s="739"/>
      <c r="AR1" s="740"/>
      <c r="AS1" s="713" t="s">
        <v>225</v>
      </c>
      <c r="AT1" s="714"/>
      <c r="AU1" s="714"/>
      <c r="AV1" s="715"/>
      <c r="AW1" s="713" t="s">
        <v>226</v>
      </c>
      <c r="AX1" s="714"/>
      <c r="AY1" s="714"/>
      <c r="AZ1" s="715"/>
      <c r="BA1" s="713" t="s">
        <v>227</v>
      </c>
      <c r="BB1" s="714"/>
      <c r="BC1" s="714"/>
      <c r="BD1" s="715"/>
      <c r="BE1" s="713" t="s">
        <v>228</v>
      </c>
      <c r="BF1" s="714"/>
      <c r="BG1" s="714"/>
      <c r="BH1" s="715"/>
      <c r="BI1" s="713" t="s">
        <v>229</v>
      </c>
      <c r="BJ1" s="714"/>
      <c r="BK1" s="714"/>
      <c r="BL1" s="715"/>
      <c r="BM1" s="713" t="s">
        <v>230</v>
      </c>
      <c r="BN1" s="714"/>
      <c r="BO1" s="714"/>
      <c r="BP1" s="715"/>
      <c r="BQ1" s="713" t="s">
        <v>231</v>
      </c>
      <c r="BR1" s="714"/>
      <c r="BS1" s="714"/>
      <c r="BT1" s="715"/>
      <c r="BU1" s="713" t="s">
        <v>232</v>
      </c>
      <c r="BV1" s="714"/>
      <c r="BW1" s="714"/>
      <c r="BX1" s="715"/>
      <c r="BY1" s="713" t="s">
        <v>233</v>
      </c>
      <c r="BZ1" s="714"/>
      <c r="CA1" s="714"/>
      <c r="CB1" s="714"/>
      <c r="CC1" s="142"/>
    </row>
    <row r="2" spans="1:81" ht="90.75" thickBot="1" x14ac:dyDescent="0.3">
      <c r="A2" s="28"/>
      <c r="B2" s="29" t="s">
        <v>18</v>
      </c>
      <c r="C2" s="30" t="s">
        <v>1</v>
      </c>
      <c r="D2" s="31" t="s">
        <v>2</v>
      </c>
      <c r="E2" s="34" t="s">
        <v>3</v>
      </c>
      <c r="F2" s="33" t="s">
        <v>4</v>
      </c>
      <c r="G2" s="30" t="s">
        <v>1</v>
      </c>
      <c r="H2" s="31" t="s">
        <v>2</v>
      </c>
      <c r="I2" s="34" t="s">
        <v>3</v>
      </c>
      <c r="J2" s="33" t="s">
        <v>4</v>
      </c>
      <c r="K2" s="30" t="s">
        <v>1</v>
      </c>
      <c r="L2" s="31" t="s">
        <v>2</v>
      </c>
      <c r="M2" s="34" t="s">
        <v>3</v>
      </c>
      <c r="N2" s="35" t="s">
        <v>4</v>
      </c>
      <c r="O2" s="34" t="s">
        <v>170</v>
      </c>
      <c r="P2" s="33" t="s">
        <v>4</v>
      </c>
      <c r="Q2" s="30" t="s">
        <v>1</v>
      </c>
      <c r="R2" s="31" t="s">
        <v>2</v>
      </c>
      <c r="S2" s="34" t="s">
        <v>3</v>
      </c>
      <c r="T2" s="35" t="s">
        <v>4</v>
      </c>
      <c r="U2" s="30" t="s">
        <v>1</v>
      </c>
      <c r="V2" s="31" t="s">
        <v>2</v>
      </c>
      <c r="W2" s="34" t="s">
        <v>3</v>
      </c>
      <c r="X2" s="33" t="s">
        <v>4</v>
      </c>
      <c r="Y2" s="30" t="s">
        <v>1</v>
      </c>
      <c r="Z2" s="31" t="s">
        <v>2</v>
      </c>
      <c r="AA2" s="34" t="s">
        <v>3</v>
      </c>
      <c r="AB2" s="35" t="s">
        <v>4</v>
      </c>
      <c r="AC2" s="36" t="s">
        <v>1</v>
      </c>
      <c r="AD2" s="31" t="s">
        <v>2</v>
      </c>
      <c r="AE2" s="34" t="s">
        <v>3</v>
      </c>
      <c r="AF2" s="33" t="s">
        <v>4</v>
      </c>
      <c r="AG2" s="30" t="s">
        <v>1</v>
      </c>
      <c r="AH2" s="31" t="s">
        <v>2</v>
      </c>
      <c r="AI2" s="34" t="s">
        <v>3</v>
      </c>
      <c r="AJ2" s="33" t="s">
        <v>4</v>
      </c>
      <c r="AK2" s="129" t="s">
        <v>1</v>
      </c>
      <c r="AL2" s="31" t="s">
        <v>2</v>
      </c>
      <c r="AM2" s="34" t="s">
        <v>3</v>
      </c>
      <c r="AN2" s="33" t="s">
        <v>4</v>
      </c>
      <c r="AO2" s="30" t="s">
        <v>1</v>
      </c>
      <c r="AP2" s="31" t="s">
        <v>2</v>
      </c>
      <c r="AQ2" s="32" t="s">
        <v>3</v>
      </c>
      <c r="AR2" s="33" t="s">
        <v>4</v>
      </c>
      <c r="AS2" s="30" t="s">
        <v>1</v>
      </c>
      <c r="AT2" s="31" t="s">
        <v>2</v>
      </c>
      <c r="AU2" s="34" t="s">
        <v>3</v>
      </c>
      <c r="AV2" s="33" t="s">
        <v>4</v>
      </c>
      <c r="AW2" s="30" t="s">
        <v>1</v>
      </c>
      <c r="AX2" s="31" t="s">
        <v>2</v>
      </c>
      <c r="AY2" s="34" t="s">
        <v>3</v>
      </c>
      <c r="AZ2" s="33" t="s">
        <v>4</v>
      </c>
      <c r="BA2" s="30" t="s">
        <v>1</v>
      </c>
      <c r="BB2" s="31" t="s">
        <v>2</v>
      </c>
      <c r="BC2" s="34" t="s">
        <v>3</v>
      </c>
      <c r="BD2" s="35" t="s">
        <v>4</v>
      </c>
      <c r="BE2" s="36" t="s">
        <v>1</v>
      </c>
      <c r="BF2" s="31" t="s">
        <v>2</v>
      </c>
      <c r="BG2" s="32" t="s">
        <v>3</v>
      </c>
      <c r="BH2" s="33" t="s">
        <v>4</v>
      </c>
      <c r="BI2" s="30" t="s">
        <v>1</v>
      </c>
      <c r="BJ2" s="31" t="s">
        <v>2</v>
      </c>
      <c r="BK2" s="34" t="s">
        <v>3</v>
      </c>
      <c r="BL2" s="35" t="s">
        <v>4</v>
      </c>
      <c r="BM2" s="30" t="s">
        <v>1</v>
      </c>
      <c r="BN2" s="31" t="s">
        <v>2</v>
      </c>
      <c r="BO2" s="34" t="s">
        <v>3</v>
      </c>
      <c r="BP2" s="35" t="s">
        <v>4</v>
      </c>
      <c r="BQ2" s="30" t="s">
        <v>1</v>
      </c>
      <c r="BR2" s="31" t="s">
        <v>2</v>
      </c>
      <c r="BS2" s="34" t="s">
        <v>3</v>
      </c>
      <c r="BT2" s="33" t="s">
        <v>4</v>
      </c>
      <c r="BU2" s="30" t="s">
        <v>1</v>
      </c>
      <c r="BV2" s="31" t="s">
        <v>2</v>
      </c>
      <c r="BW2" s="34" t="s">
        <v>3</v>
      </c>
      <c r="BX2" s="33" t="s">
        <v>4</v>
      </c>
      <c r="BY2" s="30" t="s">
        <v>1</v>
      </c>
      <c r="BZ2" s="31" t="s">
        <v>2</v>
      </c>
      <c r="CA2" s="34" t="s">
        <v>3</v>
      </c>
      <c r="CB2" s="33" t="s">
        <v>4</v>
      </c>
      <c r="CC2" s="142"/>
    </row>
    <row r="3" spans="1:81" s="86" customFormat="1" ht="24.75" thickBot="1" x14ac:dyDescent="0.3">
      <c r="A3" s="85">
        <v>1</v>
      </c>
      <c r="B3" s="95" t="s">
        <v>20</v>
      </c>
      <c r="C3" s="37"/>
      <c r="D3" s="38"/>
      <c r="E3" s="39"/>
      <c r="F3" s="40"/>
      <c r="G3" s="41"/>
      <c r="H3" s="42"/>
      <c r="I3" s="43"/>
      <c r="J3" s="40"/>
      <c r="K3" s="41"/>
      <c r="L3" s="42"/>
      <c r="M3" s="43"/>
      <c r="N3" s="40"/>
      <c r="O3" s="43"/>
      <c r="P3" s="40"/>
      <c r="Q3" s="41"/>
      <c r="R3" s="42"/>
      <c r="S3" s="43"/>
      <c r="T3" s="40"/>
      <c r="U3" s="44"/>
      <c r="V3" s="42"/>
      <c r="W3" s="43"/>
      <c r="X3" s="40"/>
      <c r="Y3" s="41"/>
      <c r="Z3" s="42"/>
      <c r="AA3" s="43"/>
      <c r="AB3" s="45"/>
      <c r="AC3" s="46"/>
      <c r="AD3" s="42"/>
      <c r="AE3" s="43"/>
      <c r="AF3" s="40"/>
      <c r="AG3" s="41"/>
      <c r="AH3" s="42"/>
      <c r="AI3" s="43"/>
      <c r="AJ3" s="40"/>
      <c r="AK3" s="130"/>
      <c r="AL3" s="42"/>
      <c r="AM3" s="131"/>
      <c r="AN3" s="40"/>
      <c r="AO3" s="41"/>
      <c r="AP3" s="42"/>
      <c r="AQ3" s="43"/>
      <c r="AR3" s="40"/>
      <c r="AS3" s="41" t="s">
        <v>234</v>
      </c>
      <c r="AT3" s="42">
        <v>60</v>
      </c>
      <c r="AU3" s="47">
        <v>34</v>
      </c>
      <c r="AV3" s="40">
        <f>SUM(AU3/AT3)</f>
        <v>0.56666666666666665</v>
      </c>
      <c r="AW3" s="37"/>
      <c r="AX3" s="38"/>
      <c r="AY3" s="48"/>
      <c r="AZ3" s="49"/>
      <c r="BA3" s="37"/>
      <c r="BB3" s="38"/>
      <c r="BC3" s="48"/>
      <c r="BD3" s="50"/>
      <c r="BE3" s="51"/>
      <c r="BF3" s="38"/>
      <c r="BG3" s="198"/>
      <c r="BH3" s="49"/>
      <c r="BI3" s="37"/>
      <c r="BJ3" s="38"/>
      <c r="BK3" s="48"/>
      <c r="BL3" s="50"/>
      <c r="BM3" s="37"/>
      <c r="BN3" s="38"/>
      <c r="BO3" s="48"/>
      <c r="BP3" s="50"/>
      <c r="BQ3" s="37"/>
      <c r="BR3" s="38"/>
      <c r="BS3" s="48"/>
      <c r="BT3" s="49"/>
      <c r="BU3" s="37"/>
      <c r="BV3" s="38"/>
      <c r="BW3" s="48"/>
      <c r="BX3" s="49"/>
      <c r="BY3" s="37"/>
      <c r="BZ3" s="38"/>
      <c r="CA3" s="48"/>
      <c r="CB3" s="49"/>
      <c r="CC3" s="143"/>
    </row>
    <row r="4" spans="1:81" s="86" customFormat="1" ht="36.75" thickBot="1" x14ac:dyDescent="0.3">
      <c r="A4" s="85">
        <v>2</v>
      </c>
      <c r="B4" s="96" t="s">
        <v>21</v>
      </c>
      <c r="C4" s="37"/>
      <c r="D4" s="38"/>
      <c r="E4" s="39"/>
      <c r="F4" s="40"/>
      <c r="G4" s="41"/>
      <c r="H4" s="42"/>
      <c r="I4" s="43"/>
      <c r="J4" s="40"/>
      <c r="K4" s="41"/>
      <c r="L4" s="42"/>
      <c r="M4" s="43"/>
      <c r="N4" s="40"/>
      <c r="O4" s="43"/>
      <c r="P4" s="40"/>
      <c r="Q4" s="41"/>
      <c r="R4" s="42"/>
      <c r="S4" s="43"/>
      <c r="T4" s="40"/>
      <c r="U4" s="44"/>
      <c r="V4" s="42"/>
      <c r="W4" s="43"/>
      <c r="X4" s="40"/>
      <c r="Y4" s="41"/>
      <c r="Z4" s="42"/>
      <c r="AA4" s="43"/>
      <c r="AB4" s="45"/>
      <c r="AC4" s="46"/>
      <c r="AD4" s="42"/>
      <c r="AE4" s="43"/>
      <c r="AF4" s="40"/>
      <c r="AG4" s="41"/>
      <c r="AH4" s="42"/>
      <c r="AI4" s="43"/>
      <c r="AJ4" s="40"/>
      <c r="AK4" s="130"/>
      <c r="AL4" s="42"/>
      <c r="AM4" s="131"/>
      <c r="AN4" s="40"/>
      <c r="AO4" s="41"/>
      <c r="AP4" s="42"/>
      <c r="AQ4" s="43"/>
      <c r="AR4" s="40"/>
      <c r="AS4" s="41"/>
      <c r="AT4" s="42"/>
      <c r="AU4" s="53"/>
      <c r="AV4" s="40"/>
      <c r="AW4" s="37"/>
      <c r="AX4" s="38"/>
      <c r="AY4" s="48"/>
      <c r="AZ4" s="49"/>
      <c r="BA4" s="37"/>
      <c r="BB4" s="38"/>
      <c r="BC4" s="48"/>
      <c r="BD4" s="50"/>
      <c r="BE4" s="51"/>
      <c r="BF4" s="38"/>
      <c r="BG4" s="198"/>
      <c r="BH4" s="49"/>
      <c r="BI4" s="37"/>
      <c r="BJ4" s="38"/>
      <c r="BK4" s="48"/>
      <c r="BL4" s="50"/>
      <c r="BM4" s="210" t="s">
        <v>198</v>
      </c>
      <c r="BN4" s="211">
        <v>100</v>
      </c>
      <c r="BO4" s="212">
        <v>67</v>
      </c>
      <c r="BP4" s="215">
        <f t="shared" ref="BP4:BP22" si="0">SUM(BO4/BN4)</f>
        <v>0.67</v>
      </c>
      <c r="BQ4" s="37"/>
      <c r="BR4" s="38"/>
      <c r="BS4" s="48"/>
      <c r="BT4" s="49"/>
      <c r="BU4" s="37"/>
      <c r="BV4" s="38"/>
      <c r="BW4" s="48"/>
      <c r="BX4" s="49"/>
      <c r="BY4" s="37"/>
      <c r="BZ4" s="38"/>
      <c r="CA4" s="48"/>
      <c r="CB4" s="49"/>
      <c r="CC4" s="143"/>
    </row>
    <row r="5" spans="1:81" s="86" customFormat="1" ht="15.75" thickBot="1" x14ac:dyDescent="0.3">
      <c r="A5" s="85">
        <v>3</v>
      </c>
      <c r="B5" s="95" t="s">
        <v>22</v>
      </c>
      <c r="C5" s="37"/>
      <c r="D5" s="38"/>
      <c r="E5" s="39"/>
      <c r="F5" s="40"/>
      <c r="G5" s="41"/>
      <c r="H5" s="42"/>
      <c r="I5" s="43"/>
      <c r="J5" s="40"/>
      <c r="K5" s="41"/>
      <c r="L5" s="42"/>
      <c r="M5" s="43"/>
      <c r="N5" s="40"/>
      <c r="O5" s="43"/>
      <c r="P5" s="40"/>
      <c r="Q5" s="41"/>
      <c r="R5" s="42"/>
      <c r="S5" s="43"/>
      <c r="T5" s="40"/>
      <c r="U5" s="44"/>
      <c r="V5" s="42"/>
      <c r="W5" s="43"/>
      <c r="X5" s="40"/>
      <c r="Y5" s="217" t="s">
        <v>190</v>
      </c>
      <c r="Z5" s="218">
        <v>6</v>
      </c>
      <c r="AA5" s="219">
        <v>16.03</v>
      </c>
      <c r="AB5" s="214">
        <f>SUM(AA5/Z5)</f>
        <v>2.6716666666666669</v>
      </c>
      <c r="AC5" s="46"/>
      <c r="AD5" s="42"/>
      <c r="AE5" s="43"/>
      <c r="AF5" s="40"/>
      <c r="AG5" s="41"/>
      <c r="AH5" s="42"/>
      <c r="AI5" s="43"/>
      <c r="AJ5" s="40"/>
      <c r="AK5" s="130"/>
      <c r="AL5" s="42"/>
      <c r="AM5" s="131"/>
      <c r="AN5" s="40"/>
      <c r="AO5" s="41"/>
      <c r="AP5" s="42"/>
      <c r="AQ5" s="43"/>
      <c r="AR5" s="40"/>
      <c r="AS5" s="41"/>
      <c r="AT5" s="42"/>
      <c r="AU5" s="53"/>
      <c r="AV5" s="40"/>
      <c r="AW5" s="37"/>
      <c r="AX5" s="38"/>
      <c r="AY5" s="48"/>
      <c r="AZ5" s="49"/>
      <c r="BA5" s="37"/>
      <c r="BB5" s="38"/>
      <c r="BC5" s="48"/>
      <c r="BD5" s="50"/>
      <c r="BE5" s="51"/>
      <c r="BF5" s="38"/>
      <c r="BG5" s="198"/>
      <c r="BH5" s="49"/>
      <c r="BI5" s="37"/>
      <c r="BJ5" s="38"/>
      <c r="BK5" s="48"/>
      <c r="BL5" s="50"/>
      <c r="BM5" s="37"/>
      <c r="BN5" s="38"/>
      <c r="BO5" s="48"/>
      <c r="BP5" s="50"/>
      <c r="BQ5" s="37"/>
      <c r="BR5" s="38"/>
      <c r="BS5" s="48"/>
      <c r="BT5" s="49"/>
      <c r="BU5" s="37"/>
      <c r="BV5" s="38"/>
      <c r="BW5" s="48"/>
      <c r="BX5" s="49"/>
      <c r="BY5" s="37"/>
      <c r="BZ5" s="38"/>
      <c r="CA5" s="48"/>
      <c r="CB5" s="49"/>
      <c r="CC5" s="143"/>
    </row>
    <row r="6" spans="1:81" s="86" customFormat="1" ht="15.75" thickBot="1" x14ac:dyDescent="0.3">
      <c r="A6" s="85">
        <v>4</v>
      </c>
      <c r="B6" s="95" t="s">
        <v>23</v>
      </c>
      <c r="C6" s="37"/>
      <c r="D6" s="38"/>
      <c r="E6" s="39"/>
      <c r="F6" s="40"/>
      <c r="G6" s="41"/>
      <c r="H6" s="42"/>
      <c r="I6" s="43"/>
      <c r="J6" s="40"/>
      <c r="K6" s="41"/>
      <c r="L6" s="42"/>
      <c r="M6" s="43"/>
      <c r="N6" s="40"/>
      <c r="O6" s="43"/>
      <c r="P6" s="40"/>
      <c r="Q6" s="41"/>
      <c r="R6" s="42"/>
      <c r="S6" s="43"/>
      <c r="T6" s="40"/>
      <c r="U6" s="44"/>
      <c r="V6" s="42"/>
      <c r="W6" s="43"/>
      <c r="X6" s="40"/>
      <c r="Y6" s="41"/>
      <c r="Z6" s="42"/>
      <c r="AA6" s="43"/>
      <c r="AB6" s="45"/>
      <c r="AC6" s="46"/>
      <c r="AD6" s="42"/>
      <c r="AE6" s="43"/>
      <c r="AF6" s="40"/>
      <c r="AG6" s="41"/>
      <c r="AH6" s="42"/>
      <c r="AI6" s="43"/>
      <c r="AJ6" s="40"/>
      <c r="AK6" s="130"/>
      <c r="AL6" s="42"/>
      <c r="AM6" s="131"/>
      <c r="AN6" s="40"/>
      <c r="AO6" s="217" t="s">
        <v>190</v>
      </c>
      <c r="AP6" s="218">
        <v>6</v>
      </c>
      <c r="AQ6" s="219">
        <v>19.87</v>
      </c>
      <c r="AR6" s="220">
        <f>SUM(AQ6/AP6)</f>
        <v>3.311666666666667</v>
      </c>
      <c r="AS6" s="41"/>
      <c r="AT6" s="42"/>
      <c r="AU6" s="53"/>
      <c r="AV6" s="40"/>
      <c r="AW6" s="37"/>
      <c r="AX6" s="38"/>
      <c r="AY6" s="48"/>
      <c r="AZ6" s="49"/>
      <c r="BA6" s="37"/>
      <c r="BB6" s="38"/>
      <c r="BC6" s="48"/>
      <c r="BD6" s="50"/>
      <c r="BE6" s="51"/>
      <c r="BF6" s="38"/>
      <c r="BG6" s="198"/>
      <c r="BH6" s="49"/>
      <c r="BI6" s="37"/>
      <c r="BJ6" s="38"/>
      <c r="BK6" s="48"/>
      <c r="BL6" s="50"/>
      <c r="BM6" s="37"/>
      <c r="BN6" s="38"/>
      <c r="BO6" s="48"/>
      <c r="BP6" s="50"/>
      <c r="BQ6" s="37"/>
      <c r="BR6" s="38"/>
      <c r="BS6" s="48"/>
      <c r="BT6" s="49"/>
      <c r="BU6" s="37"/>
      <c r="BV6" s="38"/>
      <c r="BW6" s="48"/>
      <c r="BX6" s="49"/>
      <c r="BY6" s="37"/>
      <c r="BZ6" s="38"/>
      <c r="CA6" s="48"/>
      <c r="CB6" s="49"/>
      <c r="CC6" s="143"/>
    </row>
    <row r="7" spans="1:81" s="86" customFormat="1" ht="15.75" thickBot="1" x14ac:dyDescent="0.3">
      <c r="A7" s="85">
        <v>5</v>
      </c>
      <c r="B7" s="95" t="s">
        <v>24</v>
      </c>
      <c r="C7" s="37" t="s">
        <v>154</v>
      </c>
      <c r="D7" s="38">
        <v>72</v>
      </c>
      <c r="E7" s="39">
        <v>29.7</v>
      </c>
      <c r="F7" s="111">
        <f>SUM(E7/D7)</f>
        <v>0.41249999999999998</v>
      </c>
      <c r="G7" s="41"/>
      <c r="H7" s="42"/>
      <c r="I7" s="43"/>
      <c r="J7" s="40"/>
      <c r="K7" s="217" t="s">
        <v>154</v>
      </c>
      <c r="L7" s="218">
        <v>72</v>
      </c>
      <c r="M7" s="219">
        <v>23.4</v>
      </c>
      <c r="N7" s="220">
        <f t="shared" ref="N7" si="1">SUM(M7/L7)</f>
        <v>0.32499999999999996</v>
      </c>
      <c r="O7" s="219"/>
      <c r="P7" s="220"/>
      <c r="Q7" s="41"/>
      <c r="R7" s="42"/>
      <c r="S7" s="43"/>
      <c r="T7" s="40"/>
      <c r="U7" s="44"/>
      <c r="V7" s="42"/>
      <c r="W7" s="43"/>
      <c r="X7" s="40"/>
      <c r="Y7" s="41"/>
      <c r="Z7" s="42"/>
      <c r="AA7" s="43"/>
      <c r="AB7" s="45"/>
      <c r="AC7" s="46"/>
      <c r="AD7" s="42"/>
      <c r="AE7" s="43"/>
      <c r="AF7" s="40"/>
      <c r="AG7" s="41"/>
      <c r="AH7" s="42"/>
      <c r="AI7" s="43"/>
      <c r="AJ7" s="40"/>
      <c r="AK7" s="130"/>
      <c r="AL7" s="42"/>
      <c r="AM7" s="43"/>
      <c r="AN7" s="40"/>
      <c r="AO7" s="41" t="s">
        <v>154</v>
      </c>
      <c r="AP7" s="42">
        <v>24</v>
      </c>
      <c r="AQ7" s="43">
        <v>30.87</v>
      </c>
      <c r="AR7" s="40">
        <f>SUM(AQ7/AP7)</f>
        <v>1.2862500000000001</v>
      </c>
      <c r="AS7" s="41"/>
      <c r="AT7" s="42"/>
      <c r="AU7" s="53"/>
      <c r="AV7" s="40"/>
      <c r="AW7" s="37"/>
      <c r="AX7" s="38"/>
      <c r="AY7" s="48"/>
      <c r="AZ7" s="49"/>
      <c r="BA7" s="37"/>
      <c r="BB7" s="38"/>
      <c r="BC7" s="48"/>
      <c r="BD7" s="50"/>
      <c r="BE7" s="51"/>
      <c r="BF7" s="38"/>
      <c r="BG7" s="198"/>
      <c r="BH7" s="49"/>
      <c r="BI7" s="37"/>
      <c r="BJ7" s="38"/>
      <c r="BK7" s="48"/>
      <c r="BL7" s="50"/>
      <c r="BM7" s="37"/>
      <c r="BN7" s="38"/>
      <c r="BO7" s="48"/>
      <c r="BP7" s="50"/>
      <c r="BQ7" s="37"/>
      <c r="BR7" s="38"/>
      <c r="BS7" s="48"/>
      <c r="BT7" s="49"/>
      <c r="BU7" s="37"/>
      <c r="BV7" s="38"/>
      <c r="BW7" s="48"/>
      <c r="BX7" s="49"/>
      <c r="BY7" s="37"/>
      <c r="BZ7" s="38"/>
      <c r="CA7" s="48"/>
      <c r="CB7" s="49"/>
      <c r="CC7" s="143"/>
    </row>
    <row r="8" spans="1:81" s="86" customFormat="1" ht="15.75" hidden="1" thickBot="1" x14ac:dyDescent="0.3">
      <c r="A8" s="85">
        <v>6</v>
      </c>
      <c r="B8" s="95" t="s">
        <v>25</v>
      </c>
      <c r="C8" s="37"/>
      <c r="D8" s="38"/>
      <c r="E8" s="39"/>
      <c r="F8" s="40"/>
      <c r="G8" s="41"/>
      <c r="H8" s="42"/>
      <c r="I8" s="43"/>
      <c r="J8" s="40"/>
      <c r="K8" s="41"/>
      <c r="L8" s="42"/>
      <c r="M8" s="43"/>
      <c r="N8" s="40"/>
      <c r="O8" s="43"/>
      <c r="P8" s="40"/>
      <c r="Q8" s="41"/>
      <c r="R8" s="42"/>
      <c r="S8" s="43"/>
      <c r="T8" s="40"/>
      <c r="U8" s="44"/>
      <c r="V8" s="42"/>
      <c r="W8" s="43"/>
      <c r="X8" s="40"/>
      <c r="Y8" s="37"/>
      <c r="Z8" s="38"/>
      <c r="AA8" s="48"/>
      <c r="AB8" s="45"/>
      <c r="AC8" s="46"/>
      <c r="AD8" s="42"/>
      <c r="AE8" s="43"/>
      <c r="AF8" s="40"/>
      <c r="AG8" s="37"/>
      <c r="AH8" s="38"/>
      <c r="AI8" s="48"/>
      <c r="AJ8" s="49"/>
      <c r="AK8" s="130"/>
      <c r="AL8" s="54"/>
      <c r="AM8" s="43"/>
      <c r="AN8" s="40"/>
      <c r="AO8" s="41"/>
      <c r="AP8" s="42"/>
      <c r="AQ8" s="43"/>
      <c r="AR8" s="40"/>
      <c r="AS8" s="41"/>
      <c r="AT8" s="42"/>
      <c r="AU8" s="53"/>
      <c r="AV8" s="40"/>
      <c r="AW8" s="37"/>
      <c r="AX8" s="38"/>
      <c r="AY8" s="48"/>
      <c r="AZ8" s="49"/>
      <c r="BA8" s="37"/>
      <c r="BB8" s="38"/>
      <c r="BC8" s="48"/>
      <c r="BD8" s="50"/>
      <c r="BE8" s="51"/>
      <c r="BF8" s="38"/>
      <c r="BG8" s="198"/>
      <c r="BH8" s="49"/>
      <c r="BI8" s="37"/>
      <c r="BJ8" s="38"/>
      <c r="BK8" s="48"/>
      <c r="BL8" s="50"/>
      <c r="BM8" s="37"/>
      <c r="BN8" s="38"/>
      <c r="BO8" s="48"/>
      <c r="BP8" s="50"/>
      <c r="BQ8" s="37"/>
      <c r="BR8" s="38"/>
      <c r="BS8" s="48"/>
      <c r="BT8" s="49"/>
      <c r="BU8" s="37" t="s">
        <v>235</v>
      </c>
      <c r="BV8" s="38">
        <v>72</v>
      </c>
      <c r="BW8" s="48">
        <v>23.55</v>
      </c>
      <c r="BX8" s="49">
        <f t="shared" ref="BX8:BX15" si="2">SUM(BW8/BV8)</f>
        <v>0.32708333333333334</v>
      </c>
      <c r="BY8" s="37"/>
      <c r="BZ8" s="38"/>
      <c r="CA8" s="48"/>
      <c r="CB8" s="49"/>
      <c r="CC8" s="143"/>
    </row>
    <row r="9" spans="1:81" s="86" customFormat="1" ht="15.75" hidden="1" thickBot="1" x14ac:dyDescent="0.3">
      <c r="A9" s="85">
        <v>7</v>
      </c>
      <c r="B9" s="95" t="s">
        <v>26</v>
      </c>
      <c r="C9" s="37"/>
      <c r="D9" s="38"/>
      <c r="E9" s="39"/>
      <c r="F9" s="40"/>
      <c r="G9" s="41"/>
      <c r="H9" s="42"/>
      <c r="I9" s="43"/>
      <c r="J9" s="40"/>
      <c r="K9" s="41"/>
      <c r="L9" s="42"/>
      <c r="M9" s="43"/>
      <c r="N9" s="40"/>
      <c r="O9" s="43"/>
      <c r="P9" s="40"/>
      <c r="Q9" s="41" t="s">
        <v>154</v>
      </c>
      <c r="R9" s="42">
        <v>54</v>
      </c>
      <c r="S9" s="43">
        <v>29.25</v>
      </c>
      <c r="T9" s="40">
        <f t="shared" ref="T9" si="3">SUM(S9/R9)</f>
        <v>0.54166666666666663</v>
      </c>
      <c r="U9" s="44"/>
      <c r="V9" s="42"/>
      <c r="W9" s="43"/>
      <c r="X9" s="40"/>
      <c r="Y9" s="37"/>
      <c r="Z9" s="38"/>
      <c r="AA9" s="48"/>
      <c r="AB9" s="45"/>
      <c r="AC9" s="46"/>
      <c r="AD9" s="42"/>
      <c r="AE9" s="43"/>
      <c r="AF9" s="40"/>
      <c r="AG9" s="37"/>
      <c r="AH9" s="38"/>
      <c r="AI9" s="48"/>
      <c r="AJ9" s="49"/>
      <c r="AK9" s="130"/>
      <c r="AL9" s="42"/>
      <c r="AM9" s="43"/>
      <c r="AN9" s="40"/>
      <c r="AO9" s="41"/>
      <c r="AP9" s="42"/>
      <c r="AQ9" s="43"/>
      <c r="AR9" s="40"/>
      <c r="AS9" s="41"/>
      <c r="AT9" s="42"/>
      <c r="AU9" s="53"/>
      <c r="AV9" s="40"/>
      <c r="AW9" s="37"/>
      <c r="AX9" s="38"/>
      <c r="AY9" s="48"/>
      <c r="AZ9" s="49"/>
      <c r="BA9" s="37"/>
      <c r="BB9" s="38"/>
      <c r="BC9" s="48"/>
      <c r="BD9" s="50"/>
      <c r="BE9" s="51"/>
      <c r="BF9" s="38"/>
      <c r="BG9" s="198"/>
      <c r="BH9" s="49"/>
      <c r="BI9" s="37"/>
      <c r="BJ9" s="38"/>
      <c r="BK9" s="48"/>
      <c r="BL9" s="50"/>
      <c r="BM9" s="37"/>
      <c r="BN9" s="38"/>
      <c r="BO9" s="48"/>
      <c r="BP9" s="50"/>
      <c r="BQ9" s="37"/>
      <c r="BR9" s="38"/>
      <c r="BS9" s="48"/>
      <c r="BT9" s="49"/>
      <c r="BU9" s="37" t="s">
        <v>236</v>
      </c>
      <c r="BV9" s="38">
        <v>70</v>
      </c>
      <c r="BW9" s="48">
        <v>29.8</v>
      </c>
      <c r="BX9" s="49">
        <f t="shared" si="2"/>
        <v>0.42571428571428571</v>
      </c>
      <c r="BY9" s="37"/>
      <c r="BZ9" s="38"/>
      <c r="CA9" s="48"/>
      <c r="CB9" s="49"/>
      <c r="CC9" s="143"/>
    </row>
    <row r="10" spans="1:81" s="86" customFormat="1" ht="15.75" hidden="1" thickBot="1" x14ac:dyDescent="0.3">
      <c r="A10" s="85">
        <v>8</v>
      </c>
      <c r="B10" s="95" t="s">
        <v>27</v>
      </c>
      <c r="C10" s="37"/>
      <c r="D10" s="38"/>
      <c r="E10" s="39"/>
      <c r="F10" s="55"/>
      <c r="G10" s="41"/>
      <c r="H10" s="42"/>
      <c r="I10" s="43"/>
      <c r="J10" s="40"/>
      <c r="K10" s="41"/>
      <c r="L10" s="42"/>
      <c r="M10" s="43"/>
      <c r="N10" s="40"/>
      <c r="O10" s="43"/>
      <c r="P10" s="40"/>
      <c r="Q10" s="41"/>
      <c r="R10" s="42"/>
      <c r="S10" s="43"/>
      <c r="T10" s="40"/>
      <c r="U10" s="44"/>
      <c r="V10" s="42"/>
      <c r="W10" s="43"/>
      <c r="X10" s="40"/>
      <c r="Y10" s="37"/>
      <c r="Z10" s="38"/>
      <c r="AA10" s="48"/>
      <c r="AB10" s="45"/>
      <c r="AC10" s="46"/>
      <c r="AD10" s="42"/>
      <c r="AE10" s="43"/>
      <c r="AF10" s="40"/>
      <c r="AG10" s="37"/>
      <c r="AH10" s="38"/>
      <c r="AI10" s="48"/>
      <c r="AJ10" s="49"/>
      <c r="AK10" s="130"/>
      <c r="AL10" s="42"/>
      <c r="AM10" s="43"/>
      <c r="AN10" s="40"/>
      <c r="AO10" s="41"/>
      <c r="AP10" s="42"/>
      <c r="AQ10" s="43"/>
      <c r="AR10" s="40"/>
      <c r="AS10" s="41"/>
      <c r="AT10" s="42"/>
      <c r="AU10" s="53"/>
      <c r="AV10" s="40"/>
      <c r="AW10" s="41"/>
      <c r="AX10" s="42"/>
      <c r="AY10" s="43"/>
      <c r="AZ10" s="40"/>
      <c r="BA10" s="37"/>
      <c r="BB10" s="38"/>
      <c r="BC10" s="48"/>
      <c r="BD10" s="50"/>
      <c r="BE10" s="51"/>
      <c r="BF10" s="38"/>
      <c r="BG10" s="198"/>
      <c r="BH10" s="49"/>
      <c r="BI10" s="37"/>
      <c r="BJ10" s="38"/>
      <c r="BK10" s="48"/>
      <c r="BL10" s="50"/>
      <c r="BM10" s="37" t="s">
        <v>237</v>
      </c>
      <c r="BN10" s="38">
        <v>120</v>
      </c>
      <c r="BO10" s="48">
        <v>40</v>
      </c>
      <c r="BP10" s="50">
        <f t="shared" si="0"/>
        <v>0.33333333333333331</v>
      </c>
      <c r="BQ10" s="37"/>
      <c r="BR10" s="38"/>
      <c r="BS10" s="48"/>
      <c r="BT10" s="49"/>
      <c r="BU10" s="37" t="s">
        <v>238</v>
      </c>
      <c r="BV10" s="38">
        <v>48</v>
      </c>
      <c r="BW10" s="48">
        <v>16</v>
      </c>
      <c r="BX10" s="49">
        <f t="shared" si="2"/>
        <v>0.33333333333333331</v>
      </c>
      <c r="BY10" s="37" t="s">
        <v>239</v>
      </c>
      <c r="BZ10" s="38">
        <v>48</v>
      </c>
      <c r="CA10" s="48">
        <v>17.21</v>
      </c>
      <c r="CB10" s="49">
        <f t="shared" ref="CB10:CB15" si="4">SUM(CA10/BZ10)</f>
        <v>0.3585416666666667</v>
      </c>
      <c r="CC10" s="143"/>
    </row>
    <row r="11" spans="1:81" s="86" customFormat="1" ht="15.75" hidden="1" thickBot="1" x14ac:dyDescent="0.3">
      <c r="A11" s="85">
        <v>9</v>
      </c>
      <c r="B11" s="95" t="s">
        <v>28</v>
      </c>
      <c r="C11" s="37"/>
      <c r="D11" s="38"/>
      <c r="E11" s="39"/>
      <c r="F11" s="55"/>
      <c r="G11" s="41"/>
      <c r="H11" s="42"/>
      <c r="I11" s="43"/>
      <c r="J11" s="40"/>
      <c r="K11" s="41"/>
      <c r="L11" s="42"/>
      <c r="M11" s="43"/>
      <c r="N11" s="40"/>
      <c r="O11" s="43"/>
      <c r="P11" s="40" t="s">
        <v>5</v>
      </c>
      <c r="Q11" s="41"/>
      <c r="R11" s="42"/>
      <c r="S11" s="43"/>
      <c r="T11" s="40"/>
      <c r="U11" s="44"/>
      <c r="V11" s="42"/>
      <c r="W11" s="43"/>
      <c r="X11" s="40"/>
      <c r="Y11" s="37"/>
      <c r="Z11" s="38"/>
      <c r="AA11" s="48"/>
      <c r="AB11" s="45"/>
      <c r="AC11" s="46"/>
      <c r="AD11" s="42"/>
      <c r="AE11" s="43"/>
      <c r="AF11" s="40"/>
      <c r="AG11" s="37"/>
      <c r="AH11" s="38"/>
      <c r="AI11" s="48"/>
      <c r="AJ11" s="49"/>
      <c r="AK11" s="130"/>
      <c r="AL11" s="54"/>
      <c r="AM11" s="43"/>
      <c r="AN11" s="40"/>
      <c r="AO11" s="41"/>
      <c r="AP11" s="42"/>
      <c r="AQ11" s="43"/>
      <c r="AR11" s="40"/>
      <c r="AS11" s="41"/>
      <c r="AT11" s="42"/>
      <c r="AU11" s="53"/>
      <c r="AV11" s="40"/>
      <c r="AW11" s="41"/>
      <c r="AX11" s="42"/>
      <c r="AY11" s="43"/>
      <c r="AZ11" s="40"/>
      <c r="BA11" s="37"/>
      <c r="BB11" s="38"/>
      <c r="BC11" s="48"/>
      <c r="BD11" s="50"/>
      <c r="BE11" s="51"/>
      <c r="BF11" s="38"/>
      <c r="BG11" s="203"/>
      <c r="BH11" s="49"/>
      <c r="BI11" s="37"/>
      <c r="BJ11" s="38"/>
      <c r="BK11" s="48"/>
      <c r="BL11" s="50"/>
      <c r="BM11" s="37"/>
      <c r="BN11" s="38"/>
      <c r="BO11" s="48"/>
      <c r="BP11" s="50"/>
      <c r="BQ11" s="37"/>
      <c r="BR11" s="38"/>
      <c r="BS11" s="48"/>
      <c r="BT11" s="49"/>
      <c r="BU11" s="37" t="s">
        <v>238</v>
      </c>
      <c r="BV11" s="38">
        <v>60</v>
      </c>
      <c r="BW11" s="48">
        <v>20</v>
      </c>
      <c r="BX11" s="49">
        <f t="shared" si="2"/>
        <v>0.33333333333333331</v>
      </c>
      <c r="BY11" s="37"/>
      <c r="BZ11" s="38"/>
      <c r="CA11" s="48"/>
      <c r="CB11" s="49"/>
      <c r="CC11" s="143"/>
    </row>
    <row r="12" spans="1:81" s="86" customFormat="1" ht="15.75" hidden="1" thickBot="1" x14ac:dyDescent="0.3">
      <c r="A12" s="85">
        <v>10</v>
      </c>
      <c r="B12" s="95" t="s">
        <v>29</v>
      </c>
      <c r="C12" s="37"/>
      <c r="D12" s="38"/>
      <c r="E12" s="39"/>
      <c r="F12" s="55"/>
      <c r="G12" s="41"/>
      <c r="H12" s="42"/>
      <c r="I12" s="43"/>
      <c r="J12" s="40"/>
      <c r="K12" s="41"/>
      <c r="L12" s="42"/>
      <c r="M12" s="43"/>
      <c r="N12" s="40"/>
      <c r="O12" s="43"/>
      <c r="P12" s="40" t="s">
        <v>5</v>
      </c>
      <c r="Q12" s="41"/>
      <c r="R12" s="42"/>
      <c r="S12" s="43"/>
      <c r="T12" s="40"/>
      <c r="U12" s="44"/>
      <c r="V12" s="42"/>
      <c r="W12" s="43"/>
      <c r="X12" s="40"/>
      <c r="Y12" s="37"/>
      <c r="Z12" s="38"/>
      <c r="AA12" s="48"/>
      <c r="AB12" s="45"/>
      <c r="AC12" s="46"/>
      <c r="AD12" s="42"/>
      <c r="AE12" s="43"/>
      <c r="AF12" s="40"/>
      <c r="AG12" s="37"/>
      <c r="AH12" s="38"/>
      <c r="AI12" s="48"/>
      <c r="AJ12" s="49"/>
      <c r="AK12" s="130"/>
      <c r="AL12" s="54"/>
      <c r="AM12" s="43"/>
      <c r="AN12" s="40"/>
      <c r="AO12" s="41"/>
      <c r="AP12" s="42"/>
      <c r="AQ12" s="43"/>
      <c r="AR12" s="40"/>
      <c r="AS12" s="41"/>
      <c r="AT12" s="42"/>
      <c r="AU12" s="53"/>
      <c r="AV12" s="40"/>
      <c r="AW12" s="41"/>
      <c r="AX12" s="42"/>
      <c r="AY12" s="43"/>
      <c r="AZ12" s="40"/>
      <c r="BA12" s="37"/>
      <c r="BB12" s="38"/>
      <c r="BC12" s="48"/>
      <c r="BD12" s="50"/>
      <c r="BE12" s="51"/>
      <c r="BF12" s="38"/>
      <c r="BG12" s="203"/>
      <c r="BH12" s="49"/>
      <c r="BI12" s="37"/>
      <c r="BJ12" s="38"/>
      <c r="BK12" s="48"/>
      <c r="BL12" s="50"/>
      <c r="BM12" s="37" t="s">
        <v>236</v>
      </c>
      <c r="BN12" s="38">
        <v>72</v>
      </c>
      <c r="BO12" s="48">
        <v>34</v>
      </c>
      <c r="BP12" s="50">
        <f t="shared" si="0"/>
        <v>0.47222222222222221</v>
      </c>
      <c r="BQ12" s="37"/>
      <c r="BR12" s="38"/>
      <c r="BS12" s="48"/>
      <c r="BT12" s="49"/>
      <c r="BU12" s="37" t="s">
        <v>237</v>
      </c>
      <c r="BV12" s="38">
        <v>72</v>
      </c>
      <c r="BW12" s="48">
        <v>25.75</v>
      </c>
      <c r="BX12" s="49">
        <f t="shared" si="2"/>
        <v>0.3576388888888889</v>
      </c>
      <c r="BY12" s="37"/>
      <c r="BZ12" s="38"/>
      <c r="CA12" s="48"/>
      <c r="CB12" s="49"/>
      <c r="CC12" s="143"/>
    </row>
    <row r="13" spans="1:81" s="86" customFormat="1" ht="15.75" hidden="1" thickBot="1" x14ac:dyDescent="0.3">
      <c r="A13" s="85">
        <v>11</v>
      </c>
      <c r="B13" s="95" t="s">
        <v>30</v>
      </c>
      <c r="C13" s="37"/>
      <c r="D13" s="38"/>
      <c r="E13" s="39"/>
      <c r="F13" s="55"/>
      <c r="G13" s="41"/>
      <c r="H13" s="42"/>
      <c r="I13" s="43"/>
      <c r="J13" s="40"/>
      <c r="K13" s="41"/>
      <c r="L13" s="42"/>
      <c r="M13" s="43"/>
      <c r="N13" s="40"/>
      <c r="O13" s="43"/>
      <c r="P13" s="40" t="s">
        <v>5</v>
      </c>
      <c r="Q13" s="41"/>
      <c r="R13" s="42"/>
      <c r="S13" s="43"/>
      <c r="T13" s="40"/>
      <c r="U13" s="44"/>
      <c r="V13" s="42"/>
      <c r="W13" s="43"/>
      <c r="X13" s="40"/>
      <c r="Y13" s="37"/>
      <c r="Z13" s="38"/>
      <c r="AA13" s="48"/>
      <c r="AB13" s="45"/>
      <c r="AC13" s="46"/>
      <c r="AD13" s="42"/>
      <c r="AE13" s="43"/>
      <c r="AF13" s="40"/>
      <c r="AG13" s="37"/>
      <c r="AH13" s="38"/>
      <c r="AI13" s="48"/>
      <c r="AJ13" s="49"/>
      <c r="AK13" s="130"/>
      <c r="AL13" s="54"/>
      <c r="AM13" s="43"/>
      <c r="AN13" s="40"/>
      <c r="AO13" s="41"/>
      <c r="AP13" s="42"/>
      <c r="AQ13" s="43"/>
      <c r="AR13" s="40"/>
      <c r="AS13" s="41"/>
      <c r="AT13" s="42"/>
      <c r="AU13" s="53"/>
      <c r="AV13" s="40"/>
      <c r="AW13" s="41"/>
      <c r="AX13" s="42"/>
      <c r="AY13" s="43"/>
      <c r="AZ13" s="40"/>
      <c r="BA13" s="37"/>
      <c r="BB13" s="38"/>
      <c r="BC13" s="48"/>
      <c r="BD13" s="50"/>
      <c r="BE13" s="51"/>
      <c r="BF13" s="38"/>
      <c r="BG13" s="203"/>
      <c r="BH13" s="49"/>
      <c r="BI13" s="37"/>
      <c r="BJ13" s="38"/>
      <c r="BK13" s="48"/>
      <c r="BL13" s="50"/>
      <c r="BM13" s="37" t="s">
        <v>240</v>
      </c>
      <c r="BN13" s="38">
        <v>120</v>
      </c>
      <c r="BO13" s="48">
        <v>29</v>
      </c>
      <c r="BP13" s="50">
        <f t="shared" si="0"/>
        <v>0.24166666666666667</v>
      </c>
      <c r="BQ13" s="37"/>
      <c r="BR13" s="38"/>
      <c r="BS13" s="48"/>
      <c r="BT13" s="49"/>
      <c r="BU13" s="37" t="s">
        <v>241</v>
      </c>
      <c r="BV13" s="38">
        <v>96</v>
      </c>
      <c r="BW13" s="48">
        <v>20.399999999999999</v>
      </c>
      <c r="BX13" s="49">
        <f t="shared" si="2"/>
        <v>0.21249999999999999</v>
      </c>
      <c r="BY13" s="37" t="s">
        <v>240</v>
      </c>
      <c r="BZ13" s="38">
        <v>72</v>
      </c>
      <c r="CA13" s="48">
        <v>16.21</v>
      </c>
      <c r="CB13" s="49">
        <f t="shared" si="4"/>
        <v>0.22513888888888889</v>
      </c>
      <c r="CC13" s="143"/>
    </row>
    <row r="14" spans="1:81" s="86" customFormat="1" ht="15.75" hidden="1" thickBot="1" x14ac:dyDescent="0.3">
      <c r="A14" s="85">
        <v>12</v>
      </c>
      <c r="B14" s="95" t="s">
        <v>31</v>
      </c>
      <c r="C14" s="37"/>
      <c r="D14" s="38"/>
      <c r="E14" s="39"/>
      <c r="F14" s="55"/>
      <c r="G14" s="41"/>
      <c r="H14" s="42"/>
      <c r="I14" s="43"/>
      <c r="J14" s="40"/>
      <c r="K14" s="41"/>
      <c r="L14" s="42"/>
      <c r="M14" s="43"/>
      <c r="N14" s="40"/>
      <c r="O14" s="43"/>
      <c r="P14" s="40" t="s">
        <v>5</v>
      </c>
      <c r="Q14" s="41"/>
      <c r="R14" s="42"/>
      <c r="S14" s="43"/>
      <c r="T14" s="40"/>
      <c r="U14" s="44"/>
      <c r="V14" s="42"/>
      <c r="W14" s="43"/>
      <c r="X14" s="40"/>
      <c r="Y14" s="37"/>
      <c r="Z14" s="38"/>
      <c r="AA14" s="48"/>
      <c r="AB14" s="45"/>
      <c r="AC14" s="57"/>
      <c r="AD14" s="58"/>
      <c r="AE14" s="132"/>
      <c r="AF14" s="40"/>
      <c r="AG14" s="37"/>
      <c r="AH14" s="38"/>
      <c r="AI14" s="48"/>
      <c r="AJ14" s="49"/>
      <c r="AK14" s="130"/>
      <c r="AL14" s="54"/>
      <c r="AM14" s="43"/>
      <c r="AN14" s="40"/>
      <c r="AO14" s="41"/>
      <c r="AP14" s="42"/>
      <c r="AQ14" s="43"/>
      <c r="AR14" s="40"/>
      <c r="AS14" s="41"/>
      <c r="AT14" s="42"/>
      <c r="AU14" s="53"/>
      <c r="AV14" s="40"/>
      <c r="AW14" s="41"/>
      <c r="AX14" s="42"/>
      <c r="AY14" s="43"/>
      <c r="AZ14" s="40"/>
      <c r="BA14" s="37"/>
      <c r="BB14" s="38"/>
      <c r="BC14" s="48"/>
      <c r="BD14" s="50"/>
      <c r="BE14" s="59"/>
      <c r="BF14" s="60"/>
      <c r="BG14" s="61"/>
      <c r="BH14" s="49"/>
      <c r="BI14" s="37"/>
      <c r="BJ14" s="38"/>
      <c r="BK14" s="48"/>
      <c r="BL14" s="50"/>
      <c r="BM14" s="37"/>
      <c r="BN14" s="38"/>
      <c r="BO14" s="48"/>
      <c r="BP14" s="50"/>
      <c r="BQ14" s="37"/>
      <c r="BR14" s="38"/>
      <c r="BS14" s="48"/>
      <c r="BT14" s="49"/>
      <c r="BU14" s="37" t="s">
        <v>199</v>
      </c>
      <c r="BV14" s="38">
        <v>96</v>
      </c>
      <c r="BW14" s="48">
        <v>20.25</v>
      </c>
      <c r="BX14" s="49">
        <f t="shared" si="2"/>
        <v>0.2109375</v>
      </c>
      <c r="BY14" s="37" t="s">
        <v>240</v>
      </c>
      <c r="BZ14" s="38">
        <v>72</v>
      </c>
      <c r="CA14" s="48">
        <v>16.21</v>
      </c>
      <c r="CB14" s="49">
        <f t="shared" si="4"/>
        <v>0.22513888888888889</v>
      </c>
      <c r="CC14" s="143"/>
    </row>
    <row r="15" spans="1:81" s="86" customFormat="1" ht="15.75" hidden="1" thickBot="1" x14ac:dyDescent="0.3">
      <c r="A15" s="85">
        <v>14</v>
      </c>
      <c r="B15" s="95" t="s">
        <v>32</v>
      </c>
      <c r="C15" s="37"/>
      <c r="D15" s="38"/>
      <c r="E15" s="39"/>
      <c r="F15" s="55"/>
      <c r="G15" s="41"/>
      <c r="H15" s="42"/>
      <c r="I15" s="43"/>
      <c r="J15" s="40"/>
      <c r="K15" s="41"/>
      <c r="L15" s="42"/>
      <c r="M15" s="43"/>
      <c r="N15" s="40"/>
      <c r="O15" s="43"/>
      <c r="P15" s="40" t="s">
        <v>5</v>
      </c>
      <c r="Q15" s="41"/>
      <c r="R15" s="42"/>
      <c r="S15" s="43"/>
      <c r="T15" s="40"/>
      <c r="U15" s="44"/>
      <c r="V15" s="42"/>
      <c r="W15" s="43"/>
      <c r="X15" s="40"/>
      <c r="Y15" s="37"/>
      <c r="Z15" s="38"/>
      <c r="AA15" s="48"/>
      <c r="AB15" s="45"/>
      <c r="AC15" s="57"/>
      <c r="AD15" s="58"/>
      <c r="AE15" s="132"/>
      <c r="AF15" s="40"/>
      <c r="AG15" s="37"/>
      <c r="AH15" s="38"/>
      <c r="AI15" s="48"/>
      <c r="AJ15" s="49"/>
      <c r="AK15" s="130"/>
      <c r="AL15" s="42"/>
      <c r="AM15" s="43"/>
      <c r="AN15" s="40"/>
      <c r="AO15" s="41"/>
      <c r="AP15" s="42"/>
      <c r="AQ15" s="43"/>
      <c r="AR15" s="40"/>
      <c r="AS15" s="41"/>
      <c r="AT15" s="42"/>
      <c r="AU15" s="53"/>
      <c r="AV15" s="40"/>
      <c r="AW15" s="41"/>
      <c r="AX15" s="42"/>
      <c r="AY15" s="43"/>
      <c r="AZ15" s="40"/>
      <c r="BA15" s="41"/>
      <c r="BB15" s="42"/>
      <c r="BC15" s="43"/>
      <c r="BD15" s="45"/>
      <c r="BE15" s="59"/>
      <c r="BF15" s="60"/>
      <c r="BG15" s="61"/>
      <c r="BH15" s="49"/>
      <c r="BI15" s="37"/>
      <c r="BJ15" s="38"/>
      <c r="BK15" s="48"/>
      <c r="BL15" s="50"/>
      <c r="BM15" s="37"/>
      <c r="BN15" s="38"/>
      <c r="BO15" s="48"/>
      <c r="BP15" s="50"/>
      <c r="BQ15" s="37"/>
      <c r="BR15" s="38"/>
      <c r="BS15" s="48"/>
      <c r="BT15" s="49"/>
      <c r="BU15" s="37" t="s">
        <v>242</v>
      </c>
      <c r="BV15" s="38">
        <v>90</v>
      </c>
      <c r="BW15" s="48">
        <v>27.25</v>
      </c>
      <c r="BX15" s="49">
        <f t="shared" si="2"/>
        <v>0.30277777777777776</v>
      </c>
      <c r="BY15" s="37" t="s">
        <v>235</v>
      </c>
      <c r="BZ15" s="38">
        <v>72</v>
      </c>
      <c r="CA15" s="48">
        <v>24.3</v>
      </c>
      <c r="CB15" s="49">
        <f t="shared" si="4"/>
        <v>0.33750000000000002</v>
      </c>
      <c r="CC15" s="143"/>
    </row>
    <row r="16" spans="1:81" s="86" customFormat="1" ht="24.75" hidden="1" thickBot="1" x14ac:dyDescent="0.3">
      <c r="A16" s="85">
        <v>15</v>
      </c>
      <c r="B16" s="95" t="s">
        <v>33</v>
      </c>
      <c r="C16" s="37"/>
      <c r="D16" s="38"/>
      <c r="E16" s="39"/>
      <c r="F16" s="55"/>
      <c r="G16" s="41"/>
      <c r="H16" s="42"/>
      <c r="I16" s="43"/>
      <c r="J16" s="40"/>
      <c r="K16" s="41"/>
      <c r="L16" s="42"/>
      <c r="M16" s="43"/>
      <c r="N16" s="40"/>
      <c r="O16" s="43"/>
      <c r="P16" s="40"/>
      <c r="Q16" s="41"/>
      <c r="R16" s="42"/>
      <c r="S16" s="43"/>
      <c r="T16" s="40"/>
      <c r="U16" s="44"/>
      <c r="V16" s="42"/>
      <c r="W16" s="43"/>
      <c r="X16" s="40"/>
      <c r="Y16" s="37" t="s">
        <v>155</v>
      </c>
      <c r="Z16" s="38">
        <v>400</v>
      </c>
      <c r="AA16" s="48">
        <v>30.992999999999999</v>
      </c>
      <c r="AB16" s="45">
        <f t="shared" ref="AB16:AB17" si="5">SUM(AA16/Z16)</f>
        <v>7.7482499999999996E-2</v>
      </c>
      <c r="AC16" s="57"/>
      <c r="AD16" s="58"/>
      <c r="AE16" s="132"/>
      <c r="AF16" s="40"/>
      <c r="AG16" s="37"/>
      <c r="AH16" s="38"/>
      <c r="AI16" s="48"/>
      <c r="AJ16" s="49"/>
      <c r="AK16" s="130"/>
      <c r="AL16" s="54"/>
      <c r="AM16" s="43"/>
      <c r="AN16" s="40"/>
      <c r="AO16" s="41"/>
      <c r="AP16" s="42"/>
      <c r="AQ16" s="43"/>
      <c r="AR16" s="40"/>
      <c r="AS16" s="41"/>
      <c r="AT16" s="42"/>
      <c r="AU16" s="53"/>
      <c r="AV16" s="40"/>
      <c r="AW16" s="41"/>
      <c r="AX16" s="42"/>
      <c r="AY16" s="43"/>
      <c r="AZ16" s="40"/>
      <c r="BA16" s="41"/>
      <c r="BB16" s="42"/>
      <c r="BC16" s="43"/>
      <c r="BD16" s="45"/>
      <c r="BE16" s="59"/>
      <c r="BF16" s="60"/>
      <c r="BG16" s="61"/>
      <c r="BH16" s="49"/>
      <c r="BI16" s="37"/>
      <c r="BJ16" s="38"/>
      <c r="BK16" s="48"/>
      <c r="BL16" s="50"/>
      <c r="BM16" s="37"/>
      <c r="BN16" s="38"/>
      <c r="BO16" s="48"/>
      <c r="BP16" s="50"/>
      <c r="BQ16" s="37"/>
      <c r="BR16" s="38"/>
      <c r="BS16" s="48"/>
      <c r="BT16" s="49"/>
      <c r="BU16" s="37"/>
      <c r="BV16" s="38"/>
      <c r="BW16" s="48"/>
      <c r="BX16" s="49"/>
      <c r="BY16" s="37"/>
      <c r="BZ16" s="38"/>
      <c r="CA16" s="48"/>
      <c r="CB16" s="49"/>
      <c r="CC16" s="143"/>
    </row>
    <row r="17" spans="1:81" s="86" customFormat="1" ht="24.75" hidden="1" thickBot="1" x14ac:dyDescent="0.3">
      <c r="A17" s="85">
        <v>16</v>
      </c>
      <c r="B17" s="95" t="s">
        <v>34</v>
      </c>
      <c r="C17" s="37"/>
      <c r="D17" s="38"/>
      <c r="E17" s="39"/>
      <c r="F17" s="40"/>
      <c r="G17" s="41"/>
      <c r="H17" s="42"/>
      <c r="I17" s="43"/>
      <c r="J17" s="40"/>
      <c r="K17" s="41"/>
      <c r="L17" s="42"/>
      <c r="M17" s="43"/>
      <c r="N17" s="40"/>
      <c r="O17" s="43"/>
      <c r="P17" s="40"/>
      <c r="Q17" s="41"/>
      <c r="R17" s="42"/>
      <c r="S17" s="43"/>
      <c r="T17" s="40"/>
      <c r="U17" s="44"/>
      <c r="V17" s="42"/>
      <c r="W17" s="43"/>
      <c r="X17" s="40"/>
      <c r="Y17" s="37" t="s">
        <v>158</v>
      </c>
      <c r="Z17" s="38">
        <v>96</v>
      </c>
      <c r="AA17" s="48">
        <v>38.74</v>
      </c>
      <c r="AB17" s="45">
        <f t="shared" si="5"/>
        <v>0.40354166666666669</v>
      </c>
      <c r="AC17" s="57"/>
      <c r="AD17" s="58"/>
      <c r="AE17" s="132"/>
      <c r="AF17" s="40"/>
      <c r="AG17" s="37"/>
      <c r="AH17" s="38"/>
      <c r="AI17" s="48"/>
      <c r="AJ17" s="49"/>
      <c r="AK17" s="130"/>
      <c r="AL17" s="54"/>
      <c r="AM17" s="43"/>
      <c r="AN17" s="40"/>
      <c r="AO17" s="41"/>
      <c r="AP17" s="42"/>
      <c r="AQ17" s="43"/>
      <c r="AR17" s="40"/>
      <c r="AS17" s="41"/>
      <c r="AT17" s="42"/>
      <c r="AU17" s="53"/>
      <c r="AV17" s="40"/>
      <c r="AW17" s="41"/>
      <c r="AX17" s="42"/>
      <c r="AY17" s="43"/>
      <c r="AZ17" s="40"/>
      <c r="BA17" s="41"/>
      <c r="BB17" s="42"/>
      <c r="BC17" s="43"/>
      <c r="BD17" s="45"/>
      <c r="BE17" s="59"/>
      <c r="BF17" s="60"/>
      <c r="BG17" s="61"/>
      <c r="BH17" s="49"/>
      <c r="BI17" s="37"/>
      <c r="BJ17" s="38"/>
      <c r="BK17" s="48"/>
      <c r="BL17" s="50"/>
      <c r="BM17" s="37"/>
      <c r="BN17" s="38"/>
      <c r="BO17" s="48"/>
      <c r="BP17" s="50"/>
      <c r="BQ17" s="37"/>
      <c r="BR17" s="38"/>
      <c r="BS17" s="48"/>
      <c r="BT17" s="49"/>
      <c r="BU17" s="37"/>
      <c r="BV17" s="38"/>
      <c r="BW17" s="48"/>
      <c r="BX17" s="49"/>
      <c r="BY17" s="37"/>
      <c r="BZ17" s="38"/>
      <c r="CA17" s="48"/>
      <c r="CB17" s="49"/>
      <c r="CC17" s="143"/>
    </row>
    <row r="18" spans="1:81" s="86" customFormat="1" ht="15.75" hidden="1" thickBot="1" x14ac:dyDescent="0.3">
      <c r="A18" s="85">
        <v>17</v>
      </c>
      <c r="B18" s="95" t="s">
        <v>35</v>
      </c>
      <c r="C18" s="37"/>
      <c r="D18" s="38"/>
      <c r="E18" s="39"/>
      <c r="F18" s="49"/>
      <c r="G18" s="41"/>
      <c r="H18" s="42"/>
      <c r="I18" s="43"/>
      <c r="J18" s="40"/>
      <c r="K18" s="41"/>
      <c r="L18" s="42"/>
      <c r="M18" s="43"/>
      <c r="N18" s="40"/>
      <c r="O18" s="43"/>
      <c r="P18" s="40"/>
      <c r="Q18" s="41"/>
      <c r="R18" s="42"/>
      <c r="S18" s="43"/>
      <c r="T18" s="40"/>
      <c r="U18" s="44"/>
      <c r="V18" s="42"/>
      <c r="W18" s="43"/>
      <c r="X18" s="40"/>
      <c r="Y18" s="37"/>
      <c r="Z18" s="38"/>
      <c r="AA18" s="48"/>
      <c r="AB18" s="50"/>
      <c r="AC18" s="57"/>
      <c r="AD18" s="58"/>
      <c r="AE18" s="132"/>
      <c r="AF18" s="40"/>
      <c r="AG18" s="37"/>
      <c r="AH18" s="38"/>
      <c r="AI18" s="48"/>
      <c r="AJ18" s="49"/>
      <c r="AK18" s="199"/>
      <c r="AL18" s="38"/>
      <c r="AM18" s="48"/>
      <c r="AN18" s="40"/>
      <c r="AO18" s="41"/>
      <c r="AP18" s="42"/>
      <c r="AQ18" s="43"/>
      <c r="AR18" s="40"/>
      <c r="AS18" s="41"/>
      <c r="AT18" s="42"/>
      <c r="AU18" s="53"/>
      <c r="AV18" s="40"/>
      <c r="AW18" s="37"/>
      <c r="AX18" s="38"/>
      <c r="AY18" s="48"/>
      <c r="AZ18" s="40"/>
      <c r="BA18" s="37"/>
      <c r="BB18" s="38"/>
      <c r="BC18" s="48"/>
      <c r="BD18" s="45"/>
      <c r="BE18" s="59"/>
      <c r="BF18" s="60"/>
      <c r="BG18" s="61"/>
      <c r="BH18" s="49"/>
      <c r="BI18" s="37"/>
      <c r="BJ18" s="38"/>
      <c r="BK18" s="48"/>
      <c r="BL18" s="50"/>
      <c r="BM18" s="37" t="s">
        <v>237</v>
      </c>
      <c r="BN18" s="38">
        <v>120</v>
      </c>
      <c r="BO18" s="48">
        <v>40</v>
      </c>
      <c r="BP18" s="50">
        <f t="shared" si="0"/>
        <v>0.33333333333333331</v>
      </c>
      <c r="BQ18" s="37"/>
      <c r="BR18" s="38"/>
      <c r="BS18" s="48"/>
      <c r="BT18" s="49"/>
      <c r="BU18" s="37"/>
      <c r="BV18" s="38"/>
      <c r="BW18" s="48"/>
      <c r="BX18" s="49"/>
      <c r="BY18" s="37"/>
      <c r="BZ18" s="38"/>
      <c r="CA18" s="48"/>
      <c r="CB18" s="49"/>
      <c r="CC18" s="143"/>
    </row>
    <row r="19" spans="1:81" s="86" customFormat="1" ht="36.75" hidden="1" thickBot="1" x14ac:dyDescent="0.3">
      <c r="A19" s="85">
        <v>18</v>
      </c>
      <c r="B19" s="96" t="s">
        <v>36</v>
      </c>
      <c r="C19" s="37"/>
      <c r="D19" s="38"/>
      <c r="E19" s="39"/>
      <c r="F19" s="40"/>
      <c r="G19" s="41"/>
      <c r="H19" s="42"/>
      <c r="I19" s="43"/>
      <c r="J19" s="40"/>
      <c r="K19" s="37"/>
      <c r="L19" s="38"/>
      <c r="M19" s="43"/>
      <c r="N19" s="40"/>
      <c r="O19" s="48"/>
      <c r="P19" s="40"/>
      <c r="Q19" s="41"/>
      <c r="R19" s="42"/>
      <c r="S19" s="43"/>
      <c r="T19" s="40"/>
      <c r="U19" s="44"/>
      <c r="V19" s="42"/>
      <c r="W19" s="43"/>
      <c r="X19" s="40"/>
      <c r="Y19" s="41"/>
      <c r="Z19" s="42"/>
      <c r="AA19" s="43"/>
      <c r="AB19" s="45"/>
      <c r="AC19" s="46"/>
      <c r="AD19" s="42"/>
      <c r="AE19" s="43"/>
      <c r="AF19" s="40"/>
      <c r="AG19" s="37"/>
      <c r="AH19" s="38"/>
      <c r="AI19" s="48"/>
      <c r="AJ19" s="49"/>
      <c r="AK19" s="199"/>
      <c r="AL19" s="38"/>
      <c r="AM19" s="48"/>
      <c r="AN19" s="40"/>
      <c r="AO19" s="41"/>
      <c r="AP19" s="42"/>
      <c r="AQ19" s="43"/>
      <c r="AR19" s="40"/>
      <c r="AS19" s="41"/>
      <c r="AT19" s="42"/>
      <c r="AU19" s="53"/>
      <c r="AV19" s="40"/>
      <c r="AW19" s="37"/>
      <c r="AX19" s="38"/>
      <c r="AY19" s="48"/>
      <c r="AZ19" s="40"/>
      <c r="BA19" s="37"/>
      <c r="BB19" s="38"/>
      <c r="BC19" s="48"/>
      <c r="BD19" s="45"/>
      <c r="BE19" s="51" t="s">
        <v>237</v>
      </c>
      <c r="BF19" s="38">
        <v>96</v>
      </c>
      <c r="BG19" s="203">
        <v>36.96</v>
      </c>
      <c r="BH19" s="49">
        <f t="shared" ref="BH19:BH20" si="6">SUM(BG19/BF19)</f>
        <v>0.38500000000000001</v>
      </c>
      <c r="BI19" s="37"/>
      <c r="BJ19" s="38"/>
      <c r="BK19" s="48"/>
      <c r="BL19" s="50"/>
      <c r="BM19" s="37"/>
      <c r="BN19" s="38"/>
      <c r="BO19" s="48"/>
      <c r="BP19" s="50"/>
      <c r="BQ19" s="37"/>
      <c r="BR19" s="38"/>
      <c r="BS19" s="48"/>
      <c r="BT19" s="49"/>
      <c r="BU19" s="37"/>
      <c r="BV19" s="38"/>
      <c r="BW19" s="48"/>
      <c r="BX19" s="49"/>
      <c r="BY19" s="37"/>
      <c r="BZ19" s="38"/>
      <c r="CA19" s="48"/>
      <c r="CB19" s="49"/>
      <c r="CC19" s="143"/>
    </row>
    <row r="20" spans="1:81" s="86" customFormat="1" ht="24.75" hidden="1" thickBot="1" x14ac:dyDescent="0.3">
      <c r="A20" s="85">
        <v>19</v>
      </c>
      <c r="B20" s="95" t="s">
        <v>37</v>
      </c>
      <c r="C20" s="37"/>
      <c r="D20" s="38"/>
      <c r="E20" s="39"/>
      <c r="F20" s="49"/>
      <c r="G20" s="41"/>
      <c r="H20" s="42"/>
      <c r="I20" s="43"/>
      <c r="J20" s="40"/>
      <c r="K20" s="37"/>
      <c r="L20" s="38"/>
      <c r="M20" s="43"/>
      <c r="N20" s="40"/>
      <c r="O20" s="48"/>
      <c r="P20" s="40"/>
      <c r="Q20" s="41"/>
      <c r="R20" s="42"/>
      <c r="S20" s="43"/>
      <c r="T20" s="40"/>
      <c r="U20" s="44"/>
      <c r="V20" s="42"/>
      <c r="W20" s="43"/>
      <c r="X20" s="40"/>
      <c r="Y20" s="37"/>
      <c r="Z20" s="38"/>
      <c r="AA20" s="48"/>
      <c r="AB20" s="50"/>
      <c r="AC20" s="46"/>
      <c r="AD20" s="42"/>
      <c r="AE20" s="43"/>
      <c r="AF20" s="40"/>
      <c r="AG20" s="37"/>
      <c r="AH20" s="38"/>
      <c r="AI20" s="48"/>
      <c r="AJ20" s="49"/>
      <c r="AK20" s="199"/>
      <c r="AL20" s="38"/>
      <c r="AM20" s="48"/>
      <c r="AN20" s="40"/>
      <c r="AO20" s="41"/>
      <c r="AP20" s="42"/>
      <c r="AQ20" s="43"/>
      <c r="AR20" s="40"/>
      <c r="AS20" s="41"/>
      <c r="AT20" s="42"/>
      <c r="AU20" s="53"/>
      <c r="AV20" s="40"/>
      <c r="AW20" s="37"/>
      <c r="AX20" s="38"/>
      <c r="AY20" s="48"/>
      <c r="AZ20" s="40"/>
      <c r="BA20" s="37"/>
      <c r="BB20" s="38"/>
      <c r="BC20" s="48"/>
      <c r="BD20" s="45"/>
      <c r="BE20" s="51" t="s">
        <v>243</v>
      </c>
      <c r="BF20" s="38">
        <v>192</v>
      </c>
      <c r="BG20" s="203">
        <v>36.479999999999997</v>
      </c>
      <c r="BH20" s="49">
        <f t="shared" si="6"/>
        <v>0.18999999999999997</v>
      </c>
      <c r="BI20" s="37"/>
      <c r="BJ20" s="38"/>
      <c r="BK20" s="48"/>
      <c r="BL20" s="50"/>
      <c r="BM20" s="37"/>
      <c r="BN20" s="38"/>
      <c r="BO20" s="48"/>
      <c r="BP20" s="50"/>
      <c r="BQ20" s="37"/>
      <c r="BR20" s="38"/>
      <c r="BS20" s="48"/>
      <c r="BT20" s="49"/>
      <c r="BU20" s="37"/>
      <c r="BV20" s="38"/>
      <c r="BW20" s="48"/>
      <c r="BX20" s="49"/>
      <c r="BY20" s="37"/>
      <c r="BZ20" s="38"/>
      <c r="CA20" s="48"/>
      <c r="CB20" s="49"/>
      <c r="CC20" s="143"/>
    </row>
    <row r="21" spans="1:81" s="86" customFormat="1" ht="15.75" thickBot="1" x14ac:dyDescent="0.3">
      <c r="A21" s="85">
        <v>20</v>
      </c>
      <c r="B21" s="95" t="s">
        <v>38</v>
      </c>
      <c r="C21" s="37"/>
      <c r="D21" s="38"/>
      <c r="E21" s="39"/>
      <c r="F21" s="49"/>
      <c r="G21" s="41"/>
      <c r="H21" s="42"/>
      <c r="I21" s="43"/>
      <c r="J21" s="40"/>
      <c r="K21" s="37"/>
      <c r="L21" s="38"/>
      <c r="M21" s="43"/>
      <c r="N21" s="40"/>
      <c r="O21" s="48"/>
      <c r="P21" s="40"/>
      <c r="Q21" s="41"/>
      <c r="R21" s="42"/>
      <c r="S21" s="43"/>
      <c r="T21" s="40"/>
      <c r="U21" s="44"/>
      <c r="V21" s="42"/>
      <c r="W21" s="43"/>
      <c r="X21" s="40"/>
      <c r="Y21" s="37"/>
      <c r="Z21" s="38"/>
      <c r="AA21" s="48"/>
      <c r="AB21" s="50"/>
      <c r="AC21" s="46"/>
      <c r="AD21" s="42"/>
      <c r="AE21" s="43"/>
      <c r="AF21" s="40"/>
      <c r="AG21" s="37"/>
      <c r="AH21" s="38"/>
      <c r="AI21" s="48"/>
      <c r="AJ21" s="49"/>
      <c r="AK21" s="199"/>
      <c r="AL21" s="38"/>
      <c r="AM21" s="48"/>
      <c r="AN21" s="40"/>
      <c r="AO21" s="41"/>
      <c r="AP21" s="42"/>
      <c r="AQ21" s="43"/>
      <c r="AR21" s="40"/>
      <c r="AS21" s="41"/>
      <c r="AT21" s="42"/>
      <c r="AU21" s="53"/>
      <c r="AV21" s="40"/>
      <c r="AW21" s="37"/>
      <c r="AX21" s="38"/>
      <c r="AY21" s="48"/>
      <c r="AZ21" s="40"/>
      <c r="BA21" s="37"/>
      <c r="BB21" s="38"/>
      <c r="BC21" s="48"/>
      <c r="BD21" s="45"/>
      <c r="BE21" s="51"/>
      <c r="BF21" s="38"/>
      <c r="BG21" s="203"/>
      <c r="BH21" s="49"/>
      <c r="BI21" s="37"/>
      <c r="BJ21" s="38"/>
      <c r="BK21" s="48"/>
      <c r="BL21" s="50"/>
      <c r="BM21" s="210" t="s">
        <v>244</v>
      </c>
      <c r="BN21" s="211">
        <v>72</v>
      </c>
      <c r="BO21" s="212">
        <v>48.5</v>
      </c>
      <c r="BP21" s="215">
        <f t="shared" si="0"/>
        <v>0.67361111111111116</v>
      </c>
      <c r="BQ21" s="37"/>
      <c r="BR21" s="38"/>
      <c r="BS21" s="48"/>
      <c r="BT21" s="49"/>
      <c r="BU21" s="37"/>
      <c r="BV21" s="38"/>
      <c r="BW21" s="48"/>
      <c r="BX21" s="49"/>
      <c r="BY21" s="37"/>
      <c r="BZ21" s="38"/>
      <c r="CA21" s="48"/>
      <c r="CB21" s="49"/>
      <c r="CC21" s="143"/>
    </row>
    <row r="22" spans="1:81" s="86" customFormat="1" ht="15.75" thickBot="1" x14ac:dyDescent="0.3">
      <c r="A22" s="85">
        <v>21</v>
      </c>
      <c r="B22" s="95" t="s">
        <v>39</v>
      </c>
      <c r="C22" s="37"/>
      <c r="D22" s="38"/>
      <c r="E22" s="39"/>
      <c r="F22" s="49"/>
      <c r="G22" s="41"/>
      <c r="H22" s="42"/>
      <c r="I22" s="43"/>
      <c r="J22" s="40"/>
      <c r="K22" s="37"/>
      <c r="L22" s="38"/>
      <c r="M22" s="43"/>
      <c r="N22" s="40"/>
      <c r="O22" s="48"/>
      <c r="P22" s="40"/>
      <c r="Q22" s="41"/>
      <c r="R22" s="42"/>
      <c r="S22" s="43"/>
      <c r="T22" s="40"/>
      <c r="U22" s="44"/>
      <c r="V22" s="42"/>
      <c r="W22" s="43"/>
      <c r="X22" s="40"/>
      <c r="Y22" s="37"/>
      <c r="Z22" s="38"/>
      <c r="AA22" s="48"/>
      <c r="AB22" s="50"/>
      <c r="AC22" s="46"/>
      <c r="AD22" s="42"/>
      <c r="AE22" s="43"/>
      <c r="AF22" s="40"/>
      <c r="AG22" s="37"/>
      <c r="AH22" s="38"/>
      <c r="AI22" s="48"/>
      <c r="AJ22" s="49"/>
      <c r="AK22" s="199"/>
      <c r="AL22" s="38"/>
      <c r="AM22" s="48"/>
      <c r="AN22" s="40"/>
      <c r="AO22" s="41"/>
      <c r="AP22" s="42"/>
      <c r="AQ22" s="43"/>
      <c r="AR22" s="40"/>
      <c r="AS22" s="41"/>
      <c r="AT22" s="42"/>
      <c r="AU22" s="53"/>
      <c r="AV22" s="40"/>
      <c r="AW22" s="37"/>
      <c r="AX22" s="38"/>
      <c r="AY22" s="48"/>
      <c r="AZ22" s="40"/>
      <c r="BA22" s="37"/>
      <c r="BB22" s="38"/>
      <c r="BC22" s="48"/>
      <c r="BD22" s="45"/>
      <c r="BE22" s="51"/>
      <c r="BF22" s="38"/>
      <c r="BG22" s="203"/>
      <c r="BH22" s="49"/>
      <c r="BI22" s="37"/>
      <c r="BJ22" s="38"/>
      <c r="BK22" s="48"/>
      <c r="BL22" s="50"/>
      <c r="BM22" s="210" t="s">
        <v>244</v>
      </c>
      <c r="BN22" s="211">
        <v>72</v>
      </c>
      <c r="BO22" s="212">
        <v>48.5</v>
      </c>
      <c r="BP22" s="215">
        <f t="shared" si="0"/>
        <v>0.67361111111111116</v>
      </c>
      <c r="BQ22" s="37"/>
      <c r="BR22" s="38"/>
      <c r="BS22" s="48"/>
      <c r="BT22" s="49"/>
      <c r="BU22" s="37"/>
      <c r="BV22" s="38"/>
      <c r="BW22" s="48"/>
      <c r="BX22" s="49"/>
      <c r="BY22" s="37"/>
      <c r="BZ22" s="38"/>
      <c r="CA22" s="48"/>
      <c r="CB22" s="49"/>
      <c r="CC22" s="143"/>
    </row>
    <row r="23" spans="1:81" s="86" customFormat="1" ht="15.75" thickBot="1" x14ac:dyDescent="0.3">
      <c r="A23" s="85">
        <v>22</v>
      </c>
      <c r="B23" s="95" t="s">
        <v>40</v>
      </c>
      <c r="C23" s="37"/>
      <c r="D23" s="38"/>
      <c r="E23" s="39"/>
      <c r="F23" s="49"/>
      <c r="G23" s="41"/>
      <c r="H23" s="42"/>
      <c r="I23" s="43"/>
      <c r="J23" s="40"/>
      <c r="K23" s="37"/>
      <c r="L23" s="38"/>
      <c r="M23" s="43"/>
      <c r="N23" s="40"/>
      <c r="O23" s="48"/>
      <c r="P23" s="40"/>
      <c r="Q23" s="41"/>
      <c r="R23" s="42"/>
      <c r="S23" s="43"/>
      <c r="T23" s="40"/>
      <c r="U23" s="44"/>
      <c r="V23" s="42"/>
      <c r="W23" s="43"/>
      <c r="X23" s="40"/>
      <c r="Y23" s="37"/>
      <c r="Z23" s="38"/>
      <c r="AA23" s="48"/>
      <c r="AB23" s="50"/>
      <c r="AC23" s="46"/>
      <c r="AD23" s="42"/>
      <c r="AE23" s="43"/>
      <c r="AF23" s="40"/>
      <c r="AG23" s="37"/>
      <c r="AH23" s="38"/>
      <c r="AI23" s="48"/>
      <c r="AJ23" s="49"/>
      <c r="AK23" s="199"/>
      <c r="AL23" s="38"/>
      <c r="AM23" s="48"/>
      <c r="AN23" s="40"/>
      <c r="AO23" s="41"/>
      <c r="AP23" s="42"/>
      <c r="AQ23" s="43"/>
      <c r="AR23" s="40"/>
      <c r="AS23" s="41"/>
      <c r="AT23" s="42"/>
      <c r="AU23" s="53"/>
      <c r="AV23" s="40"/>
      <c r="AW23" s="37"/>
      <c r="AX23" s="38"/>
      <c r="AY23" s="48"/>
      <c r="AZ23" s="40"/>
      <c r="BA23" s="37"/>
      <c r="BB23" s="38"/>
      <c r="BC23" s="48"/>
      <c r="BD23" s="45"/>
      <c r="BE23" s="51"/>
      <c r="BF23" s="38"/>
      <c r="BG23" s="203"/>
      <c r="BH23" s="49"/>
      <c r="BI23" s="37"/>
      <c r="BJ23" s="38"/>
      <c r="BK23" s="48"/>
      <c r="BL23" s="50"/>
      <c r="BM23" s="37"/>
      <c r="BN23" s="38"/>
      <c r="BO23" s="48"/>
      <c r="BP23" s="50"/>
      <c r="BQ23" s="37"/>
      <c r="BR23" s="38"/>
      <c r="BS23" s="48"/>
      <c r="BT23" s="49"/>
      <c r="BU23" s="37"/>
      <c r="BV23" s="38"/>
      <c r="BW23" s="48"/>
      <c r="BX23" s="49"/>
      <c r="BY23" s="210">
        <v>3.32</v>
      </c>
      <c r="BZ23" s="211">
        <v>48</v>
      </c>
      <c r="CA23" s="212">
        <v>17.45</v>
      </c>
      <c r="CB23" s="213">
        <f t="shared" ref="CB23:CB36" si="7">SUM(CA23/BZ23)</f>
        <v>0.36354166666666665</v>
      </c>
      <c r="CC23" s="143"/>
    </row>
    <row r="24" spans="1:81" s="86" customFormat="1" ht="15.75" thickBot="1" x14ac:dyDescent="0.3">
      <c r="A24" s="85">
        <v>23</v>
      </c>
      <c r="B24" s="95" t="s">
        <v>41</v>
      </c>
      <c r="C24" s="37"/>
      <c r="D24" s="38"/>
      <c r="E24" s="39"/>
      <c r="F24" s="49"/>
      <c r="G24" s="41"/>
      <c r="H24" s="42"/>
      <c r="I24" s="43"/>
      <c r="J24" s="40"/>
      <c r="K24" s="37"/>
      <c r="L24" s="38"/>
      <c r="M24" s="43"/>
      <c r="N24" s="40"/>
      <c r="O24" s="48"/>
      <c r="P24" s="40"/>
      <c r="Q24" s="41"/>
      <c r="R24" s="42"/>
      <c r="S24" s="43"/>
      <c r="T24" s="40"/>
      <c r="U24" s="37"/>
      <c r="V24" s="38"/>
      <c r="W24" s="48"/>
      <c r="X24" s="49"/>
      <c r="Y24" s="37"/>
      <c r="Z24" s="38"/>
      <c r="AA24" s="48"/>
      <c r="AB24" s="50"/>
      <c r="AC24" s="46"/>
      <c r="AD24" s="42"/>
      <c r="AE24" s="43"/>
      <c r="AF24" s="40"/>
      <c r="AG24" s="37"/>
      <c r="AH24" s="38"/>
      <c r="AI24" s="48"/>
      <c r="AJ24" s="49"/>
      <c r="AK24" s="199"/>
      <c r="AL24" s="38"/>
      <c r="AM24" s="48"/>
      <c r="AN24" s="40"/>
      <c r="AO24" s="41"/>
      <c r="AP24" s="42"/>
      <c r="AQ24" s="43"/>
      <c r="AR24" s="40"/>
      <c r="AS24" s="41"/>
      <c r="AT24" s="42"/>
      <c r="AU24" s="53"/>
      <c r="AV24" s="40"/>
      <c r="AW24" s="37"/>
      <c r="AX24" s="38"/>
      <c r="AY24" s="48"/>
      <c r="AZ24" s="40"/>
      <c r="BA24" s="37"/>
      <c r="BB24" s="38"/>
      <c r="BC24" s="48"/>
      <c r="BD24" s="45"/>
      <c r="BE24" s="51"/>
      <c r="BF24" s="38"/>
      <c r="BG24" s="203"/>
      <c r="BH24" s="49"/>
      <c r="BI24" s="37"/>
      <c r="BJ24" s="38"/>
      <c r="BK24" s="48"/>
      <c r="BL24" s="50"/>
      <c r="BM24" s="37"/>
      <c r="BN24" s="38"/>
      <c r="BO24" s="48"/>
      <c r="BP24" s="50"/>
      <c r="BQ24" s="37"/>
      <c r="BR24" s="38"/>
      <c r="BS24" s="48"/>
      <c r="BT24" s="49"/>
      <c r="BU24" s="37"/>
      <c r="BV24" s="38"/>
      <c r="BW24" s="48"/>
      <c r="BX24" s="49"/>
      <c r="BY24" s="210" t="s">
        <v>237</v>
      </c>
      <c r="BZ24" s="211">
        <v>88</v>
      </c>
      <c r="CA24" s="212">
        <v>38.380000000000003</v>
      </c>
      <c r="CB24" s="213">
        <f t="shared" si="7"/>
        <v>0.43613636363636366</v>
      </c>
      <c r="CC24" s="143"/>
    </row>
    <row r="25" spans="1:81" s="86" customFormat="1" ht="15.75" customHeight="1" thickBot="1" x14ac:dyDescent="0.3">
      <c r="A25" s="97"/>
      <c r="B25" s="95" t="s">
        <v>42</v>
      </c>
      <c r="C25" s="98"/>
      <c r="D25" s="98"/>
      <c r="E25" s="112"/>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112"/>
      <c r="AF25" s="98"/>
      <c r="AG25" s="98"/>
      <c r="AH25" s="98"/>
      <c r="AI25" s="98"/>
      <c r="AJ25" s="98"/>
      <c r="AK25" s="133"/>
      <c r="AL25" s="98"/>
      <c r="AM25" s="112"/>
      <c r="AN25" s="40"/>
      <c r="AO25" s="98"/>
      <c r="AP25" s="98"/>
      <c r="AQ25" s="98"/>
      <c r="AR25" s="98"/>
      <c r="AS25" s="98"/>
      <c r="AT25" s="98"/>
      <c r="AU25" s="98"/>
      <c r="AV25" s="98"/>
      <c r="AW25" s="98" t="s">
        <v>156</v>
      </c>
      <c r="AX25" s="98">
        <v>72</v>
      </c>
      <c r="AY25" s="112">
        <v>30.24</v>
      </c>
      <c r="AZ25" s="40">
        <f t="shared" ref="AZ25" si="8">SUM(AY25/AX25)</f>
        <v>0.42</v>
      </c>
      <c r="BA25" s="98"/>
      <c r="BB25" s="98"/>
      <c r="BC25" s="98"/>
      <c r="BD25" s="45"/>
      <c r="BE25" s="98"/>
      <c r="BF25" s="98"/>
      <c r="BG25" s="98"/>
      <c r="BH25" s="98"/>
      <c r="BI25" s="98"/>
      <c r="BJ25" s="98"/>
      <c r="BK25" s="98"/>
      <c r="BL25" s="50"/>
      <c r="BM25" s="98"/>
      <c r="BN25" s="98"/>
      <c r="BO25" s="98"/>
      <c r="BP25" s="98"/>
      <c r="BQ25" s="98"/>
      <c r="BR25" s="98"/>
      <c r="BS25" s="98"/>
      <c r="BT25" s="49"/>
      <c r="BU25" s="98"/>
      <c r="BV25" s="98"/>
      <c r="BW25" s="98"/>
      <c r="BX25" s="98"/>
      <c r="BY25" s="221" t="s">
        <v>205</v>
      </c>
      <c r="BZ25" s="222">
        <v>72</v>
      </c>
      <c r="CA25" s="222">
        <v>21.88</v>
      </c>
      <c r="CB25" s="213">
        <f t="shared" si="7"/>
        <v>0.30388888888888888</v>
      </c>
      <c r="CC25" s="143"/>
    </row>
    <row r="26" spans="1:81" s="86" customFormat="1" ht="24.75" thickBot="1" x14ac:dyDescent="0.3">
      <c r="A26" s="85">
        <v>24</v>
      </c>
      <c r="B26" s="95" t="s">
        <v>43</v>
      </c>
      <c r="C26" s="223" t="s">
        <v>156</v>
      </c>
      <c r="D26" s="224">
        <v>72</v>
      </c>
      <c r="E26" s="225">
        <v>33.25</v>
      </c>
      <c r="F26" s="226">
        <f>SUM(E26/D26)</f>
        <v>0.46180555555555558</v>
      </c>
      <c r="G26" s="63" t="s">
        <v>157</v>
      </c>
      <c r="H26" s="64">
        <v>96</v>
      </c>
      <c r="I26" s="65">
        <v>39.17</v>
      </c>
      <c r="J26" s="40">
        <f>SUM(E26/D26)</f>
        <v>0.46180555555555558</v>
      </c>
      <c r="K26" s="87"/>
      <c r="L26" s="88"/>
      <c r="M26" s="88"/>
      <c r="N26" s="90"/>
      <c r="O26" s="88"/>
      <c r="P26" s="89"/>
      <c r="Q26" s="87"/>
      <c r="R26" s="88"/>
      <c r="S26" s="88"/>
      <c r="T26" s="90"/>
      <c r="U26" s="87"/>
      <c r="V26" s="88"/>
      <c r="W26" s="88"/>
      <c r="X26" s="89"/>
      <c r="Y26" s="87"/>
      <c r="Z26" s="88"/>
      <c r="AA26" s="88"/>
      <c r="AB26" s="90"/>
      <c r="AC26" s="91"/>
      <c r="AD26" s="88"/>
      <c r="AE26" s="113"/>
      <c r="AF26" s="89"/>
      <c r="AG26" s="87"/>
      <c r="AH26" s="88"/>
      <c r="AI26" s="88"/>
      <c r="AJ26" s="89"/>
      <c r="AK26" s="134"/>
      <c r="AL26" s="88"/>
      <c r="AM26" s="113"/>
      <c r="AN26" s="40"/>
      <c r="AO26" s="87"/>
      <c r="AP26" s="88"/>
      <c r="AQ26" s="88"/>
      <c r="AR26" s="89"/>
      <c r="AS26" s="87"/>
      <c r="AT26" s="88"/>
      <c r="AU26" s="88"/>
      <c r="AV26" s="89"/>
      <c r="AW26" s="87"/>
      <c r="AX26" s="88"/>
      <c r="AY26" s="113"/>
      <c r="AZ26" s="89"/>
      <c r="BA26" s="87"/>
      <c r="BB26" s="88"/>
      <c r="BC26" s="88"/>
      <c r="BD26" s="45"/>
      <c r="BE26" s="91"/>
      <c r="BF26" s="88"/>
      <c r="BG26" s="88"/>
      <c r="BH26" s="89"/>
      <c r="BI26" s="92"/>
      <c r="BJ26" s="52"/>
      <c r="BK26" s="52"/>
      <c r="BL26" s="50"/>
      <c r="BM26" s="92"/>
      <c r="BN26" s="52"/>
      <c r="BO26" s="52"/>
      <c r="BP26" s="94"/>
      <c r="BQ26" s="87"/>
      <c r="BR26" s="88"/>
      <c r="BS26" s="88"/>
      <c r="BT26" s="49"/>
      <c r="BU26" s="87"/>
      <c r="BV26" s="88"/>
      <c r="BW26" s="88"/>
      <c r="BX26" s="89"/>
      <c r="BY26" s="137" t="s">
        <v>242</v>
      </c>
      <c r="BZ26" s="88">
        <v>45</v>
      </c>
      <c r="CA26" s="88">
        <v>28.45</v>
      </c>
      <c r="CB26" s="49">
        <f t="shared" si="7"/>
        <v>0.63222222222222224</v>
      </c>
      <c r="CC26" s="143"/>
    </row>
    <row r="27" spans="1:81" s="86" customFormat="1" ht="36.75" thickBot="1" x14ac:dyDescent="0.3">
      <c r="A27" s="85">
        <v>25</v>
      </c>
      <c r="B27" s="99" t="s">
        <v>44</v>
      </c>
      <c r="C27" s="87"/>
      <c r="D27" s="88"/>
      <c r="E27" s="113"/>
      <c r="F27" s="89"/>
      <c r="G27" s="87"/>
      <c r="H27" s="88"/>
      <c r="I27" s="88"/>
      <c r="J27" s="89"/>
      <c r="K27" s="66"/>
      <c r="L27" s="67"/>
      <c r="M27" s="88"/>
      <c r="N27" s="90"/>
      <c r="O27" s="68"/>
      <c r="P27" s="40"/>
      <c r="Q27" s="87"/>
      <c r="R27" s="88"/>
      <c r="S27" s="88"/>
      <c r="T27" s="90"/>
      <c r="U27" s="87"/>
      <c r="V27" s="88"/>
      <c r="W27" s="88"/>
      <c r="X27" s="89"/>
      <c r="Y27" s="87"/>
      <c r="Z27" s="88"/>
      <c r="AA27" s="88"/>
      <c r="AB27" s="90"/>
      <c r="AC27" s="91"/>
      <c r="AD27" s="88"/>
      <c r="AE27" s="113"/>
      <c r="AF27" s="89"/>
      <c r="AG27" s="87"/>
      <c r="AH27" s="88"/>
      <c r="AI27" s="88"/>
      <c r="AJ27" s="89"/>
      <c r="AK27" s="134"/>
      <c r="AL27" s="88"/>
      <c r="AM27" s="113"/>
      <c r="AN27" s="40"/>
      <c r="AO27" s="87"/>
      <c r="AP27" s="88"/>
      <c r="AQ27" s="88"/>
      <c r="AR27" s="89"/>
      <c r="AS27" s="41"/>
      <c r="AT27" s="42"/>
      <c r="AU27" s="47"/>
      <c r="AV27" s="40"/>
      <c r="AW27" s="87"/>
      <c r="AX27" s="88"/>
      <c r="AY27" s="113"/>
      <c r="AZ27" s="89"/>
      <c r="BA27" s="87"/>
      <c r="BB27" s="88"/>
      <c r="BC27" s="88"/>
      <c r="BD27" s="45"/>
      <c r="BE27" s="91"/>
      <c r="BF27" s="88"/>
      <c r="BG27" s="88"/>
      <c r="BH27" s="89"/>
      <c r="BI27" s="227" t="s">
        <v>237</v>
      </c>
      <c r="BJ27" s="228">
        <v>72</v>
      </c>
      <c r="BK27" s="228">
        <v>24.01</v>
      </c>
      <c r="BL27" s="215">
        <f t="shared" ref="BL27" si="9">SUM(BK27/BJ27)</f>
        <v>0.33347222222222223</v>
      </c>
      <c r="BM27" s="92"/>
      <c r="BN27" s="52"/>
      <c r="BO27" s="52"/>
      <c r="BP27" s="94"/>
      <c r="BQ27" s="87"/>
      <c r="BR27" s="88"/>
      <c r="BS27" s="88"/>
      <c r="BT27" s="49"/>
      <c r="BU27" s="87"/>
      <c r="BV27" s="88"/>
      <c r="BW27" s="88"/>
      <c r="BX27" s="89"/>
      <c r="BY27" s="137" t="s">
        <v>245</v>
      </c>
      <c r="BZ27" s="88">
        <v>72</v>
      </c>
      <c r="CA27" s="88">
        <v>34.869999999999997</v>
      </c>
      <c r="CB27" s="49">
        <f t="shared" si="7"/>
        <v>0.48430555555555554</v>
      </c>
      <c r="CC27" s="143"/>
    </row>
    <row r="28" spans="1:81" s="86" customFormat="1" ht="15.75" thickBot="1" x14ac:dyDescent="0.3">
      <c r="A28" s="85">
        <v>27</v>
      </c>
      <c r="B28" s="95" t="s">
        <v>45</v>
      </c>
      <c r="C28" s="87"/>
      <c r="D28" s="88"/>
      <c r="E28" s="113"/>
      <c r="F28" s="89"/>
      <c r="G28" s="87"/>
      <c r="H28" s="88"/>
      <c r="I28" s="88"/>
      <c r="J28" s="89"/>
      <c r="K28" s="41"/>
      <c r="L28" s="42"/>
      <c r="M28" s="88"/>
      <c r="N28" s="90"/>
      <c r="O28" s="43"/>
      <c r="P28" s="40"/>
      <c r="Q28" s="87"/>
      <c r="R28" s="88"/>
      <c r="S28" s="88"/>
      <c r="T28" s="90"/>
      <c r="U28" s="87"/>
      <c r="V28" s="88"/>
      <c r="W28" s="88"/>
      <c r="X28" s="89"/>
      <c r="Y28" s="87"/>
      <c r="Z28" s="88"/>
      <c r="AA28" s="88"/>
      <c r="AB28" s="90"/>
      <c r="AC28" s="91"/>
      <c r="AD28" s="88"/>
      <c r="AE28" s="113"/>
      <c r="AF28" s="89"/>
      <c r="AG28" s="87"/>
      <c r="AH28" s="88"/>
      <c r="AI28" s="88"/>
      <c r="AJ28" s="89"/>
      <c r="AK28" s="134"/>
      <c r="AL28" s="88"/>
      <c r="AM28" s="113"/>
      <c r="AN28" s="40"/>
      <c r="AO28" s="87"/>
      <c r="AP28" s="88"/>
      <c r="AQ28" s="88"/>
      <c r="AR28" s="89"/>
      <c r="AS28" s="41"/>
      <c r="AT28" s="42"/>
      <c r="AU28" s="47"/>
      <c r="AV28" s="40"/>
      <c r="AW28" s="87"/>
      <c r="AX28" s="88"/>
      <c r="AY28" s="113"/>
      <c r="AZ28" s="89"/>
      <c r="BA28" s="87"/>
      <c r="BB28" s="88"/>
      <c r="BC28" s="88"/>
      <c r="BD28" s="45"/>
      <c r="BE28" s="91"/>
      <c r="BF28" s="88"/>
      <c r="BG28" s="88"/>
      <c r="BH28" s="89"/>
      <c r="BI28" s="92"/>
      <c r="BJ28" s="52"/>
      <c r="BK28" s="52"/>
      <c r="BL28" s="93"/>
      <c r="BM28" s="92"/>
      <c r="BN28" s="52"/>
      <c r="BO28" s="52"/>
      <c r="BP28" s="94"/>
      <c r="BQ28" s="87"/>
      <c r="BR28" s="88"/>
      <c r="BS28" s="88"/>
      <c r="BT28" s="49"/>
      <c r="BU28" s="87"/>
      <c r="BV28" s="88"/>
      <c r="BW28" s="88"/>
      <c r="BX28" s="89"/>
      <c r="BY28" s="137"/>
      <c r="BZ28" s="88"/>
      <c r="CA28" s="88"/>
      <c r="CB28" s="49"/>
      <c r="CC28" s="143"/>
    </row>
    <row r="29" spans="1:81" s="86" customFormat="1" ht="24.75" thickBot="1" x14ac:dyDescent="0.3">
      <c r="A29" s="85">
        <v>28</v>
      </c>
      <c r="B29" s="100" t="s">
        <v>46</v>
      </c>
      <c r="C29" s="87"/>
      <c r="D29" s="88"/>
      <c r="E29" s="113"/>
      <c r="F29" s="89"/>
      <c r="G29" s="87"/>
      <c r="H29" s="88"/>
      <c r="I29" s="88"/>
      <c r="J29" s="89"/>
      <c r="K29" s="41"/>
      <c r="L29" s="42"/>
      <c r="M29" s="88"/>
      <c r="N29" s="90"/>
      <c r="O29" s="43"/>
      <c r="P29" s="40"/>
      <c r="Q29" s="87"/>
      <c r="R29" s="88"/>
      <c r="S29" s="88"/>
      <c r="T29" s="90"/>
      <c r="U29" s="87"/>
      <c r="V29" s="88"/>
      <c r="W29" s="88"/>
      <c r="X29" s="89"/>
      <c r="Y29" s="87"/>
      <c r="Z29" s="88"/>
      <c r="AA29" s="88"/>
      <c r="AB29" s="90"/>
      <c r="AC29" s="91"/>
      <c r="AD29" s="88"/>
      <c r="AE29" s="113"/>
      <c r="AF29" s="89"/>
      <c r="AG29" s="87"/>
      <c r="AH29" s="88"/>
      <c r="AI29" s="88"/>
      <c r="AJ29" s="89"/>
      <c r="AK29" s="134"/>
      <c r="AL29" s="88"/>
      <c r="AM29" s="113"/>
      <c r="AN29" s="40"/>
      <c r="AO29" s="87"/>
      <c r="AP29" s="88"/>
      <c r="AQ29" s="88"/>
      <c r="AR29" s="89"/>
      <c r="AS29" s="41"/>
      <c r="AT29" s="42"/>
      <c r="AU29" s="47"/>
      <c r="AV29" s="40"/>
      <c r="AW29" s="87"/>
      <c r="AX29" s="88"/>
      <c r="AY29" s="113"/>
      <c r="AZ29" s="89"/>
      <c r="BA29" s="87"/>
      <c r="BB29" s="88"/>
      <c r="BC29" s="88"/>
      <c r="BD29" s="45"/>
      <c r="BE29" s="91"/>
      <c r="BF29" s="88"/>
      <c r="BG29" s="88"/>
      <c r="BH29" s="89"/>
      <c r="BI29" s="92"/>
      <c r="BJ29" s="52"/>
      <c r="BK29" s="52"/>
      <c r="BL29" s="93"/>
      <c r="BM29" s="92"/>
      <c r="BN29" s="52"/>
      <c r="BO29" s="52"/>
      <c r="BP29" s="94"/>
      <c r="BQ29" s="87"/>
      <c r="BR29" s="88"/>
      <c r="BS29" s="88"/>
      <c r="BT29" s="49"/>
      <c r="BU29" s="87"/>
      <c r="BV29" s="88"/>
      <c r="BW29" s="88"/>
      <c r="BX29" s="89"/>
      <c r="BY29" s="229" t="s">
        <v>246</v>
      </c>
      <c r="BZ29" s="224">
        <v>80</v>
      </c>
      <c r="CA29" s="224">
        <v>85.86</v>
      </c>
      <c r="CB29" s="213">
        <f t="shared" si="7"/>
        <v>1.07325</v>
      </c>
      <c r="CC29" s="143"/>
    </row>
    <row r="30" spans="1:81" s="86" customFormat="1" ht="24.75" thickBot="1" x14ac:dyDescent="0.3">
      <c r="A30" s="85">
        <v>29</v>
      </c>
      <c r="B30" s="95" t="s">
        <v>47</v>
      </c>
      <c r="C30" s="87"/>
      <c r="D30" s="88"/>
      <c r="E30" s="113"/>
      <c r="F30" s="89"/>
      <c r="G30" s="87"/>
      <c r="H30" s="88"/>
      <c r="I30" s="88"/>
      <c r="J30" s="89"/>
      <c r="K30" s="41"/>
      <c r="L30" s="42"/>
      <c r="M30" s="88"/>
      <c r="N30" s="90"/>
      <c r="O30" s="43"/>
      <c r="P30" s="40"/>
      <c r="Q30" s="87"/>
      <c r="R30" s="88"/>
      <c r="S30" s="88"/>
      <c r="T30" s="90"/>
      <c r="U30" s="87"/>
      <c r="V30" s="88"/>
      <c r="W30" s="88"/>
      <c r="X30" s="89"/>
      <c r="Y30" s="87"/>
      <c r="Z30" s="88"/>
      <c r="AA30" s="88"/>
      <c r="AB30" s="90"/>
      <c r="AC30" s="91"/>
      <c r="AD30" s="88"/>
      <c r="AE30" s="113"/>
      <c r="AF30" s="89"/>
      <c r="AG30" s="87"/>
      <c r="AH30" s="88"/>
      <c r="AI30" s="88"/>
      <c r="AJ30" s="89"/>
      <c r="AK30" s="134"/>
      <c r="AL30" s="88"/>
      <c r="AM30" s="113"/>
      <c r="AN30" s="40"/>
      <c r="AO30" s="87"/>
      <c r="AP30" s="88"/>
      <c r="AQ30" s="88"/>
      <c r="AR30" s="89"/>
      <c r="AS30" s="41"/>
      <c r="AT30" s="42"/>
      <c r="AU30" s="47"/>
      <c r="AV30" s="40"/>
      <c r="AW30" s="87"/>
      <c r="AX30" s="88"/>
      <c r="AY30" s="113"/>
      <c r="AZ30" s="89"/>
      <c r="BA30" s="87"/>
      <c r="BB30" s="88"/>
      <c r="BC30" s="88"/>
      <c r="BD30" s="45"/>
      <c r="BE30" s="91"/>
      <c r="BF30" s="88"/>
      <c r="BG30" s="88"/>
      <c r="BH30" s="89"/>
      <c r="BI30" s="92"/>
      <c r="BJ30" s="52"/>
      <c r="BK30" s="52"/>
      <c r="BL30" s="93"/>
      <c r="BM30" s="92"/>
      <c r="BN30" s="52"/>
      <c r="BO30" s="52"/>
      <c r="BP30" s="94"/>
      <c r="BQ30" s="87"/>
      <c r="BR30" s="88"/>
      <c r="BS30" s="88"/>
      <c r="BT30" s="49"/>
      <c r="BU30" s="87"/>
      <c r="BV30" s="88"/>
      <c r="BW30" s="88"/>
      <c r="BX30" s="89"/>
      <c r="BY30" s="229" t="s">
        <v>164</v>
      </c>
      <c r="BZ30" s="224">
        <v>80</v>
      </c>
      <c r="CA30" s="224">
        <v>72.86</v>
      </c>
      <c r="CB30" s="213">
        <f t="shared" si="7"/>
        <v>0.91074999999999995</v>
      </c>
      <c r="CC30" s="143"/>
    </row>
    <row r="31" spans="1:81" s="86" customFormat="1" ht="15.75" thickBot="1" x14ac:dyDescent="0.3">
      <c r="A31" s="85">
        <v>30</v>
      </c>
      <c r="B31" s="95" t="s">
        <v>48</v>
      </c>
      <c r="C31" s="87"/>
      <c r="D31" s="88"/>
      <c r="E31" s="113"/>
      <c r="F31" s="89"/>
      <c r="G31" s="87"/>
      <c r="H31" s="88"/>
      <c r="I31" s="88"/>
      <c r="J31" s="89"/>
      <c r="K31" s="41"/>
      <c r="L31" s="42"/>
      <c r="M31" s="88"/>
      <c r="N31" s="90"/>
      <c r="O31" s="43"/>
      <c r="P31" s="40"/>
      <c r="Q31" s="87"/>
      <c r="R31" s="88"/>
      <c r="S31" s="88"/>
      <c r="T31" s="90"/>
      <c r="U31" s="87"/>
      <c r="V31" s="88"/>
      <c r="W31" s="88"/>
      <c r="X31" s="89"/>
      <c r="Y31" s="87"/>
      <c r="Z31" s="88"/>
      <c r="AA31" s="88"/>
      <c r="AB31" s="90"/>
      <c r="AC31" s="91"/>
      <c r="AD31" s="88"/>
      <c r="AE31" s="113"/>
      <c r="AF31" s="89"/>
      <c r="AG31" s="87"/>
      <c r="AH31" s="88"/>
      <c r="AI31" s="88"/>
      <c r="AJ31" s="89"/>
      <c r="AK31" s="134"/>
      <c r="AL31" s="88"/>
      <c r="AM31" s="113"/>
      <c r="AN31" s="40"/>
      <c r="AO31" s="87"/>
      <c r="AP31" s="88"/>
      <c r="AQ31" s="88"/>
      <c r="AR31" s="89"/>
      <c r="AS31" s="41"/>
      <c r="AT31" s="42"/>
      <c r="AU31" s="47"/>
      <c r="AV31" s="40"/>
      <c r="AW31" s="87"/>
      <c r="AX31" s="88"/>
      <c r="AY31" s="113"/>
      <c r="AZ31" s="89"/>
      <c r="BA31" s="87"/>
      <c r="BB31" s="88"/>
      <c r="BC31" s="88"/>
      <c r="BD31" s="45"/>
      <c r="BE31" s="91"/>
      <c r="BF31" s="88"/>
      <c r="BG31" s="88"/>
      <c r="BH31" s="89"/>
      <c r="BI31" s="92"/>
      <c r="BJ31" s="52"/>
      <c r="BK31" s="52"/>
      <c r="BL31" s="93"/>
      <c r="BM31" s="92"/>
      <c r="BN31" s="52"/>
      <c r="BO31" s="52"/>
      <c r="BP31" s="94"/>
      <c r="BQ31" s="87"/>
      <c r="BR31" s="88"/>
      <c r="BS31" s="88"/>
      <c r="BT31" s="49"/>
      <c r="BU31" s="87"/>
      <c r="BV31" s="88"/>
      <c r="BW31" s="88"/>
      <c r="BX31" s="89"/>
      <c r="BY31" s="229" t="s">
        <v>197</v>
      </c>
      <c r="BZ31" s="224">
        <v>144</v>
      </c>
      <c r="CA31" s="224">
        <v>73.98</v>
      </c>
      <c r="CB31" s="213">
        <f t="shared" si="7"/>
        <v>0.51375000000000004</v>
      </c>
      <c r="CC31" s="143"/>
    </row>
    <row r="32" spans="1:81" s="86" customFormat="1" ht="24.75" thickBot="1" x14ac:dyDescent="0.3">
      <c r="A32" s="85">
        <v>31</v>
      </c>
      <c r="B32" s="100" t="s">
        <v>49</v>
      </c>
      <c r="C32" s="87"/>
      <c r="D32" s="88"/>
      <c r="E32" s="113"/>
      <c r="F32" s="89"/>
      <c r="G32" s="87"/>
      <c r="H32" s="88"/>
      <c r="I32" s="88"/>
      <c r="J32" s="89"/>
      <c r="K32" s="41"/>
      <c r="L32" s="42"/>
      <c r="M32" s="88"/>
      <c r="N32" s="90"/>
      <c r="O32" s="43"/>
      <c r="P32" s="40"/>
      <c r="Q32" s="87"/>
      <c r="R32" s="88"/>
      <c r="S32" s="88"/>
      <c r="T32" s="90"/>
      <c r="U32" s="87"/>
      <c r="V32" s="88"/>
      <c r="W32" s="88"/>
      <c r="X32" s="89"/>
      <c r="Y32" s="87"/>
      <c r="Z32" s="88"/>
      <c r="AA32" s="88"/>
      <c r="AB32" s="90"/>
      <c r="AC32" s="91"/>
      <c r="AD32" s="88"/>
      <c r="AE32" s="113"/>
      <c r="AF32" s="89"/>
      <c r="AG32" s="87"/>
      <c r="AH32" s="88"/>
      <c r="AI32" s="88"/>
      <c r="AJ32" s="89"/>
      <c r="AK32" s="134"/>
      <c r="AL32" s="88"/>
      <c r="AM32" s="113"/>
      <c r="AN32" s="40"/>
      <c r="AO32" s="87"/>
      <c r="AP32" s="88"/>
      <c r="AQ32" s="88"/>
      <c r="AR32" s="89"/>
      <c r="AS32" s="41"/>
      <c r="AT32" s="42"/>
      <c r="AU32" s="47"/>
      <c r="AV32" s="40"/>
      <c r="AW32" s="87"/>
      <c r="AX32" s="88"/>
      <c r="AY32" s="113"/>
      <c r="AZ32" s="89"/>
      <c r="BA32" s="87"/>
      <c r="BB32" s="88"/>
      <c r="BC32" s="88"/>
      <c r="BD32" s="45"/>
      <c r="BE32" s="91"/>
      <c r="BF32" s="88"/>
      <c r="BG32" s="88"/>
      <c r="BH32" s="89"/>
      <c r="BI32" s="92"/>
      <c r="BJ32" s="52"/>
      <c r="BK32" s="52"/>
      <c r="BL32" s="93"/>
      <c r="BM32" s="92"/>
      <c r="BN32" s="52"/>
      <c r="BO32" s="52"/>
      <c r="BP32" s="94"/>
      <c r="BQ32" s="87"/>
      <c r="BR32" s="88"/>
      <c r="BS32" s="88"/>
      <c r="BT32" s="49"/>
      <c r="BU32" s="87"/>
      <c r="BV32" s="88"/>
      <c r="BW32" s="88"/>
      <c r="BX32" s="89"/>
      <c r="BY32" s="137"/>
      <c r="BZ32" s="88"/>
      <c r="CA32" s="88"/>
      <c r="CB32" s="49" t="e">
        <f t="shared" si="7"/>
        <v>#DIV/0!</v>
      </c>
      <c r="CC32" s="143"/>
    </row>
    <row r="33" spans="1:81" s="86" customFormat="1" ht="36.75" thickBot="1" x14ac:dyDescent="0.3">
      <c r="A33" s="85">
        <v>32</v>
      </c>
      <c r="B33" s="99" t="s">
        <v>50</v>
      </c>
      <c r="C33" s="87"/>
      <c r="D33" s="88"/>
      <c r="E33" s="113"/>
      <c r="F33" s="89"/>
      <c r="G33" s="87"/>
      <c r="H33" s="88"/>
      <c r="I33" s="88"/>
      <c r="J33" s="89"/>
      <c r="K33" s="41"/>
      <c r="L33" s="42"/>
      <c r="M33" s="88"/>
      <c r="N33" s="90"/>
      <c r="O33" s="43"/>
      <c r="P33" s="40"/>
      <c r="Q33" s="87"/>
      <c r="R33" s="88"/>
      <c r="S33" s="88"/>
      <c r="T33" s="90"/>
      <c r="U33" s="87"/>
      <c r="V33" s="88"/>
      <c r="W33" s="88"/>
      <c r="X33" s="89"/>
      <c r="Y33" s="87"/>
      <c r="Z33" s="88"/>
      <c r="AA33" s="88"/>
      <c r="AB33" s="90"/>
      <c r="AC33" s="91"/>
      <c r="AD33" s="88"/>
      <c r="AE33" s="113"/>
      <c r="AF33" s="89"/>
      <c r="AG33" s="87"/>
      <c r="AH33" s="88"/>
      <c r="AI33" s="88"/>
      <c r="AJ33" s="89"/>
      <c r="AK33" s="134"/>
      <c r="AL33" s="88"/>
      <c r="AM33" s="113"/>
      <c r="AN33" s="40"/>
      <c r="AO33" s="87"/>
      <c r="AP33" s="88"/>
      <c r="AQ33" s="88"/>
      <c r="AR33" s="89"/>
      <c r="AS33" s="41"/>
      <c r="AT33" s="42"/>
      <c r="AU33" s="47"/>
      <c r="AV33" s="40"/>
      <c r="AW33" s="87"/>
      <c r="AX33" s="88"/>
      <c r="AY33" s="113"/>
      <c r="AZ33" s="89"/>
      <c r="BA33" s="87"/>
      <c r="BB33" s="88"/>
      <c r="BC33" s="88"/>
      <c r="BD33" s="45"/>
      <c r="BE33" s="91"/>
      <c r="BF33" s="88"/>
      <c r="BG33" s="88"/>
      <c r="BH33" s="89"/>
      <c r="BI33" s="92"/>
      <c r="BJ33" s="52"/>
      <c r="BK33" s="52"/>
      <c r="BL33" s="93"/>
      <c r="BM33" s="92"/>
      <c r="BN33" s="52"/>
      <c r="BO33" s="52"/>
      <c r="BP33" s="94"/>
      <c r="BQ33" s="87" t="s">
        <v>195</v>
      </c>
      <c r="BR33" s="88">
        <v>132</v>
      </c>
      <c r="BS33" s="88">
        <v>74.540000000000006</v>
      </c>
      <c r="BT33" s="49">
        <f t="shared" ref="BT33" si="10">SUM(BS33/BR33)</f>
        <v>0.5646969696969697</v>
      </c>
      <c r="BU33" s="87"/>
      <c r="BV33" s="88"/>
      <c r="BW33" s="88"/>
      <c r="BX33" s="89"/>
      <c r="BY33" s="229" t="s">
        <v>245</v>
      </c>
      <c r="BZ33" s="224">
        <v>168</v>
      </c>
      <c r="CA33" s="224">
        <v>85.71</v>
      </c>
      <c r="CB33" s="213">
        <f t="shared" si="7"/>
        <v>0.51017857142857137</v>
      </c>
      <c r="CC33" s="143"/>
    </row>
    <row r="34" spans="1:81" s="86" customFormat="1" ht="36.75" thickBot="1" x14ac:dyDescent="0.3">
      <c r="A34" s="85">
        <v>33</v>
      </c>
      <c r="B34" s="99" t="s">
        <v>51</v>
      </c>
      <c r="C34" s="87"/>
      <c r="D34" s="88"/>
      <c r="E34" s="113"/>
      <c r="F34" s="89"/>
      <c r="G34" s="87"/>
      <c r="H34" s="88"/>
      <c r="I34" s="88"/>
      <c r="J34" s="89"/>
      <c r="K34" s="41"/>
      <c r="L34" s="42"/>
      <c r="M34" s="88"/>
      <c r="N34" s="90"/>
      <c r="O34" s="43"/>
      <c r="P34" s="40"/>
      <c r="Q34" s="87"/>
      <c r="R34" s="88"/>
      <c r="S34" s="88"/>
      <c r="T34" s="90"/>
      <c r="U34" s="87"/>
      <c r="V34" s="88"/>
      <c r="W34" s="88"/>
      <c r="X34" s="89"/>
      <c r="Y34" s="87"/>
      <c r="Z34" s="88"/>
      <c r="AA34" s="88"/>
      <c r="AB34" s="90"/>
      <c r="AC34" s="91"/>
      <c r="AD34" s="88"/>
      <c r="AE34" s="113"/>
      <c r="AF34" s="89"/>
      <c r="AG34" s="87"/>
      <c r="AH34" s="88"/>
      <c r="AI34" s="88"/>
      <c r="AJ34" s="89"/>
      <c r="AK34" s="134"/>
      <c r="AL34" s="88"/>
      <c r="AM34" s="113"/>
      <c r="AN34" s="40"/>
      <c r="AO34" s="87"/>
      <c r="AP34" s="88"/>
      <c r="AQ34" s="88"/>
      <c r="AR34" s="89"/>
      <c r="AS34" s="41"/>
      <c r="AT34" s="42"/>
      <c r="AU34" s="47"/>
      <c r="AV34" s="40"/>
      <c r="AW34" s="87"/>
      <c r="AX34" s="88"/>
      <c r="AY34" s="113"/>
      <c r="AZ34" s="89"/>
      <c r="BA34" s="87"/>
      <c r="BB34" s="88"/>
      <c r="BC34" s="88"/>
      <c r="BD34" s="45"/>
      <c r="BE34" s="91"/>
      <c r="BF34" s="88"/>
      <c r="BG34" s="88"/>
      <c r="BH34" s="89"/>
      <c r="BI34" s="92"/>
      <c r="BJ34" s="52"/>
      <c r="BK34" s="52"/>
      <c r="BL34" s="93"/>
      <c r="BM34" s="92"/>
      <c r="BN34" s="52"/>
      <c r="BO34" s="52"/>
      <c r="BP34" s="94"/>
      <c r="BQ34" s="87"/>
      <c r="BR34" s="88"/>
      <c r="BS34" s="88"/>
      <c r="BT34" s="89"/>
      <c r="BU34" s="87"/>
      <c r="BV34" s="88"/>
      <c r="BW34" s="88"/>
      <c r="BX34" s="89"/>
      <c r="BY34" s="229" t="s">
        <v>237</v>
      </c>
      <c r="BZ34" s="224">
        <v>126</v>
      </c>
      <c r="CA34" s="224">
        <v>78.72</v>
      </c>
      <c r="CB34" s="213">
        <f t="shared" si="7"/>
        <v>0.62476190476190474</v>
      </c>
      <c r="CC34" s="143"/>
    </row>
    <row r="35" spans="1:81" s="86" customFormat="1" ht="36.75" thickBot="1" x14ac:dyDescent="0.3">
      <c r="A35" s="85">
        <v>34</v>
      </c>
      <c r="B35" s="99" t="s">
        <v>52</v>
      </c>
      <c r="C35" s="87"/>
      <c r="D35" s="88"/>
      <c r="E35" s="113"/>
      <c r="F35" s="89"/>
      <c r="G35" s="87"/>
      <c r="H35" s="88"/>
      <c r="I35" s="88"/>
      <c r="J35" s="89"/>
      <c r="K35" s="41"/>
      <c r="L35" s="42"/>
      <c r="M35" s="88"/>
      <c r="N35" s="90"/>
      <c r="O35" s="43"/>
      <c r="P35" s="40"/>
      <c r="Q35" s="87"/>
      <c r="R35" s="88"/>
      <c r="S35" s="88"/>
      <c r="T35" s="90"/>
      <c r="U35" s="87"/>
      <c r="V35" s="88"/>
      <c r="W35" s="88"/>
      <c r="X35" s="89"/>
      <c r="Y35" s="87"/>
      <c r="Z35" s="88"/>
      <c r="AA35" s="88"/>
      <c r="AB35" s="90"/>
      <c r="AC35" s="91"/>
      <c r="AD35" s="88"/>
      <c r="AE35" s="113"/>
      <c r="AF35" s="89"/>
      <c r="AG35" s="87"/>
      <c r="AH35" s="88"/>
      <c r="AI35" s="88"/>
      <c r="AJ35" s="89"/>
      <c r="AK35" s="134"/>
      <c r="AL35" s="88"/>
      <c r="AM35" s="113"/>
      <c r="AN35" s="40"/>
      <c r="AO35" s="87"/>
      <c r="AP35" s="88"/>
      <c r="AQ35" s="88"/>
      <c r="AR35" s="89"/>
      <c r="AS35" s="41"/>
      <c r="AT35" s="42"/>
      <c r="AU35" s="53"/>
      <c r="AV35" s="40"/>
      <c r="AW35" s="87"/>
      <c r="AX35" s="88"/>
      <c r="AY35" s="113"/>
      <c r="AZ35" s="89"/>
      <c r="BA35" s="87"/>
      <c r="BB35" s="88"/>
      <c r="BC35" s="88"/>
      <c r="BD35" s="45"/>
      <c r="BE35" s="91"/>
      <c r="BF35" s="88"/>
      <c r="BG35" s="88"/>
      <c r="BH35" s="89"/>
      <c r="BI35" s="92"/>
      <c r="BJ35" s="52"/>
      <c r="BK35" s="52"/>
      <c r="BL35" s="93"/>
      <c r="BM35" s="92"/>
      <c r="BN35" s="52"/>
      <c r="BO35" s="52"/>
      <c r="BP35" s="94"/>
      <c r="BQ35" s="87"/>
      <c r="BR35" s="88"/>
      <c r="BS35" s="88"/>
      <c r="BT35" s="89"/>
      <c r="BU35" s="87"/>
      <c r="BV35" s="88"/>
      <c r="BW35" s="88"/>
      <c r="BX35" s="89"/>
      <c r="BY35" s="229" t="s">
        <v>245</v>
      </c>
      <c r="BZ35" s="224">
        <v>126</v>
      </c>
      <c r="CA35" s="224">
        <v>71.37</v>
      </c>
      <c r="CB35" s="213">
        <f t="shared" si="7"/>
        <v>0.5664285714285715</v>
      </c>
      <c r="CC35" s="143"/>
    </row>
    <row r="36" spans="1:81" s="86" customFormat="1" ht="36.75" thickBot="1" x14ac:dyDescent="0.3">
      <c r="A36" s="85">
        <v>35</v>
      </c>
      <c r="B36" s="99" t="s">
        <v>53</v>
      </c>
      <c r="C36" s="87"/>
      <c r="D36" s="88"/>
      <c r="E36" s="113"/>
      <c r="F36" s="89"/>
      <c r="G36" s="87"/>
      <c r="H36" s="88"/>
      <c r="I36" s="88"/>
      <c r="J36" s="89"/>
      <c r="K36" s="41"/>
      <c r="L36" s="42"/>
      <c r="M36" s="88"/>
      <c r="N36" s="90"/>
      <c r="O36" s="43"/>
      <c r="P36" s="40"/>
      <c r="Q36" s="87"/>
      <c r="R36" s="88"/>
      <c r="S36" s="88"/>
      <c r="T36" s="90"/>
      <c r="U36" s="87"/>
      <c r="V36" s="88"/>
      <c r="W36" s="88"/>
      <c r="X36" s="89"/>
      <c r="Y36" s="87"/>
      <c r="Z36" s="88"/>
      <c r="AA36" s="88"/>
      <c r="AB36" s="90"/>
      <c r="AC36" s="91"/>
      <c r="AD36" s="88"/>
      <c r="AE36" s="113"/>
      <c r="AF36" s="89"/>
      <c r="AG36" s="87"/>
      <c r="AH36" s="88"/>
      <c r="AI36" s="88"/>
      <c r="AJ36" s="89"/>
      <c r="AK36" s="134"/>
      <c r="AL36" s="88"/>
      <c r="AM36" s="113"/>
      <c r="AN36" s="40"/>
      <c r="AO36" s="87"/>
      <c r="AP36" s="88"/>
      <c r="AQ36" s="88"/>
      <c r="AR36" s="89"/>
      <c r="AS36" s="41"/>
      <c r="AT36" s="42"/>
      <c r="AU36" s="53"/>
      <c r="AV36" s="40"/>
      <c r="AW36" s="87"/>
      <c r="AX36" s="88"/>
      <c r="AY36" s="113"/>
      <c r="AZ36" s="89"/>
      <c r="BA36" s="87"/>
      <c r="BB36" s="88"/>
      <c r="BC36" s="88"/>
      <c r="BD36" s="45"/>
      <c r="BE36" s="91"/>
      <c r="BF36" s="88"/>
      <c r="BG36" s="88"/>
      <c r="BH36" s="89"/>
      <c r="BI36" s="92"/>
      <c r="BJ36" s="52"/>
      <c r="BK36" s="52"/>
      <c r="BL36" s="93"/>
      <c r="BM36" s="92"/>
      <c r="BN36" s="52"/>
      <c r="BO36" s="52"/>
      <c r="BP36" s="94"/>
      <c r="BQ36" s="87"/>
      <c r="BR36" s="88"/>
      <c r="BS36" s="88"/>
      <c r="BT36" s="89"/>
      <c r="BU36" s="87"/>
      <c r="BV36" s="88"/>
      <c r="BW36" s="88"/>
      <c r="BX36" s="89"/>
      <c r="BY36" s="229" t="s">
        <v>238</v>
      </c>
      <c r="BZ36" s="224">
        <v>96</v>
      </c>
      <c r="CA36" s="224">
        <v>63.92</v>
      </c>
      <c r="CB36" s="213">
        <f t="shared" si="7"/>
        <v>0.66583333333333339</v>
      </c>
      <c r="CC36" s="143"/>
    </row>
    <row r="37" spans="1:81" s="86" customFormat="1" ht="15.75" thickBot="1" x14ac:dyDescent="0.3">
      <c r="A37" s="85">
        <v>36</v>
      </c>
      <c r="B37" s="95" t="s">
        <v>54</v>
      </c>
      <c r="C37" s="223" t="s">
        <v>158</v>
      </c>
      <c r="D37" s="224">
        <v>160</v>
      </c>
      <c r="E37" s="225">
        <v>87.11</v>
      </c>
      <c r="F37" s="226">
        <f t="shared" ref="F37:F38" si="11">SUM(E37/D37)</f>
        <v>0.54443750000000002</v>
      </c>
      <c r="G37" s="87"/>
      <c r="H37" s="88"/>
      <c r="I37" s="88"/>
      <c r="J37" s="89"/>
      <c r="K37" s="41"/>
      <c r="L37" s="42"/>
      <c r="M37" s="88"/>
      <c r="N37" s="90"/>
      <c r="O37" s="43"/>
      <c r="P37" s="40"/>
      <c r="Q37" s="87"/>
      <c r="R37" s="88"/>
      <c r="S37" s="88"/>
      <c r="T37" s="90"/>
      <c r="U37" s="87"/>
      <c r="V37" s="88"/>
      <c r="W37" s="88"/>
      <c r="X37" s="89"/>
      <c r="Y37" s="87"/>
      <c r="Z37" s="88"/>
      <c r="AA37" s="88"/>
      <c r="AB37" s="90"/>
      <c r="AC37" s="91"/>
      <c r="AD37" s="88"/>
      <c r="AE37" s="113"/>
      <c r="AF37" s="89"/>
      <c r="AG37" s="87"/>
      <c r="AH37" s="88"/>
      <c r="AI37" s="88"/>
      <c r="AJ37" s="89"/>
      <c r="AK37" s="134"/>
      <c r="AL37" s="88"/>
      <c r="AM37" s="113"/>
      <c r="AN37" s="40"/>
      <c r="AO37" s="87"/>
      <c r="AP37" s="88"/>
      <c r="AQ37" s="88"/>
      <c r="AR37" s="89"/>
      <c r="AS37" s="41"/>
      <c r="AT37" s="42"/>
      <c r="AU37" s="53"/>
      <c r="AV37" s="40"/>
      <c r="AW37" s="87"/>
      <c r="AX37" s="88"/>
      <c r="AY37" s="113"/>
      <c r="AZ37" s="89"/>
      <c r="BA37" s="87"/>
      <c r="BB37" s="88"/>
      <c r="BC37" s="88"/>
      <c r="BD37" s="45"/>
      <c r="BE37" s="91"/>
      <c r="BF37" s="88"/>
      <c r="BG37" s="88"/>
      <c r="BH37" s="89"/>
      <c r="BI37" s="92"/>
      <c r="BJ37" s="52"/>
      <c r="BK37" s="52"/>
      <c r="BL37" s="93"/>
      <c r="BM37" s="92"/>
      <c r="BN37" s="52"/>
      <c r="BO37" s="52"/>
      <c r="BP37" s="94"/>
      <c r="BQ37" s="87"/>
      <c r="BR37" s="88"/>
      <c r="BS37" s="88"/>
      <c r="BT37" s="89"/>
      <c r="BU37" s="87"/>
      <c r="BV37" s="88"/>
      <c r="BW37" s="88"/>
      <c r="BX37" s="89"/>
      <c r="BY37" s="137"/>
      <c r="BZ37" s="88"/>
      <c r="CA37" s="88"/>
      <c r="CB37" s="89"/>
      <c r="CC37" s="143"/>
    </row>
    <row r="38" spans="1:81" s="86" customFormat="1" ht="15.75" thickBot="1" x14ac:dyDescent="0.3">
      <c r="A38" s="85">
        <v>37</v>
      </c>
      <c r="B38" s="95" t="s">
        <v>55</v>
      </c>
      <c r="C38" s="223" t="s">
        <v>159</v>
      </c>
      <c r="D38" s="224">
        <v>96</v>
      </c>
      <c r="E38" s="225">
        <v>82.11</v>
      </c>
      <c r="F38" s="226">
        <f t="shared" si="11"/>
        <v>0.85531250000000003</v>
      </c>
      <c r="G38" s="87"/>
      <c r="H38" s="88"/>
      <c r="I38" s="88"/>
      <c r="J38" s="89"/>
      <c r="K38" s="41"/>
      <c r="L38" s="42"/>
      <c r="M38" s="88"/>
      <c r="N38" s="90"/>
      <c r="O38" s="43"/>
      <c r="P38" s="40"/>
      <c r="Q38" s="87"/>
      <c r="R38" s="88"/>
      <c r="S38" s="88"/>
      <c r="T38" s="90"/>
      <c r="U38" s="87"/>
      <c r="V38" s="88"/>
      <c r="W38" s="88"/>
      <c r="X38" s="89"/>
      <c r="Y38" s="87"/>
      <c r="Z38" s="88"/>
      <c r="AA38" s="88"/>
      <c r="AB38" s="90"/>
      <c r="AC38" s="91"/>
      <c r="AD38" s="88"/>
      <c r="AE38" s="113"/>
      <c r="AF38" s="89"/>
      <c r="AG38" s="87"/>
      <c r="AH38" s="88"/>
      <c r="AI38" s="88"/>
      <c r="AJ38" s="89"/>
      <c r="AK38" s="134"/>
      <c r="AL38" s="88"/>
      <c r="AM38" s="113"/>
      <c r="AN38" s="40"/>
      <c r="AO38" s="87"/>
      <c r="AP38" s="88"/>
      <c r="AQ38" s="88"/>
      <c r="AR38" s="89"/>
      <c r="AS38" s="41"/>
      <c r="AT38" s="42"/>
      <c r="AU38" s="53"/>
      <c r="AV38" s="40"/>
      <c r="AW38" s="87"/>
      <c r="AX38" s="88"/>
      <c r="AY38" s="113"/>
      <c r="AZ38" s="89"/>
      <c r="BA38" s="87"/>
      <c r="BB38" s="88"/>
      <c r="BC38" s="88"/>
      <c r="BD38" s="45"/>
      <c r="BE38" s="91"/>
      <c r="BF38" s="88"/>
      <c r="BG38" s="88"/>
      <c r="BH38" s="89"/>
      <c r="BI38" s="92"/>
      <c r="BJ38" s="52"/>
      <c r="BK38" s="52"/>
      <c r="BL38" s="93"/>
      <c r="BM38" s="92"/>
      <c r="BN38" s="52"/>
      <c r="BO38" s="52"/>
      <c r="BP38" s="94"/>
      <c r="BQ38" s="87"/>
      <c r="BR38" s="88"/>
      <c r="BS38" s="88"/>
      <c r="BT38" s="89"/>
      <c r="BU38" s="87"/>
      <c r="BV38" s="88"/>
      <c r="BW38" s="88"/>
      <c r="BX38" s="89"/>
      <c r="BY38" s="137"/>
      <c r="BZ38" s="88"/>
      <c r="CA38" s="88"/>
      <c r="CB38" s="89"/>
      <c r="CC38" s="143"/>
    </row>
    <row r="39" spans="1:81" s="86" customFormat="1" ht="15.75" thickBot="1" x14ac:dyDescent="0.3">
      <c r="A39" s="85">
        <v>38</v>
      </c>
      <c r="B39" s="95" t="s">
        <v>56</v>
      </c>
      <c r="C39" s="87"/>
      <c r="D39" s="88"/>
      <c r="E39" s="113"/>
      <c r="F39" s="89"/>
      <c r="G39" s="87"/>
      <c r="H39" s="88"/>
      <c r="I39" s="88"/>
      <c r="J39" s="89"/>
      <c r="K39" s="217" t="s">
        <v>169</v>
      </c>
      <c r="L39" s="218">
        <v>192</v>
      </c>
      <c r="M39" s="230">
        <v>90</v>
      </c>
      <c r="N39" s="231">
        <f>SUM(M39/L39)</f>
        <v>0.46875</v>
      </c>
      <c r="O39" s="219">
        <v>89.4</v>
      </c>
      <c r="P39" s="220">
        <f>SUM(O39/L39)</f>
        <v>0.46562500000000001</v>
      </c>
      <c r="Q39" s="87"/>
      <c r="R39" s="88"/>
      <c r="S39" s="88"/>
      <c r="T39" s="90"/>
      <c r="U39" s="87"/>
      <c r="V39" s="88"/>
      <c r="W39" s="88"/>
      <c r="X39" s="89"/>
      <c r="Y39" s="87"/>
      <c r="Z39" s="88"/>
      <c r="AA39" s="88"/>
      <c r="AB39" s="90"/>
      <c r="AC39" s="91"/>
      <c r="AD39" s="88"/>
      <c r="AE39" s="113"/>
      <c r="AF39" s="89"/>
      <c r="AG39" s="87"/>
      <c r="AH39" s="88"/>
      <c r="AI39" s="88"/>
      <c r="AJ39" s="89"/>
      <c r="AK39" s="134"/>
      <c r="AL39" s="88"/>
      <c r="AM39" s="113"/>
      <c r="AN39" s="40"/>
      <c r="AO39" s="87"/>
      <c r="AP39" s="88"/>
      <c r="AQ39" s="88"/>
      <c r="AR39" s="89"/>
      <c r="AS39" s="41"/>
      <c r="AT39" s="42"/>
      <c r="AU39" s="53"/>
      <c r="AV39" s="40"/>
      <c r="AW39" s="87"/>
      <c r="AX39" s="88"/>
      <c r="AY39" s="113"/>
      <c r="AZ39" s="89"/>
      <c r="BA39" s="87"/>
      <c r="BB39" s="88"/>
      <c r="BC39" s="88"/>
      <c r="BD39" s="45"/>
      <c r="BE39" s="91"/>
      <c r="BF39" s="88"/>
      <c r="BG39" s="88"/>
      <c r="BH39" s="89"/>
      <c r="BI39" s="92"/>
      <c r="BJ39" s="52"/>
      <c r="BK39" s="52"/>
      <c r="BL39" s="93"/>
      <c r="BM39" s="92"/>
      <c r="BN39" s="52"/>
      <c r="BO39" s="52"/>
      <c r="BP39" s="94"/>
      <c r="BQ39" s="87"/>
      <c r="BR39" s="88"/>
      <c r="BS39" s="88"/>
      <c r="BT39" s="89"/>
      <c r="BU39" s="87"/>
      <c r="BV39" s="88"/>
      <c r="BW39" s="88"/>
      <c r="BX39" s="89"/>
      <c r="BY39" s="137"/>
      <c r="BZ39" s="88"/>
      <c r="CA39" s="88"/>
      <c r="CB39" s="89"/>
      <c r="CC39" s="143"/>
    </row>
    <row r="40" spans="1:81" s="86" customFormat="1" ht="15.75" thickBot="1" x14ac:dyDescent="0.3">
      <c r="A40" s="85">
        <v>39</v>
      </c>
      <c r="B40" s="95" t="s">
        <v>57</v>
      </c>
      <c r="C40" s="87"/>
      <c r="D40" s="88"/>
      <c r="E40" s="113"/>
      <c r="F40" s="89"/>
      <c r="G40" s="87"/>
      <c r="H40" s="88"/>
      <c r="I40" s="88"/>
      <c r="J40" s="89"/>
      <c r="K40" s="217" t="s">
        <v>169</v>
      </c>
      <c r="L40" s="218">
        <v>192</v>
      </c>
      <c r="M40" s="219">
        <v>90</v>
      </c>
      <c r="N40" s="231">
        <f>SUM(M40/L40)</f>
        <v>0.46875</v>
      </c>
      <c r="O40" s="219">
        <v>89.4</v>
      </c>
      <c r="P40" s="220">
        <f>SUM(O40/L40)</f>
        <v>0.46562500000000001</v>
      </c>
      <c r="Q40" s="87"/>
      <c r="R40" s="88"/>
      <c r="S40" s="88"/>
      <c r="T40" s="90"/>
      <c r="U40" s="87"/>
      <c r="V40" s="88"/>
      <c r="W40" s="88"/>
      <c r="X40" s="89"/>
      <c r="Y40" s="87"/>
      <c r="Z40" s="88"/>
      <c r="AA40" s="88"/>
      <c r="AB40" s="90"/>
      <c r="AC40" s="91"/>
      <c r="AD40" s="88"/>
      <c r="AE40" s="113"/>
      <c r="AF40" s="89"/>
      <c r="AG40" s="87"/>
      <c r="AH40" s="88"/>
      <c r="AI40" s="88"/>
      <c r="AJ40" s="89"/>
      <c r="AK40" s="134"/>
      <c r="AL40" s="88"/>
      <c r="AM40" s="113"/>
      <c r="AN40" s="40"/>
      <c r="AO40" s="87"/>
      <c r="AP40" s="88"/>
      <c r="AQ40" s="88"/>
      <c r="AR40" s="89"/>
      <c r="AS40" s="41"/>
      <c r="AT40" s="42"/>
      <c r="AU40" s="53"/>
      <c r="AV40" s="40"/>
      <c r="AW40" s="87"/>
      <c r="AX40" s="88"/>
      <c r="AY40" s="113"/>
      <c r="AZ40" s="89"/>
      <c r="BA40" s="87"/>
      <c r="BB40" s="88"/>
      <c r="BC40" s="88"/>
      <c r="BD40" s="45"/>
      <c r="BE40" s="91"/>
      <c r="BF40" s="88"/>
      <c r="BG40" s="88"/>
      <c r="BH40" s="89"/>
      <c r="BI40" s="92"/>
      <c r="BJ40" s="52"/>
      <c r="BK40" s="52"/>
      <c r="BL40" s="93"/>
      <c r="BM40" s="92"/>
      <c r="BN40" s="52"/>
      <c r="BO40" s="52"/>
      <c r="BP40" s="94"/>
      <c r="BQ40" s="87"/>
      <c r="BR40" s="88"/>
      <c r="BS40" s="88"/>
      <c r="BT40" s="89"/>
      <c r="BU40" s="87"/>
      <c r="BV40" s="88"/>
      <c r="BW40" s="88"/>
      <c r="BX40" s="89"/>
      <c r="BY40" s="137"/>
      <c r="BZ40" s="88"/>
      <c r="CA40" s="88"/>
      <c r="CB40" s="89"/>
      <c r="CC40" s="143"/>
    </row>
    <row r="41" spans="1:81" s="86" customFormat="1" ht="15.75" thickBot="1" x14ac:dyDescent="0.3">
      <c r="A41" s="85">
        <v>41</v>
      </c>
      <c r="B41" s="95" t="s">
        <v>58</v>
      </c>
      <c r="C41" s="87"/>
      <c r="D41" s="88"/>
      <c r="E41" s="113"/>
      <c r="F41" s="89"/>
      <c r="G41" s="87"/>
      <c r="H41" s="88"/>
      <c r="I41" s="88"/>
      <c r="J41" s="89"/>
      <c r="K41" s="217" t="s">
        <v>171</v>
      </c>
      <c r="L41" s="218">
        <v>141</v>
      </c>
      <c r="M41" s="224">
        <v>86.88</v>
      </c>
      <c r="N41" s="231">
        <f>SUM(M41/L41)</f>
        <v>0.6161702127659574</v>
      </c>
      <c r="O41" s="219">
        <v>86.28</v>
      </c>
      <c r="P41" s="220">
        <f>SUM(O41/L41)</f>
        <v>0.61191489361702134</v>
      </c>
      <c r="Q41" s="87"/>
      <c r="R41" s="88"/>
      <c r="S41" s="88"/>
      <c r="T41" s="90"/>
      <c r="U41" s="87"/>
      <c r="V41" s="88"/>
      <c r="W41" s="88"/>
      <c r="X41" s="89"/>
      <c r="Y41" s="87"/>
      <c r="Z41" s="88"/>
      <c r="AA41" s="88"/>
      <c r="AB41" s="90"/>
      <c r="AC41" s="91"/>
      <c r="AD41" s="88"/>
      <c r="AE41" s="113"/>
      <c r="AF41" s="89"/>
      <c r="AG41" s="87"/>
      <c r="AH41" s="88"/>
      <c r="AI41" s="88"/>
      <c r="AJ41" s="89"/>
      <c r="AK41" s="134"/>
      <c r="AL41" s="88"/>
      <c r="AM41" s="113"/>
      <c r="AN41" s="40"/>
      <c r="AO41" s="87"/>
      <c r="AP41" s="88"/>
      <c r="AQ41" s="88"/>
      <c r="AR41" s="89"/>
      <c r="AS41" s="41"/>
      <c r="AT41" s="42"/>
      <c r="AU41" s="53"/>
      <c r="AV41" s="40"/>
      <c r="AW41" s="87"/>
      <c r="AX41" s="88"/>
      <c r="AY41" s="113"/>
      <c r="AZ41" s="89"/>
      <c r="BA41" s="87"/>
      <c r="BB41" s="88"/>
      <c r="BC41" s="88"/>
      <c r="BD41" s="45"/>
      <c r="BE41" s="91"/>
      <c r="BF41" s="88"/>
      <c r="BG41" s="88"/>
      <c r="BH41" s="89"/>
      <c r="BI41" s="92"/>
      <c r="BJ41" s="52"/>
      <c r="BK41" s="52"/>
      <c r="BL41" s="93"/>
      <c r="BM41" s="92"/>
      <c r="BN41" s="52"/>
      <c r="BO41" s="52"/>
      <c r="BP41" s="94"/>
      <c r="BQ41" s="87"/>
      <c r="BR41" s="88"/>
      <c r="BS41" s="88"/>
      <c r="BT41" s="89"/>
      <c r="BU41" s="87"/>
      <c r="BV41" s="88"/>
      <c r="BW41" s="88"/>
      <c r="BX41" s="89"/>
      <c r="BY41" s="137"/>
      <c r="BZ41" s="88"/>
      <c r="CA41" s="88"/>
      <c r="CB41" s="89"/>
      <c r="CC41" s="143"/>
    </row>
    <row r="42" spans="1:81" s="86" customFormat="1" ht="15.75" thickBot="1" x14ac:dyDescent="0.3">
      <c r="A42" s="85">
        <v>42</v>
      </c>
      <c r="B42" s="95" t="s">
        <v>59</v>
      </c>
      <c r="C42" s="87"/>
      <c r="D42" s="88"/>
      <c r="E42" s="113"/>
      <c r="F42" s="89"/>
      <c r="G42" s="87"/>
      <c r="H42" s="88"/>
      <c r="I42" s="88"/>
      <c r="J42" s="89"/>
      <c r="K42" s="41"/>
      <c r="L42" s="42"/>
      <c r="M42" s="88"/>
      <c r="N42" s="90"/>
      <c r="O42" s="43"/>
      <c r="P42" s="40"/>
      <c r="Q42" s="87"/>
      <c r="R42" s="88"/>
      <c r="S42" s="88"/>
      <c r="T42" s="90"/>
      <c r="U42" s="87" t="s">
        <v>188</v>
      </c>
      <c r="V42" s="88">
        <v>48</v>
      </c>
      <c r="W42" s="88">
        <v>45.25</v>
      </c>
      <c r="X42" s="89">
        <f>SUM(W42/V42)</f>
        <v>0.94270833333333337</v>
      </c>
      <c r="Y42" s="87" t="s">
        <v>186</v>
      </c>
      <c r="Z42" s="88">
        <v>48</v>
      </c>
      <c r="AA42" s="88">
        <v>45.369</v>
      </c>
      <c r="AB42" s="90">
        <f>SUM(AA42/Z42)</f>
        <v>0.94518749999999996</v>
      </c>
      <c r="AC42" s="91"/>
      <c r="AD42" s="88"/>
      <c r="AE42" s="113"/>
      <c r="AF42" s="89"/>
      <c r="AG42" s="87"/>
      <c r="AH42" s="88"/>
      <c r="AI42" s="88"/>
      <c r="AJ42" s="89"/>
      <c r="AK42" s="232" t="s">
        <v>186</v>
      </c>
      <c r="AL42" s="224">
        <v>192</v>
      </c>
      <c r="AM42" s="225">
        <v>131.74</v>
      </c>
      <c r="AN42" s="220">
        <f t="shared" ref="AN42:AN43" si="12">SUM(AM42/AL42)</f>
        <v>0.68614583333333334</v>
      </c>
      <c r="AO42" s="87"/>
      <c r="AP42" s="88"/>
      <c r="AQ42" s="88"/>
      <c r="AR42" s="89"/>
      <c r="AS42" s="41"/>
      <c r="AT42" s="42"/>
      <c r="AU42" s="53"/>
      <c r="AV42" s="40"/>
      <c r="AW42" s="87"/>
      <c r="AX42" s="88"/>
      <c r="AY42" s="113"/>
      <c r="AZ42" s="89"/>
      <c r="BA42" s="87"/>
      <c r="BB42" s="88"/>
      <c r="BC42" s="88"/>
      <c r="BD42" s="45"/>
      <c r="BE42" s="91"/>
      <c r="BF42" s="88"/>
      <c r="BG42" s="88"/>
      <c r="BH42" s="89"/>
      <c r="BI42" s="92"/>
      <c r="BJ42" s="52"/>
      <c r="BK42" s="52"/>
      <c r="BL42" s="93"/>
      <c r="BM42" s="92"/>
      <c r="BN42" s="52"/>
      <c r="BO42" s="52"/>
      <c r="BP42" s="94"/>
      <c r="BQ42" s="87"/>
      <c r="BR42" s="88"/>
      <c r="BS42" s="88"/>
      <c r="BT42" s="89"/>
      <c r="BU42" s="87"/>
      <c r="BV42" s="88"/>
      <c r="BW42" s="88"/>
      <c r="BX42" s="89"/>
      <c r="BY42" s="137"/>
      <c r="BZ42" s="88"/>
      <c r="CA42" s="88"/>
      <c r="CB42" s="89"/>
      <c r="CC42" s="143"/>
    </row>
    <row r="43" spans="1:81" s="86" customFormat="1" ht="15.75" thickBot="1" x14ac:dyDescent="0.3">
      <c r="A43" s="85">
        <v>43</v>
      </c>
      <c r="B43" s="95" t="s">
        <v>60</v>
      </c>
      <c r="C43" s="87"/>
      <c r="D43" s="88"/>
      <c r="E43" s="113"/>
      <c r="F43" s="89"/>
      <c r="G43" s="87"/>
      <c r="H43" s="88"/>
      <c r="I43" s="88"/>
      <c r="J43" s="89"/>
      <c r="K43" s="41"/>
      <c r="L43" s="42"/>
      <c r="M43" s="88"/>
      <c r="N43" s="90"/>
      <c r="O43" s="43"/>
      <c r="P43" s="40"/>
      <c r="Q43" s="87"/>
      <c r="R43" s="88"/>
      <c r="S43" s="88"/>
      <c r="T43" s="90"/>
      <c r="U43" s="87" t="s">
        <v>187</v>
      </c>
      <c r="V43" s="88">
        <v>48</v>
      </c>
      <c r="W43" s="88">
        <v>39.049999999999997</v>
      </c>
      <c r="X43" s="89">
        <f>SUM(W43/V43)</f>
        <v>0.81354166666666661</v>
      </c>
      <c r="Y43" s="87" t="s">
        <v>164</v>
      </c>
      <c r="Z43" s="88">
        <v>48</v>
      </c>
      <c r="AA43" s="88">
        <v>39.19</v>
      </c>
      <c r="AB43" s="90">
        <f>SUM(AA43/Z43)</f>
        <v>0.81645833333333329</v>
      </c>
      <c r="AC43" s="91"/>
      <c r="AD43" s="88"/>
      <c r="AE43" s="113"/>
      <c r="AF43" s="89"/>
      <c r="AG43" s="87"/>
      <c r="AH43" s="88"/>
      <c r="AI43" s="88"/>
      <c r="AJ43" s="89"/>
      <c r="AK43" s="232" t="s">
        <v>164</v>
      </c>
      <c r="AL43" s="224">
        <v>192</v>
      </c>
      <c r="AM43" s="225">
        <v>131.74</v>
      </c>
      <c r="AN43" s="220">
        <f t="shared" si="12"/>
        <v>0.68614583333333334</v>
      </c>
      <c r="AO43" s="87"/>
      <c r="AP43" s="88"/>
      <c r="AQ43" s="88"/>
      <c r="AR43" s="89"/>
      <c r="AS43" s="41"/>
      <c r="AT43" s="42"/>
      <c r="AU43" s="53"/>
      <c r="AV43" s="40"/>
      <c r="AW43" s="87"/>
      <c r="AX43" s="88"/>
      <c r="AY43" s="113"/>
      <c r="AZ43" s="89"/>
      <c r="BA43" s="87"/>
      <c r="BB43" s="88"/>
      <c r="BC43" s="88"/>
      <c r="BD43" s="45"/>
      <c r="BE43" s="91"/>
      <c r="BF43" s="88"/>
      <c r="BG43" s="88"/>
      <c r="BH43" s="89"/>
      <c r="BI43" s="92"/>
      <c r="BJ43" s="52"/>
      <c r="BK43" s="52"/>
      <c r="BL43" s="93"/>
      <c r="BM43" s="92"/>
      <c r="BN43" s="52"/>
      <c r="BO43" s="52"/>
      <c r="BP43" s="94"/>
      <c r="BQ43" s="87"/>
      <c r="BR43" s="88"/>
      <c r="BS43" s="88"/>
      <c r="BT43" s="89"/>
      <c r="BU43" s="87"/>
      <c r="BV43" s="88"/>
      <c r="BW43" s="88"/>
      <c r="BX43" s="89"/>
      <c r="BY43" s="137"/>
      <c r="BZ43" s="88"/>
      <c r="CA43" s="88"/>
      <c r="CB43" s="89"/>
      <c r="CC43" s="143"/>
    </row>
    <row r="44" spans="1:81" s="86" customFormat="1" ht="15.75" thickBot="1" x14ac:dyDescent="0.3">
      <c r="A44" s="85">
        <v>44</v>
      </c>
      <c r="B44" s="95" t="s">
        <v>61</v>
      </c>
      <c r="C44" s="87"/>
      <c r="D44" s="88"/>
      <c r="E44" s="113"/>
      <c r="F44" s="89"/>
      <c r="G44" s="87"/>
      <c r="H44" s="88"/>
      <c r="I44" s="88"/>
      <c r="J44" s="89"/>
      <c r="K44" s="41"/>
      <c r="L44" s="42"/>
      <c r="M44" s="88"/>
      <c r="N44" s="90"/>
      <c r="O44" s="43"/>
      <c r="P44" s="40"/>
      <c r="Q44" s="87"/>
      <c r="R44" s="88"/>
      <c r="S44" s="88"/>
      <c r="T44" s="90"/>
      <c r="U44" s="87"/>
      <c r="V44" s="88"/>
      <c r="W44" s="88"/>
      <c r="X44" s="89"/>
      <c r="Y44" s="87" t="s">
        <v>187</v>
      </c>
      <c r="Z44" s="88">
        <v>96</v>
      </c>
      <c r="AA44" s="88">
        <v>75.347999999999999</v>
      </c>
      <c r="AB44" s="90">
        <f>SUM(AA44/Z44)</f>
        <v>0.78487499999999999</v>
      </c>
      <c r="AC44" s="91"/>
      <c r="AD44" s="88"/>
      <c r="AE44" s="113"/>
      <c r="AF44" s="89"/>
      <c r="AG44" s="87"/>
      <c r="AH44" s="88"/>
      <c r="AI44" s="88"/>
      <c r="AJ44" s="89"/>
      <c r="AK44" s="134"/>
      <c r="AL44" s="88"/>
      <c r="AM44" s="113"/>
      <c r="AN44" s="89"/>
      <c r="AO44" s="87"/>
      <c r="AP44" s="88"/>
      <c r="AQ44" s="88"/>
      <c r="AR44" s="89"/>
      <c r="AS44" s="41"/>
      <c r="AT44" s="42"/>
      <c r="AU44" s="53"/>
      <c r="AV44" s="40"/>
      <c r="AW44" s="87"/>
      <c r="AX44" s="88"/>
      <c r="AY44" s="113"/>
      <c r="AZ44" s="89"/>
      <c r="BA44" s="223" t="s">
        <v>164</v>
      </c>
      <c r="BB44" s="224">
        <v>96</v>
      </c>
      <c r="BC44" s="224">
        <v>71.58</v>
      </c>
      <c r="BD44" s="214">
        <f t="shared" ref="BD44:BD47" si="13">SUM(BC44/BB44)</f>
        <v>0.74562499999999998</v>
      </c>
      <c r="BE44" s="91"/>
      <c r="BF44" s="88"/>
      <c r="BG44" s="88"/>
      <c r="BH44" s="89"/>
      <c r="BI44" s="92"/>
      <c r="BJ44" s="52"/>
      <c r="BK44" s="52"/>
      <c r="BL44" s="93"/>
      <c r="BM44" s="92"/>
      <c r="BN44" s="52"/>
      <c r="BO44" s="52"/>
      <c r="BP44" s="94"/>
      <c r="BQ44" s="87"/>
      <c r="BR44" s="88"/>
      <c r="BS44" s="88"/>
      <c r="BT44" s="89"/>
      <c r="BU44" s="87"/>
      <c r="BV44" s="88"/>
      <c r="BW44" s="88"/>
      <c r="BX44" s="89"/>
      <c r="BY44" s="137"/>
      <c r="BZ44" s="88"/>
      <c r="CA44" s="88"/>
      <c r="CB44" s="89"/>
      <c r="CC44" s="143"/>
    </row>
    <row r="45" spans="1:81" s="86" customFormat="1" ht="15.75" thickBot="1" x14ac:dyDescent="0.3">
      <c r="A45" s="85">
        <v>45</v>
      </c>
      <c r="B45" s="95" t="s">
        <v>62</v>
      </c>
      <c r="C45" s="87"/>
      <c r="D45" s="88"/>
      <c r="E45" s="113"/>
      <c r="F45" s="89"/>
      <c r="G45" s="87"/>
      <c r="H45" s="88"/>
      <c r="I45" s="88"/>
      <c r="J45" s="89"/>
      <c r="K45" s="87"/>
      <c r="L45" s="88"/>
      <c r="M45" s="43"/>
      <c r="N45" s="40"/>
      <c r="O45" s="88"/>
      <c r="P45" s="89"/>
      <c r="Q45" s="41"/>
      <c r="R45" s="42"/>
      <c r="S45" s="43"/>
      <c r="T45" s="40"/>
      <c r="U45" s="87"/>
      <c r="V45" s="88"/>
      <c r="W45" s="88"/>
      <c r="X45" s="89"/>
      <c r="Y45" s="87" t="s">
        <v>247</v>
      </c>
      <c r="Z45" s="88"/>
      <c r="AA45" s="88"/>
      <c r="AB45" s="90"/>
      <c r="AC45" s="91"/>
      <c r="AD45" s="88"/>
      <c r="AE45" s="113"/>
      <c r="AF45" s="89"/>
      <c r="AG45" s="87"/>
      <c r="AH45" s="88"/>
      <c r="AI45" s="88"/>
      <c r="AJ45" s="89"/>
      <c r="AK45" s="134"/>
      <c r="AL45" s="88"/>
      <c r="AM45" s="113"/>
      <c r="AN45" s="89"/>
      <c r="AO45" s="87"/>
      <c r="AP45" s="88"/>
      <c r="AQ45" s="88"/>
      <c r="AR45" s="89"/>
      <c r="AS45" s="41"/>
      <c r="AT45" s="42"/>
      <c r="AU45" s="53"/>
      <c r="AV45" s="40"/>
      <c r="AW45" s="87"/>
      <c r="AX45" s="88"/>
      <c r="AY45" s="113"/>
      <c r="AZ45" s="89"/>
      <c r="BA45" s="223" t="s">
        <v>248</v>
      </c>
      <c r="BB45" s="224">
        <v>48</v>
      </c>
      <c r="BC45" s="224">
        <v>71.87</v>
      </c>
      <c r="BD45" s="214">
        <f t="shared" si="13"/>
        <v>1.4972916666666667</v>
      </c>
      <c r="BE45" s="91"/>
      <c r="BF45" s="88"/>
      <c r="BG45" s="88"/>
      <c r="BH45" s="89"/>
      <c r="BI45" s="92"/>
      <c r="BJ45" s="52"/>
      <c r="BK45" s="52"/>
      <c r="BL45" s="93"/>
      <c r="BM45" s="92"/>
      <c r="BN45" s="52"/>
      <c r="BO45" s="52"/>
      <c r="BP45" s="94"/>
      <c r="BQ45" s="87"/>
      <c r="BR45" s="88"/>
      <c r="BS45" s="88"/>
      <c r="BT45" s="89"/>
      <c r="BU45" s="87"/>
      <c r="BV45" s="88"/>
      <c r="BW45" s="88"/>
      <c r="BX45" s="89"/>
      <c r="BY45" s="137"/>
      <c r="BZ45" s="88"/>
      <c r="CA45" s="88"/>
      <c r="CB45" s="89"/>
      <c r="CC45" s="143"/>
    </row>
    <row r="46" spans="1:81" s="86" customFormat="1" ht="15.75" thickBot="1" x14ac:dyDescent="0.3">
      <c r="A46" s="85">
        <v>46</v>
      </c>
      <c r="B46" s="95" t="s">
        <v>63</v>
      </c>
      <c r="C46" s="87"/>
      <c r="D46" s="88"/>
      <c r="E46" s="113"/>
      <c r="F46" s="89"/>
      <c r="G46" s="87"/>
      <c r="H46" s="88"/>
      <c r="I46" s="88"/>
      <c r="J46" s="89"/>
      <c r="K46" s="87"/>
      <c r="L46" s="88"/>
      <c r="M46" s="43"/>
      <c r="N46" s="40"/>
      <c r="O46" s="88"/>
      <c r="P46" s="89"/>
      <c r="Q46" s="41"/>
      <c r="R46" s="42"/>
      <c r="S46" s="43"/>
      <c r="T46" s="40"/>
      <c r="U46" s="87"/>
      <c r="V46" s="88"/>
      <c r="W46" s="88"/>
      <c r="X46" s="89"/>
      <c r="Y46" s="87" t="s">
        <v>249</v>
      </c>
      <c r="Z46" s="88">
        <v>221</v>
      </c>
      <c r="AA46" s="88">
        <v>74.894999999999996</v>
      </c>
      <c r="AB46" s="90">
        <f t="shared" ref="AB46:AB51" si="14">SUM(AA46/Z46)</f>
        <v>0.33889140271493212</v>
      </c>
      <c r="AC46" s="91"/>
      <c r="AD46" s="88"/>
      <c r="AE46" s="113"/>
      <c r="AF46" s="89"/>
      <c r="AG46" s="87"/>
      <c r="AH46" s="88"/>
      <c r="AI46" s="88"/>
      <c r="AJ46" s="89"/>
      <c r="AK46" s="134"/>
      <c r="AL46" s="88"/>
      <c r="AM46" s="113"/>
      <c r="AN46" s="89"/>
      <c r="AO46" s="87"/>
      <c r="AP46" s="88"/>
      <c r="AQ46" s="88"/>
      <c r="AR46" s="89"/>
      <c r="AS46" s="41"/>
      <c r="AT46" s="42"/>
      <c r="AU46" s="53"/>
      <c r="AV46" s="40"/>
      <c r="AW46" s="87"/>
      <c r="AX46" s="88"/>
      <c r="AY46" s="113"/>
      <c r="AZ46" s="89"/>
      <c r="BA46" s="223" t="s">
        <v>249</v>
      </c>
      <c r="BB46" s="224">
        <v>221</v>
      </c>
      <c r="BC46" s="224">
        <v>72.430000000000007</v>
      </c>
      <c r="BD46" s="214">
        <f t="shared" si="13"/>
        <v>0.327737556561086</v>
      </c>
      <c r="BE46" s="91"/>
      <c r="BF46" s="88"/>
      <c r="BG46" s="88"/>
      <c r="BH46" s="89"/>
      <c r="BI46" s="92"/>
      <c r="BJ46" s="52"/>
      <c r="BK46" s="52"/>
      <c r="BL46" s="93"/>
      <c r="BM46" s="92"/>
      <c r="BN46" s="52"/>
      <c r="BO46" s="52"/>
      <c r="BP46" s="94"/>
      <c r="BQ46" s="87"/>
      <c r="BR46" s="88"/>
      <c r="BS46" s="88"/>
      <c r="BT46" s="89"/>
      <c r="BU46" s="87"/>
      <c r="BV46" s="88"/>
      <c r="BW46" s="88"/>
      <c r="BX46" s="89"/>
      <c r="BY46" s="137"/>
      <c r="BZ46" s="88"/>
      <c r="CA46" s="88"/>
      <c r="CB46" s="89"/>
      <c r="CC46" s="143"/>
    </row>
    <row r="47" spans="1:81" s="86" customFormat="1" ht="15.75" thickBot="1" x14ac:dyDescent="0.3">
      <c r="A47" s="85">
        <v>47</v>
      </c>
      <c r="B47" s="95" t="s">
        <v>64</v>
      </c>
      <c r="C47" s="87"/>
      <c r="D47" s="88"/>
      <c r="E47" s="113"/>
      <c r="F47" s="89"/>
      <c r="G47" s="87"/>
      <c r="H47" s="88"/>
      <c r="I47" s="88"/>
      <c r="J47" s="89"/>
      <c r="K47" s="87"/>
      <c r="L47" s="88"/>
      <c r="M47" s="43"/>
      <c r="N47" s="40"/>
      <c r="O47" s="88"/>
      <c r="P47" s="89"/>
      <c r="Q47" s="41"/>
      <c r="R47" s="42"/>
      <c r="S47" s="43"/>
      <c r="T47" s="40"/>
      <c r="U47" s="87"/>
      <c r="V47" s="88"/>
      <c r="W47" s="88"/>
      <c r="X47" s="89"/>
      <c r="Y47" s="87" t="s">
        <v>250</v>
      </c>
      <c r="Z47" s="88">
        <v>144</v>
      </c>
      <c r="AA47" s="88">
        <v>47.6</v>
      </c>
      <c r="AB47" s="90">
        <f t="shared" si="14"/>
        <v>0.33055555555555555</v>
      </c>
      <c r="AC47" s="91"/>
      <c r="AD47" s="88"/>
      <c r="AE47" s="113"/>
      <c r="AF47" s="89"/>
      <c r="AG47" s="87"/>
      <c r="AH47" s="88"/>
      <c r="AI47" s="88"/>
      <c r="AJ47" s="89"/>
      <c r="AK47" s="134"/>
      <c r="AL47" s="88"/>
      <c r="AM47" s="113"/>
      <c r="AN47" s="89"/>
      <c r="AO47" s="87"/>
      <c r="AP47" s="88"/>
      <c r="AQ47" s="88"/>
      <c r="AR47" s="89"/>
      <c r="AS47" s="41"/>
      <c r="AT47" s="42"/>
      <c r="AU47" s="53"/>
      <c r="AV47" s="40"/>
      <c r="AW47" s="87"/>
      <c r="AX47" s="88"/>
      <c r="AY47" s="113"/>
      <c r="AZ47" s="89"/>
      <c r="BA47" s="223" t="s">
        <v>250</v>
      </c>
      <c r="BB47" s="224">
        <v>144</v>
      </c>
      <c r="BC47" s="224">
        <v>45.22</v>
      </c>
      <c r="BD47" s="214">
        <f t="shared" si="13"/>
        <v>0.31402777777777779</v>
      </c>
      <c r="BE47" s="91"/>
      <c r="BF47" s="88"/>
      <c r="BG47" s="88"/>
      <c r="BH47" s="89"/>
      <c r="BI47" s="92"/>
      <c r="BJ47" s="52"/>
      <c r="BK47" s="52"/>
      <c r="BL47" s="93"/>
      <c r="BM47" s="92"/>
      <c r="BN47" s="52"/>
      <c r="BO47" s="52"/>
      <c r="BP47" s="94"/>
      <c r="BQ47" s="87"/>
      <c r="BR47" s="88"/>
      <c r="BS47" s="88"/>
      <c r="BT47" s="89"/>
      <c r="BU47" s="87"/>
      <c r="BV47" s="88"/>
      <c r="BW47" s="88"/>
      <c r="BX47" s="89"/>
      <c r="BY47" s="137"/>
      <c r="BZ47" s="88"/>
      <c r="CA47" s="88"/>
      <c r="CB47" s="89"/>
      <c r="CC47" s="143"/>
    </row>
    <row r="48" spans="1:81" s="86" customFormat="1" ht="15.75" thickBot="1" x14ac:dyDescent="0.3">
      <c r="A48" s="85">
        <v>48</v>
      </c>
      <c r="B48" s="95" t="s">
        <v>65</v>
      </c>
      <c r="C48" s="87"/>
      <c r="D48" s="88"/>
      <c r="E48" s="113"/>
      <c r="F48" s="89"/>
      <c r="G48" s="87"/>
      <c r="H48" s="88"/>
      <c r="I48" s="88"/>
      <c r="J48" s="89"/>
      <c r="K48" s="87"/>
      <c r="L48" s="88"/>
      <c r="M48" s="43"/>
      <c r="N48" s="40"/>
      <c r="O48" s="88"/>
      <c r="P48" s="89"/>
      <c r="Q48" s="41"/>
      <c r="R48" s="42"/>
      <c r="S48" s="43"/>
      <c r="T48" s="40"/>
      <c r="U48" s="87"/>
      <c r="V48" s="88"/>
      <c r="W48" s="88"/>
      <c r="X48" s="89"/>
      <c r="Y48" s="87"/>
      <c r="Z48" s="88"/>
      <c r="AA48" s="88"/>
      <c r="AB48" s="90"/>
      <c r="AC48" s="233" t="s">
        <v>245</v>
      </c>
      <c r="AD48" s="224">
        <v>200</v>
      </c>
      <c r="AE48" s="225">
        <v>102</v>
      </c>
      <c r="AF48" s="234">
        <f>SUM(AE48/AD48)</f>
        <v>0.51</v>
      </c>
      <c r="AG48" s="87"/>
      <c r="AH48" s="88"/>
      <c r="AI48" s="88"/>
      <c r="AJ48" s="89"/>
      <c r="AK48" s="134"/>
      <c r="AL48" s="88"/>
      <c r="AM48" s="113"/>
      <c r="AN48" s="89"/>
      <c r="AO48" s="87"/>
      <c r="AP48" s="88"/>
      <c r="AQ48" s="88"/>
      <c r="AR48" s="89"/>
      <c r="AS48" s="41"/>
      <c r="AT48" s="42"/>
      <c r="AU48" s="53"/>
      <c r="AV48" s="40"/>
      <c r="AW48" s="87"/>
      <c r="AX48" s="88"/>
      <c r="AY48" s="113"/>
      <c r="AZ48" s="89"/>
      <c r="BA48" s="87"/>
      <c r="BB48" s="88"/>
      <c r="BC48" s="88"/>
      <c r="BD48" s="45"/>
      <c r="BE48" s="91"/>
      <c r="BF48" s="88"/>
      <c r="BG48" s="88"/>
      <c r="BH48" s="89"/>
      <c r="BI48" s="92"/>
      <c r="BJ48" s="52"/>
      <c r="BK48" s="52"/>
      <c r="BL48" s="93"/>
      <c r="BM48" s="92"/>
      <c r="BN48" s="52"/>
      <c r="BO48" s="52"/>
      <c r="BP48" s="94"/>
      <c r="BQ48" s="87"/>
      <c r="BR48" s="88"/>
      <c r="BS48" s="88"/>
      <c r="BT48" s="89"/>
      <c r="BU48" s="87"/>
      <c r="BV48" s="88"/>
      <c r="BW48" s="88"/>
      <c r="BX48" s="89"/>
      <c r="BY48" s="137"/>
      <c r="BZ48" s="88"/>
      <c r="CA48" s="88"/>
      <c r="CB48" s="89"/>
      <c r="CC48" s="143"/>
    </row>
    <row r="49" spans="1:81" s="86" customFormat="1" ht="24.75" thickBot="1" x14ac:dyDescent="0.3">
      <c r="A49" s="85">
        <v>49</v>
      </c>
      <c r="B49" s="95" t="s">
        <v>66</v>
      </c>
      <c r="C49" s="87" t="s">
        <v>160</v>
      </c>
      <c r="D49" s="88">
        <v>200</v>
      </c>
      <c r="E49" s="113">
        <v>66</v>
      </c>
      <c r="F49" s="89">
        <f>SUM(E49/D49)</f>
        <v>0.33</v>
      </c>
      <c r="G49" s="87"/>
      <c r="H49" s="88"/>
      <c r="I49" s="88"/>
      <c r="J49" s="89"/>
      <c r="K49" s="87"/>
      <c r="L49" s="88"/>
      <c r="M49" s="43"/>
      <c r="N49" s="40"/>
      <c r="O49" s="88"/>
      <c r="P49" s="89"/>
      <c r="Q49" s="41"/>
      <c r="R49" s="42"/>
      <c r="S49" s="43"/>
      <c r="T49" s="40"/>
      <c r="U49" s="87"/>
      <c r="V49" s="88"/>
      <c r="W49" s="88"/>
      <c r="X49" s="89"/>
      <c r="Y49" s="87"/>
      <c r="Z49" s="88"/>
      <c r="AA49" s="88"/>
      <c r="AB49" s="90"/>
      <c r="AC49" s="233" t="s">
        <v>160</v>
      </c>
      <c r="AD49" s="224">
        <v>200</v>
      </c>
      <c r="AE49" s="225">
        <v>61</v>
      </c>
      <c r="AF49" s="234">
        <f>SUM(AE49/AD49)</f>
        <v>0.30499999999999999</v>
      </c>
      <c r="AG49" s="87"/>
      <c r="AH49" s="88"/>
      <c r="AI49" s="88"/>
      <c r="AJ49" s="89"/>
      <c r="AK49" s="134"/>
      <c r="AL49" s="88"/>
      <c r="AM49" s="113"/>
      <c r="AN49" s="89"/>
      <c r="AO49" s="87"/>
      <c r="AP49" s="88"/>
      <c r="AQ49" s="88"/>
      <c r="AR49" s="89"/>
      <c r="AS49" s="41"/>
      <c r="AT49" s="42"/>
      <c r="AU49" s="53"/>
      <c r="AV49" s="40"/>
      <c r="AW49" s="87"/>
      <c r="AX49" s="88"/>
      <c r="AY49" s="113"/>
      <c r="AZ49" s="89"/>
      <c r="BA49" s="87"/>
      <c r="BB49" s="88"/>
      <c r="BC49" s="88"/>
      <c r="BD49" s="45"/>
      <c r="BE49" s="91"/>
      <c r="BF49" s="88"/>
      <c r="BG49" s="88"/>
      <c r="BH49" s="89"/>
      <c r="BI49" s="92"/>
      <c r="BJ49" s="52"/>
      <c r="BK49" s="52"/>
      <c r="BL49" s="93"/>
      <c r="BM49" s="92"/>
      <c r="BN49" s="52"/>
      <c r="BO49" s="52"/>
      <c r="BP49" s="94"/>
      <c r="BQ49" s="87"/>
      <c r="BR49" s="88"/>
      <c r="BS49" s="88"/>
      <c r="BT49" s="89"/>
      <c r="BU49" s="87"/>
      <c r="BV49" s="88"/>
      <c r="BW49" s="88"/>
      <c r="BX49" s="89"/>
      <c r="BY49" s="137"/>
      <c r="BZ49" s="88"/>
      <c r="CA49" s="88"/>
      <c r="CB49" s="89"/>
      <c r="CC49" s="143"/>
    </row>
    <row r="50" spans="1:81" s="86" customFormat="1" ht="15.75" thickBot="1" x14ac:dyDescent="0.3">
      <c r="A50" s="85">
        <v>50</v>
      </c>
      <c r="B50" s="95" t="s">
        <v>67</v>
      </c>
      <c r="C50" s="87" t="s">
        <v>161</v>
      </c>
      <c r="D50" s="88">
        <v>200</v>
      </c>
      <c r="E50" s="113">
        <v>68</v>
      </c>
      <c r="F50" s="89">
        <f>SUM(E50/D50)</f>
        <v>0.34</v>
      </c>
      <c r="G50" s="87"/>
      <c r="H50" s="88"/>
      <c r="I50" s="88"/>
      <c r="J50" s="89"/>
      <c r="K50" s="87"/>
      <c r="L50" s="88"/>
      <c r="M50" s="43"/>
      <c r="N50" s="40"/>
      <c r="O50" s="88"/>
      <c r="P50" s="89"/>
      <c r="Q50" s="41"/>
      <c r="R50" s="42"/>
      <c r="S50" s="43"/>
      <c r="T50" s="40"/>
      <c r="U50" s="87"/>
      <c r="V50" s="88"/>
      <c r="W50" s="88"/>
      <c r="X50" s="89"/>
      <c r="Y50" s="87"/>
      <c r="Z50" s="88"/>
      <c r="AA50" s="88"/>
      <c r="AB50" s="90"/>
      <c r="AC50" s="233" t="s">
        <v>160</v>
      </c>
      <c r="AD50" s="224">
        <v>200</v>
      </c>
      <c r="AE50" s="225">
        <v>61</v>
      </c>
      <c r="AF50" s="234">
        <f>SUM(AE50/AD50)</f>
        <v>0.30499999999999999</v>
      </c>
      <c r="AG50" s="87"/>
      <c r="AH50" s="88"/>
      <c r="AI50" s="88"/>
      <c r="AJ50" s="89"/>
      <c r="AK50" s="134"/>
      <c r="AL50" s="88"/>
      <c r="AM50" s="113"/>
      <c r="AN50" s="89"/>
      <c r="AO50" s="87"/>
      <c r="AP50" s="88"/>
      <c r="AQ50" s="88"/>
      <c r="AR50" s="89"/>
      <c r="AS50" s="41"/>
      <c r="AT50" s="42"/>
      <c r="AU50" s="53"/>
      <c r="AV50" s="40"/>
      <c r="AW50" s="87"/>
      <c r="AX50" s="88"/>
      <c r="AY50" s="113"/>
      <c r="AZ50" s="89"/>
      <c r="BA50" s="87"/>
      <c r="BB50" s="88"/>
      <c r="BC50" s="88"/>
      <c r="BD50" s="45"/>
      <c r="BE50" s="91"/>
      <c r="BF50" s="88"/>
      <c r="BG50" s="88"/>
      <c r="BH50" s="89"/>
      <c r="BI50" s="92"/>
      <c r="BJ50" s="52"/>
      <c r="BK50" s="52"/>
      <c r="BL50" s="93"/>
      <c r="BM50" s="92"/>
      <c r="BN50" s="52"/>
      <c r="BO50" s="52"/>
      <c r="BP50" s="94"/>
      <c r="BQ50" s="87"/>
      <c r="BR50" s="88"/>
      <c r="BS50" s="88"/>
      <c r="BT50" s="89"/>
      <c r="BU50" s="87"/>
      <c r="BV50" s="88"/>
      <c r="BW50" s="88"/>
      <c r="BX50" s="89"/>
      <c r="BY50" s="137"/>
      <c r="BZ50" s="88"/>
      <c r="CA50" s="88"/>
      <c r="CB50" s="89"/>
      <c r="CC50" s="143"/>
    </row>
    <row r="51" spans="1:81" s="86" customFormat="1" ht="15.75" thickBot="1" x14ac:dyDescent="0.3">
      <c r="A51" s="85">
        <v>51</v>
      </c>
      <c r="B51" s="100" t="s">
        <v>68</v>
      </c>
      <c r="C51" s="87" t="s">
        <v>162</v>
      </c>
      <c r="D51" s="88">
        <v>12</v>
      </c>
      <c r="E51" s="113">
        <v>56.33</v>
      </c>
      <c r="F51" s="89">
        <f>SUM(E51/D51)</f>
        <v>4.6941666666666668</v>
      </c>
      <c r="G51" s="87"/>
      <c r="H51" s="88"/>
      <c r="I51" s="88"/>
      <c r="J51" s="89"/>
      <c r="K51" s="87"/>
      <c r="L51" s="88"/>
      <c r="M51" s="43"/>
      <c r="N51" s="40"/>
      <c r="O51" s="88"/>
      <c r="P51" s="89"/>
      <c r="Q51" s="41"/>
      <c r="R51" s="42"/>
      <c r="S51" s="43"/>
      <c r="T51" s="40"/>
      <c r="U51" s="87"/>
      <c r="V51" s="88"/>
      <c r="W51" s="88"/>
      <c r="X51" s="89"/>
      <c r="Y51" s="87" t="s">
        <v>162</v>
      </c>
      <c r="Z51" s="88">
        <v>12</v>
      </c>
      <c r="AA51" s="88">
        <v>49.56</v>
      </c>
      <c r="AB51" s="90">
        <f t="shared" si="14"/>
        <v>4.13</v>
      </c>
      <c r="AC51" s="91"/>
      <c r="AD51" s="88"/>
      <c r="AE51" s="113"/>
      <c r="AF51" s="89"/>
      <c r="AG51" s="223">
        <v>12</v>
      </c>
      <c r="AH51" s="224">
        <v>28</v>
      </c>
      <c r="AI51" s="224">
        <v>53.44</v>
      </c>
      <c r="AJ51" s="226">
        <f>SUM(AI51/AH51)</f>
        <v>1.9085714285714286</v>
      </c>
      <c r="AK51" s="134"/>
      <c r="AL51" s="88"/>
      <c r="AM51" s="113"/>
      <c r="AN51" s="89"/>
      <c r="AO51" s="87"/>
      <c r="AP51" s="88"/>
      <c r="AQ51" s="88"/>
      <c r="AR51" s="89"/>
      <c r="AS51" s="41"/>
      <c r="AT51" s="42"/>
      <c r="AU51" s="53"/>
      <c r="AV51" s="40"/>
      <c r="AW51" s="87"/>
      <c r="AX51" s="88"/>
      <c r="AY51" s="113"/>
      <c r="AZ51" s="89"/>
      <c r="BA51" s="87"/>
      <c r="BB51" s="88"/>
      <c r="BC51" s="88"/>
      <c r="BD51" s="45"/>
      <c r="BE51" s="91"/>
      <c r="BF51" s="88"/>
      <c r="BG51" s="88"/>
      <c r="BH51" s="89"/>
      <c r="BI51" s="92"/>
      <c r="BJ51" s="52"/>
      <c r="BK51" s="52"/>
      <c r="BL51" s="93"/>
      <c r="BM51" s="92"/>
      <c r="BN51" s="52"/>
      <c r="BO51" s="52"/>
      <c r="BP51" s="94"/>
      <c r="BQ51" s="87"/>
      <c r="BR51" s="88"/>
      <c r="BS51" s="88"/>
      <c r="BT51" s="89"/>
      <c r="BU51" s="87"/>
      <c r="BV51" s="88"/>
      <c r="BW51" s="88"/>
      <c r="BX51" s="89"/>
      <c r="BY51" s="137"/>
      <c r="BZ51" s="88"/>
      <c r="CA51" s="88"/>
      <c r="CB51" s="89"/>
      <c r="CC51" s="143"/>
    </row>
    <row r="52" spans="1:81" s="86" customFormat="1" ht="15.75" thickBot="1" x14ac:dyDescent="0.3">
      <c r="A52" s="85">
        <v>52</v>
      </c>
      <c r="B52" s="62"/>
      <c r="C52" s="87"/>
      <c r="D52" s="88"/>
      <c r="E52" s="113"/>
      <c r="F52" s="89"/>
      <c r="G52" s="87"/>
      <c r="H52" s="88"/>
      <c r="I52" s="88"/>
      <c r="J52" s="89"/>
      <c r="K52" s="87"/>
      <c r="L52" s="88"/>
      <c r="M52" s="43"/>
      <c r="N52" s="40"/>
      <c r="O52" s="88"/>
      <c r="P52" s="89"/>
      <c r="Q52" s="41"/>
      <c r="R52" s="42"/>
      <c r="S52" s="43"/>
      <c r="T52" s="40"/>
      <c r="U52" s="87"/>
      <c r="V52" s="88"/>
      <c r="W52" s="88"/>
      <c r="X52" s="89"/>
      <c r="Y52" s="87"/>
      <c r="Z52" s="88"/>
      <c r="AA52" s="88"/>
      <c r="AB52" s="90"/>
      <c r="AC52" s="91"/>
      <c r="AD52" s="88"/>
      <c r="AE52" s="113"/>
      <c r="AF52" s="89"/>
      <c r="AG52" s="87"/>
      <c r="AH52" s="88"/>
      <c r="AI52" s="88"/>
      <c r="AJ52" s="89"/>
      <c r="AK52" s="134"/>
      <c r="AL52" s="88"/>
      <c r="AM52" s="113"/>
      <c r="AN52" s="89"/>
      <c r="AO52" s="87"/>
      <c r="AP52" s="88"/>
      <c r="AQ52" s="88"/>
      <c r="AR52" s="89"/>
      <c r="AS52" s="41"/>
      <c r="AT52" s="42"/>
      <c r="AU52" s="53"/>
      <c r="AV52" s="40"/>
      <c r="AW52" s="87"/>
      <c r="AX52" s="88"/>
      <c r="AY52" s="113"/>
      <c r="AZ52" s="89"/>
      <c r="BA52" s="87"/>
      <c r="BB52" s="88"/>
      <c r="BC52" s="88"/>
      <c r="BD52" s="45"/>
      <c r="BE52" s="91"/>
      <c r="BF52" s="88"/>
      <c r="BG52" s="88"/>
      <c r="BH52" s="89"/>
      <c r="BI52" s="92"/>
      <c r="BJ52" s="52"/>
      <c r="BK52" s="52"/>
      <c r="BL52" s="93"/>
      <c r="BM52" s="92"/>
      <c r="BN52" s="52"/>
      <c r="BO52" s="52"/>
      <c r="BP52" s="94"/>
      <c r="BQ52" s="87"/>
      <c r="BR52" s="88"/>
      <c r="BS52" s="88"/>
      <c r="BT52" s="89"/>
      <c r="BU52" s="87"/>
      <c r="BV52" s="88"/>
      <c r="BW52" s="88"/>
      <c r="BX52" s="89"/>
      <c r="BY52" s="137"/>
      <c r="BZ52" s="88"/>
      <c r="CA52" s="88"/>
      <c r="CB52" s="89"/>
      <c r="CC52" s="143"/>
    </row>
    <row r="53" spans="1:81" s="86" customFormat="1" ht="15.75" thickBot="1" x14ac:dyDescent="0.3">
      <c r="A53" s="85">
        <v>53</v>
      </c>
      <c r="B53" s="117" t="s">
        <v>173</v>
      </c>
      <c r="C53" s="87"/>
      <c r="D53" s="88"/>
      <c r="E53" s="113"/>
      <c r="F53" s="89"/>
      <c r="G53" s="87"/>
      <c r="H53" s="88"/>
      <c r="I53" s="88"/>
      <c r="J53" s="89"/>
      <c r="K53" s="87"/>
      <c r="L53" s="88"/>
      <c r="M53" s="43"/>
      <c r="N53" s="40"/>
      <c r="O53" s="88"/>
      <c r="P53" s="89"/>
      <c r="Q53" s="41"/>
      <c r="R53" s="42"/>
      <c r="S53" s="43"/>
      <c r="T53" s="40"/>
      <c r="U53" s="87"/>
      <c r="V53" s="88"/>
      <c r="W53" s="88"/>
      <c r="X53" s="89"/>
      <c r="Y53" s="87"/>
      <c r="Z53" s="88"/>
      <c r="AA53" s="88"/>
      <c r="AB53" s="90"/>
      <c r="AC53" s="91"/>
      <c r="AD53" s="88"/>
      <c r="AE53" s="113"/>
      <c r="AF53" s="89"/>
      <c r="AG53" s="87"/>
      <c r="AH53" s="88"/>
      <c r="AI53" s="88"/>
      <c r="AJ53" s="89"/>
      <c r="AK53" s="134"/>
      <c r="AL53" s="88"/>
      <c r="AM53" s="113"/>
      <c r="AN53" s="89"/>
      <c r="AO53" s="87"/>
      <c r="AP53" s="88"/>
      <c r="AQ53" s="88"/>
      <c r="AR53" s="89"/>
      <c r="AS53" s="41"/>
      <c r="AT53" s="42"/>
      <c r="AU53" s="53"/>
      <c r="AV53" s="40"/>
      <c r="AW53" s="87"/>
      <c r="AX53" s="88"/>
      <c r="AY53" s="113"/>
      <c r="AZ53" s="89"/>
      <c r="BA53" s="87"/>
      <c r="BB53" s="88"/>
      <c r="BC53" s="88"/>
      <c r="BD53" s="45"/>
      <c r="BE53" s="91"/>
      <c r="BF53" s="88"/>
      <c r="BG53" s="88"/>
      <c r="BH53" s="89"/>
      <c r="BI53" s="92"/>
      <c r="BJ53" s="52"/>
      <c r="BK53" s="52"/>
      <c r="BL53" s="93"/>
      <c r="BM53" s="92"/>
      <c r="BN53" s="52"/>
      <c r="BO53" s="52"/>
      <c r="BP53" s="94"/>
      <c r="BQ53" s="87"/>
      <c r="BR53" s="88"/>
      <c r="BS53" s="88"/>
      <c r="BT53" s="89"/>
      <c r="BU53" s="87"/>
      <c r="BV53" s="88"/>
      <c r="BW53" s="88"/>
      <c r="BX53" s="89"/>
      <c r="BY53" s="137"/>
      <c r="BZ53" s="88"/>
      <c r="CA53" s="88"/>
      <c r="CB53" s="89"/>
      <c r="CC53" s="143"/>
    </row>
    <row r="54" spans="1:81" s="86" customFormat="1" ht="24" thickBot="1" x14ac:dyDescent="0.3">
      <c r="A54" s="85">
        <v>54</v>
      </c>
      <c r="B54" s="62" t="s">
        <v>174</v>
      </c>
      <c r="C54" s="87"/>
      <c r="D54" s="88"/>
      <c r="E54" s="113"/>
      <c r="F54" s="89"/>
      <c r="G54" s="87"/>
      <c r="H54" s="88"/>
      <c r="I54" s="88"/>
      <c r="J54" s="89"/>
      <c r="K54" s="87"/>
      <c r="L54" s="88"/>
      <c r="M54" s="43"/>
      <c r="N54" s="40"/>
      <c r="O54" s="88"/>
      <c r="P54" s="89"/>
      <c r="Q54" s="217" t="s">
        <v>175</v>
      </c>
      <c r="R54" s="218">
        <v>100</v>
      </c>
      <c r="S54" s="219">
        <v>55.36</v>
      </c>
      <c r="T54" s="220">
        <f t="shared" ref="T54:T58" si="15">SUM(S54/R54)</f>
        <v>0.55359999999999998</v>
      </c>
      <c r="U54" s="87"/>
      <c r="V54" s="88"/>
      <c r="W54" s="88"/>
      <c r="X54" s="89"/>
      <c r="Y54" s="87"/>
      <c r="Z54" s="88"/>
      <c r="AA54" s="88"/>
      <c r="AB54" s="90"/>
      <c r="AC54" s="91"/>
      <c r="AD54" s="88"/>
      <c r="AE54" s="113"/>
      <c r="AF54" s="89"/>
      <c r="AG54" s="87"/>
      <c r="AH54" s="88"/>
      <c r="AI54" s="88"/>
      <c r="AJ54" s="89"/>
      <c r="AK54" s="134"/>
      <c r="AL54" s="88"/>
      <c r="AM54" s="113"/>
      <c r="AN54" s="89"/>
      <c r="AO54" s="87"/>
      <c r="AP54" s="88"/>
      <c r="AQ54" s="88"/>
      <c r="AR54" s="89"/>
      <c r="AS54" s="41"/>
      <c r="AT54" s="42"/>
      <c r="AU54" s="53"/>
      <c r="AV54" s="40"/>
      <c r="AW54" s="87"/>
      <c r="AX54" s="88"/>
      <c r="AY54" s="113"/>
      <c r="AZ54" s="89"/>
      <c r="BA54" s="87"/>
      <c r="BB54" s="88"/>
      <c r="BC54" s="88"/>
      <c r="BD54" s="45"/>
      <c r="BE54" s="91"/>
      <c r="BF54" s="88"/>
      <c r="BG54" s="88"/>
      <c r="BH54" s="89"/>
      <c r="BI54" s="92"/>
      <c r="BJ54" s="52"/>
      <c r="BK54" s="52"/>
      <c r="BL54" s="93"/>
      <c r="BM54" s="92"/>
      <c r="BN54" s="52"/>
      <c r="BO54" s="52"/>
      <c r="BP54" s="94"/>
      <c r="BQ54" s="87"/>
      <c r="BR54" s="88"/>
      <c r="BS54" s="88"/>
      <c r="BT54" s="89"/>
      <c r="BU54" s="87"/>
      <c r="BV54" s="88"/>
      <c r="BW54" s="88"/>
      <c r="BX54" s="89"/>
      <c r="BY54" s="137"/>
      <c r="BZ54" s="88"/>
      <c r="CA54" s="88"/>
      <c r="CB54" s="89"/>
      <c r="CC54" s="143"/>
    </row>
    <row r="55" spans="1:81" s="86" customFormat="1" ht="24" thickBot="1" x14ac:dyDescent="0.3">
      <c r="A55" s="85">
        <v>55</v>
      </c>
      <c r="B55" s="62" t="s">
        <v>176</v>
      </c>
      <c r="C55" s="87"/>
      <c r="D55" s="88"/>
      <c r="E55" s="113"/>
      <c r="F55" s="89"/>
      <c r="G55" s="87"/>
      <c r="H55" s="88"/>
      <c r="I55" s="88"/>
      <c r="J55" s="89"/>
      <c r="K55" s="87"/>
      <c r="L55" s="88"/>
      <c r="M55" s="43"/>
      <c r="N55" s="40"/>
      <c r="O55" s="88"/>
      <c r="P55" s="89"/>
      <c r="Q55" s="217" t="s">
        <v>177</v>
      </c>
      <c r="R55" s="218">
        <v>72</v>
      </c>
      <c r="S55" s="219">
        <v>46.21</v>
      </c>
      <c r="T55" s="220">
        <f t="shared" si="15"/>
        <v>0.64180555555555552</v>
      </c>
      <c r="U55" s="87"/>
      <c r="V55" s="88"/>
      <c r="W55" s="88"/>
      <c r="X55" s="89"/>
      <c r="Y55" s="87"/>
      <c r="Z55" s="88"/>
      <c r="AA55" s="88"/>
      <c r="AB55" s="90"/>
      <c r="AC55" s="91"/>
      <c r="AD55" s="88"/>
      <c r="AE55" s="113"/>
      <c r="AF55" s="89"/>
      <c r="AG55" s="87"/>
      <c r="AH55" s="88"/>
      <c r="AI55" s="88"/>
      <c r="AJ55" s="89"/>
      <c r="AK55" s="134"/>
      <c r="AL55" s="88"/>
      <c r="AM55" s="113"/>
      <c r="AN55" s="89"/>
      <c r="AO55" s="87"/>
      <c r="AP55" s="88"/>
      <c r="AQ55" s="88"/>
      <c r="AR55" s="89"/>
      <c r="AS55" s="41"/>
      <c r="AT55" s="42"/>
      <c r="AU55" s="53"/>
      <c r="AV55" s="40"/>
      <c r="AW55" s="87"/>
      <c r="AX55" s="88"/>
      <c r="AY55" s="113"/>
      <c r="AZ55" s="89"/>
      <c r="BA55" s="87"/>
      <c r="BB55" s="88"/>
      <c r="BC55" s="88"/>
      <c r="BD55" s="45"/>
      <c r="BE55" s="91"/>
      <c r="BF55" s="88"/>
      <c r="BG55" s="88"/>
      <c r="BH55" s="89"/>
      <c r="BI55" s="92"/>
      <c r="BJ55" s="52"/>
      <c r="BK55" s="52"/>
      <c r="BL55" s="93"/>
      <c r="BM55" s="92"/>
      <c r="BN55" s="52"/>
      <c r="BO55" s="52"/>
      <c r="BP55" s="94"/>
      <c r="BQ55" s="87"/>
      <c r="BR55" s="88"/>
      <c r="BS55" s="88"/>
      <c r="BT55" s="89"/>
      <c r="BU55" s="87"/>
      <c r="BV55" s="88"/>
      <c r="BW55" s="88"/>
      <c r="BX55" s="89"/>
      <c r="BY55" s="137"/>
      <c r="BZ55" s="88"/>
      <c r="CA55" s="88"/>
      <c r="CB55" s="89"/>
      <c r="CC55" s="143"/>
    </row>
    <row r="56" spans="1:81" s="86" customFormat="1" ht="24" thickBot="1" x14ac:dyDescent="0.3">
      <c r="A56" s="85">
        <v>56</v>
      </c>
      <c r="B56" s="62" t="s">
        <v>178</v>
      </c>
      <c r="C56" s="87"/>
      <c r="D56" s="88"/>
      <c r="E56" s="113"/>
      <c r="F56" s="89"/>
      <c r="G56" s="87"/>
      <c r="H56" s="88"/>
      <c r="I56" s="88"/>
      <c r="J56" s="89"/>
      <c r="K56" s="87"/>
      <c r="L56" s="88"/>
      <c r="M56" s="43"/>
      <c r="N56" s="40"/>
      <c r="O56" s="88"/>
      <c r="P56" s="89"/>
      <c r="Q56" s="217" t="s">
        <v>179</v>
      </c>
      <c r="R56" s="218">
        <v>100</v>
      </c>
      <c r="S56" s="219">
        <v>62.63</v>
      </c>
      <c r="T56" s="220">
        <f t="shared" si="15"/>
        <v>0.62630000000000008</v>
      </c>
      <c r="U56" s="87"/>
      <c r="V56" s="88"/>
      <c r="W56" s="88"/>
      <c r="X56" s="89"/>
      <c r="Y56" s="87"/>
      <c r="Z56" s="88"/>
      <c r="AA56" s="88"/>
      <c r="AB56" s="90"/>
      <c r="AC56" s="91"/>
      <c r="AD56" s="88"/>
      <c r="AE56" s="113"/>
      <c r="AF56" s="89"/>
      <c r="AG56" s="87"/>
      <c r="AH56" s="88"/>
      <c r="AI56" s="88"/>
      <c r="AJ56" s="89"/>
      <c r="AK56" s="134"/>
      <c r="AL56" s="88"/>
      <c r="AM56" s="113"/>
      <c r="AN56" s="89"/>
      <c r="AO56" s="41"/>
      <c r="AP56" s="42"/>
      <c r="AQ56" s="43"/>
      <c r="AR56" s="40"/>
      <c r="AS56" s="41"/>
      <c r="AT56" s="42"/>
      <c r="AU56" s="53"/>
      <c r="AV56" s="40"/>
      <c r="AW56" s="87"/>
      <c r="AX56" s="88"/>
      <c r="AY56" s="113"/>
      <c r="AZ56" s="89"/>
      <c r="BA56" s="87"/>
      <c r="BB56" s="88"/>
      <c r="BC56" s="88"/>
      <c r="BD56" s="45"/>
      <c r="BE56" s="91"/>
      <c r="BF56" s="88"/>
      <c r="BG56" s="88"/>
      <c r="BH56" s="89"/>
      <c r="BI56" s="92"/>
      <c r="BJ56" s="52"/>
      <c r="BK56" s="52"/>
      <c r="BL56" s="93"/>
      <c r="BM56" s="92"/>
      <c r="BN56" s="52"/>
      <c r="BO56" s="52"/>
      <c r="BP56" s="94"/>
      <c r="BQ56" s="87"/>
      <c r="BR56" s="88"/>
      <c r="BS56" s="88"/>
      <c r="BT56" s="89"/>
      <c r="BU56" s="87"/>
      <c r="BV56" s="88"/>
      <c r="BW56" s="88"/>
      <c r="BX56" s="89"/>
      <c r="BY56" s="137"/>
      <c r="BZ56" s="88"/>
      <c r="CA56" s="88"/>
      <c r="CB56" s="89"/>
      <c r="CC56" s="143"/>
    </row>
    <row r="57" spans="1:81" s="86" customFormat="1" ht="24" thickBot="1" x14ac:dyDescent="0.3">
      <c r="A57" s="85">
        <v>57</v>
      </c>
      <c r="B57" s="62" t="s">
        <v>180</v>
      </c>
      <c r="C57" s="87"/>
      <c r="D57" s="88"/>
      <c r="E57" s="113"/>
      <c r="F57" s="89"/>
      <c r="G57" s="87"/>
      <c r="H57" s="88"/>
      <c r="I57" s="88"/>
      <c r="J57" s="89"/>
      <c r="K57" s="87"/>
      <c r="L57" s="88"/>
      <c r="M57" s="43"/>
      <c r="N57" s="40"/>
      <c r="O57" s="88"/>
      <c r="P57" s="89"/>
      <c r="Q57" s="217" t="s">
        <v>181</v>
      </c>
      <c r="R57" s="218">
        <v>100</v>
      </c>
      <c r="S57" s="219">
        <v>57.3</v>
      </c>
      <c r="T57" s="220">
        <f t="shared" si="15"/>
        <v>0.57299999999999995</v>
      </c>
      <c r="U57" s="87"/>
      <c r="V57" s="88"/>
      <c r="W57" s="88"/>
      <c r="X57" s="89"/>
      <c r="Y57" s="87"/>
      <c r="Z57" s="88"/>
      <c r="AA57" s="88"/>
      <c r="AB57" s="90"/>
      <c r="AC57" s="91"/>
      <c r="AD57" s="88"/>
      <c r="AE57" s="113"/>
      <c r="AF57" s="89"/>
      <c r="AG57" s="87"/>
      <c r="AH57" s="88"/>
      <c r="AI57" s="88"/>
      <c r="AJ57" s="89"/>
      <c r="AK57" s="134"/>
      <c r="AL57" s="88"/>
      <c r="AM57" s="113"/>
      <c r="AN57" s="89"/>
      <c r="AO57" s="41"/>
      <c r="AP57" s="42"/>
      <c r="AQ57" s="43"/>
      <c r="AR57" s="40"/>
      <c r="AS57" s="41"/>
      <c r="AT57" s="42"/>
      <c r="AU57" s="53"/>
      <c r="AV57" s="40"/>
      <c r="AW57" s="87"/>
      <c r="AX57" s="88"/>
      <c r="AY57" s="113"/>
      <c r="AZ57" s="89"/>
      <c r="BA57" s="87"/>
      <c r="BB57" s="88"/>
      <c r="BC57" s="88"/>
      <c r="BD57" s="45"/>
      <c r="BE57" s="91"/>
      <c r="BF57" s="88"/>
      <c r="BG57" s="88"/>
      <c r="BH57" s="89"/>
      <c r="BI57" s="92"/>
      <c r="BJ57" s="52"/>
      <c r="BK57" s="52"/>
      <c r="BL57" s="93"/>
      <c r="BM57" s="92"/>
      <c r="BN57" s="52"/>
      <c r="BO57" s="52"/>
      <c r="BP57" s="94"/>
      <c r="BQ57" s="87"/>
      <c r="BR57" s="88"/>
      <c r="BS57" s="88"/>
      <c r="BT57" s="89"/>
      <c r="BU57" s="87"/>
      <c r="BV57" s="88"/>
      <c r="BW57" s="88"/>
      <c r="BX57" s="89"/>
      <c r="BY57" s="137"/>
      <c r="BZ57" s="88"/>
      <c r="CA57" s="88"/>
      <c r="CB57" s="89"/>
      <c r="CC57" s="143"/>
    </row>
    <row r="58" spans="1:81" s="86" customFormat="1" ht="24" thickBot="1" x14ac:dyDescent="0.3">
      <c r="A58" s="85">
        <v>58</v>
      </c>
      <c r="B58" s="62" t="s">
        <v>182</v>
      </c>
      <c r="C58" s="87"/>
      <c r="D58" s="88"/>
      <c r="E58" s="113"/>
      <c r="F58" s="89"/>
      <c r="G58" s="87"/>
      <c r="H58" s="88"/>
      <c r="I58" s="88"/>
      <c r="J58" s="89"/>
      <c r="K58" s="87"/>
      <c r="L58" s="88"/>
      <c r="M58" s="43"/>
      <c r="N58" s="40"/>
      <c r="O58" s="88"/>
      <c r="P58" s="89"/>
      <c r="Q58" s="217" t="s">
        <v>183</v>
      </c>
      <c r="R58" s="218">
        <v>100</v>
      </c>
      <c r="S58" s="219">
        <v>50.67</v>
      </c>
      <c r="T58" s="220">
        <f t="shared" si="15"/>
        <v>0.50670000000000004</v>
      </c>
      <c r="U58" s="87"/>
      <c r="V58" s="88"/>
      <c r="W58" s="88"/>
      <c r="X58" s="89"/>
      <c r="Y58" s="87"/>
      <c r="Z58" s="88"/>
      <c r="AA58" s="88"/>
      <c r="AB58" s="90"/>
      <c r="AC58" s="91"/>
      <c r="AD58" s="88"/>
      <c r="AE58" s="113"/>
      <c r="AF58" s="89"/>
      <c r="AG58" s="87"/>
      <c r="AH58" s="88"/>
      <c r="AI58" s="88"/>
      <c r="AJ58" s="89"/>
      <c r="AK58" s="134"/>
      <c r="AL58" s="88"/>
      <c r="AM58" s="113"/>
      <c r="AN58" s="89"/>
      <c r="AO58" s="87"/>
      <c r="AP58" s="88"/>
      <c r="AQ58" s="88"/>
      <c r="AR58" s="89"/>
      <c r="AS58" s="41"/>
      <c r="AT58" s="42"/>
      <c r="AU58" s="53"/>
      <c r="AV58" s="40"/>
      <c r="AW58" s="87"/>
      <c r="AX58" s="88"/>
      <c r="AY58" s="113"/>
      <c r="AZ58" s="89"/>
      <c r="BA58" s="87"/>
      <c r="BB58" s="88"/>
      <c r="BC58" s="88"/>
      <c r="BD58" s="45"/>
      <c r="BE58" s="91"/>
      <c r="BF58" s="88"/>
      <c r="BG58" s="88"/>
      <c r="BH58" s="89"/>
      <c r="BI58" s="92"/>
      <c r="BJ58" s="52"/>
      <c r="BK58" s="52"/>
      <c r="BL58" s="93"/>
      <c r="BM58" s="92"/>
      <c r="BN58" s="52"/>
      <c r="BO58" s="52"/>
      <c r="BP58" s="94"/>
      <c r="BQ58" s="87"/>
      <c r="BR58" s="88"/>
      <c r="BS58" s="88"/>
      <c r="BT58" s="89"/>
      <c r="BU58" s="87"/>
      <c r="BV58" s="88"/>
      <c r="BW58" s="88"/>
      <c r="BX58" s="89"/>
      <c r="BY58" s="137"/>
      <c r="BZ58" s="88"/>
      <c r="CA58" s="88"/>
      <c r="CB58" s="89"/>
      <c r="CC58" s="143"/>
    </row>
    <row r="59" spans="1:81" s="86" customFormat="1" ht="15.75" thickBot="1" x14ac:dyDescent="0.3">
      <c r="A59" s="85">
        <v>59</v>
      </c>
      <c r="B59" s="62" t="s">
        <v>359</v>
      </c>
      <c r="C59" s="87"/>
      <c r="D59" s="88"/>
      <c r="E59" s="113"/>
      <c r="F59" s="89"/>
      <c r="G59" s="87"/>
      <c r="H59" s="88"/>
      <c r="I59" s="88"/>
      <c r="J59" s="89"/>
      <c r="K59" s="87"/>
      <c r="L59" s="88"/>
      <c r="M59" s="43"/>
      <c r="N59" s="40"/>
      <c r="O59" s="88"/>
      <c r="P59" s="89"/>
      <c r="Q59" s="41"/>
      <c r="R59" s="42"/>
      <c r="S59" s="43"/>
      <c r="T59" s="40"/>
      <c r="U59" s="87"/>
      <c r="V59" s="88"/>
      <c r="W59" s="88"/>
      <c r="X59" s="89"/>
      <c r="Y59" s="229" t="s">
        <v>251</v>
      </c>
      <c r="Z59" s="235">
        <v>48</v>
      </c>
      <c r="AA59" s="235">
        <v>69.632000000000005</v>
      </c>
      <c r="AB59" s="215">
        <f>SUM(AA59/Z59)</f>
        <v>1.4506666666666668</v>
      </c>
      <c r="AC59" s="91"/>
      <c r="AD59" s="88"/>
      <c r="AE59" s="113"/>
      <c r="AF59" s="89"/>
      <c r="AG59" s="87"/>
      <c r="AH59" s="88"/>
      <c r="AI59" s="88"/>
      <c r="AJ59" s="89"/>
      <c r="AK59" s="134"/>
      <c r="AL59" s="88"/>
      <c r="AM59" s="113"/>
      <c r="AN59" s="89"/>
      <c r="AO59" s="41"/>
      <c r="AP59" s="42"/>
      <c r="AQ59" s="43"/>
      <c r="AR59" s="40"/>
      <c r="AS59" s="87"/>
      <c r="AT59" s="88"/>
      <c r="AU59" s="88"/>
      <c r="AV59" s="89"/>
      <c r="AW59" s="87"/>
      <c r="AX59" s="88"/>
      <c r="AY59" s="113"/>
      <c r="AZ59" s="89"/>
      <c r="BA59" s="87"/>
      <c r="BB59" s="88"/>
      <c r="BC59" s="88"/>
      <c r="BD59" s="45"/>
      <c r="BE59" s="91"/>
      <c r="BF59" s="88"/>
      <c r="BG59" s="88"/>
      <c r="BH59" s="89"/>
      <c r="BI59" s="92"/>
      <c r="BJ59" s="52"/>
      <c r="BK59" s="52"/>
      <c r="BL59" s="93"/>
      <c r="BM59" s="92"/>
      <c r="BN59" s="52"/>
      <c r="BO59" s="52"/>
      <c r="BP59" s="94"/>
      <c r="BQ59" s="87"/>
      <c r="BR59" s="88"/>
      <c r="BS59" s="88"/>
      <c r="BT59" s="89"/>
      <c r="BU59" s="87"/>
      <c r="BV59" s="88"/>
      <c r="BW59" s="88"/>
      <c r="BX59" s="89"/>
      <c r="BY59" s="137"/>
      <c r="BZ59" s="88"/>
      <c r="CA59" s="88"/>
      <c r="CB59" s="89"/>
      <c r="CC59" s="143"/>
    </row>
    <row r="60" spans="1:81" s="86" customFormat="1" ht="15.75" thickBot="1" x14ac:dyDescent="0.3">
      <c r="A60" s="85">
        <v>60</v>
      </c>
      <c r="B60" s="69" t="s">
        <v>360</v>
      </c>
      <c r="C60" s="37"/>
      <c r="D60" s="70"/>
      <c r="E60" s="74"/>
      <c r="F60" s="71"/>
      <c r="G60" s="72"/>
      <c r="H60" s="73"/>
      <c r="I60" s="48"/>
      <c r="J60" s="50"/>
      <c r="K60" s="72"/>
      <c r="L60" s="73"/>
      <c r="M60" s="48"/>
      <c r="N60" s="50"/>
      <c r="O60" s="74"/>
      <c r="P60" s="71"/>
      <c r="Q60" s="72"/>
      <c r="R60" s="38"/>
      <c r="S60" s="48"/>
      <c r="T60" s="50"/>
      <c r="U60" s="37"/>
      <c r="V60" s="73"/>
      <c r="W60" s="74"/>
      <c r="X60" s="71"/>
      <c r="Y60" s="210" t="s">
        <v>252</v>
      </c>
      <c r="Z60" s="211">
        <v>48</v>
      </c>
      <c r="AA60" s="236">
        <v>74.432000000000002</v>
      </c>
      <c r="AB60" s="215">
        <f>SUM(AA60/Z60)</f>
        <v>1.5506666666666666</v>
      </c>
      <c r="AC60" s="37"/>
      <c r="AD60" s="73"/>
      <c r="AE60" s="48"/>
      <c r="AF60" s="50"/>
      <c r="AG60" s="37"/>
      <c r="AH60" s="73"/>
      <c r="AI60" s="48"/>
      <c r="AJ60" s="50"/>
      <c r="AK60" s="200"/>
      <c r="AL60" s="73"/>
      <c r="AM60" s="74"/>
      <c r="AN60" s="50"/>
      <c r="AO60" s="63"/>
      <c r="AP60" s="42"/>
      <c r="AQ60" s="65"/>
      <c r="AR60" s="45"/>
      <c r="AS60" s="72"/>
      <c r="AT60" s="73"/>
      <c r="AU60" s="48"/>
      <c r="AV60" s="71"/>
      <c r="AW60" s="37"/>
      <c r="AX60" s="73"/>
      <c r="AY60" s="48"/>
      <c r="AZ60" s="71"/>
      <c r="BA60" s="37"/>
      <c r="BB60" s="73"/>
      <c r="BC60" s="48"/>
      <c r="BD60" s="45"/>
      <c r="BE60" s="37"/>
      <c r="BF60" s="38"/>
      <c r="BG60" s="203"/>
      <c r="BH60" s="50"/>
      <c r="BI60" s="37"/>
      <c r="BJ60" s="73"/>
      <c r="BK60" s="74"/>
      <c r="BL60" s="50"/>
      <c r="BM60" s="72"/>
      <c r="BN60" s="38"/>
      <c r="BO60" s="48"/>
      <c r="BP60" s="50"/>
      <c r="BQ60" s="37"/>
      <c r="BR60" s="73"/>
      <c r="BS60" s="74"/>
      <c r="BT60" s="50"/>
      <c r="BU60" s="72"/>
      <c r="BV60" s="38"/>
      <c r="BW60" s="48"/>
      <c r="BX60" s="71"/>
      <c r="BY60" s="72"/>
      <c r="BZ60" s="75"/>
      <c r="CA60" s="48"/>
      <c r="CB60" s="49"/>
      <c r="CC60" s="143"/>
    </row>
    <row r="61" spans="1:81" s="86" customFormat="1" ht="15.75" thickBot="1" x14ac:dyDescent="0.3">
      <c r="A61" s="85">
        <v>61</v>
      </c>
      <c r="B61" s="76" t="s">
        <v>361</v>
      </c>
      <c r="C61" s="201"/>
      <c r="D61" s="38"/>
      <c r="E61" s="48"/>
      <c r="F61" s="50"/>
      <c r="G61" s="37"/>
      <c r="H61" s="38"/>
      <c r="I61" s="78"/>
      <c r="J61" s="79"/>
      <c r="K61" s="37"/>
      <c r="L61" s="38"/>
      <c r="M61" s="78"/>
      <c r="N61" s="81"/>
      <c r="O61" s="48"/>
      <c r="P61" s="50"/>
      <c r="Q61" s="37"/>
      <c r="R61" s="80"/>
      <c r="S61" s="78"/>
      <c r="T61" s="81"/>
      <c r="U61" s="201"/>
      <c r="V61" s="38"/>
      <c r="W61" s="48"/>
      <c r="X61" s="50"/>
      <c r="Y61" s="209" t="s">
        <v>253</v>
      </c>
      <c r="Z61" s="237">
        <v>48</v>
      </c>
      <c r="AA61" s="212">
        <v>75.326999999999998</v>
      </c>
      <c r="AB61" s="215">
        <f>SUM(AA61/Z61)</f>
        <v>1.5693124999999999</v>
      </c>
      <c r="AC61" s="82"/>
      <c r="AD61" s="38"/>
      <c r="AE61" s="78"/>
      <c r="AF61" s="79"/>
      <c r="AG61" s="201"/>
      <c r="AH61" s="38"/>
      <c r="AI61" s="78"/>
      <c r="AJ61" s="79"/>
      <c r="AK61" s="199"/>
      <c r="AL61" s="38"/>
      <c r="AM61" s="48"/>
      <c r="AN61" s="79"/>
      <c r="AO61" s="37"/>
      <c r="AP61" s="83"/>
      <c r="AQ61" s="203"/>
      <c r="AR61" s="79"/>
      <c r="AS61" s="37"/>
      <c r="AT61" s="38"/>
      <c r="AU61" s="78"/>
      <c r="AV61" s="50"/>
      <c r="AW61" s="201"/>
      <c r="AX61" s="38"/>
      <c r="AY61" s="78"/>
      <c r="AZ61" s="50"/>
      <c r="BA61" s="201"/>
      <c r="BB61" s="38"/>
      <c r="BC61" s="78"/>
      <c r="BD61" s="45"/>
      <c r="BE61" s="82"/>
      <c r="BF61" s="80"/>
      <c r="BG61" s="202"/>
      <c r="BH61" s="79"/>
      <c r="BI61" s="201"/>
      <c r="BJ61" s="38"/>
      <c r="BK61" s="48"/>
      <c r="BL61" s="81"/>
      <c r="BM61" s="37"/>
      <c r="BN61" s="80"/>
      <c r="BO61" s="78"/>
      <c r="BP61" s="81"/>
      <c r="BQ61" s="201"/>
      <c r="BR61" s="38"/>
      <c r="BS61" s="48"/>
      <c r="BT61" s="49"/>
      <c r="BU61" s="37"/>
      <c r="BV61" s="80"/>
      <c r="BW61" s="78"/>
      <c r="BX61" s="50"/>
      <c r="BY61" s="37"/>
      <c r="BZ61" s="38"/>
      <c r="CA61" s="78"/>
      <c r="CB61" s="79"/>
      <c r="CC61" s="143"/>
    </row>
    <row r="62" spans="1:81" s="86" customFormat="1" ht="15.75" thickBot="1" x14ac:dyDescent="0.3">
      <c r="A62" s="85">
        <v>62</v>
      </c>
      <c r="B62" s="76" t="s">
        <v>362</v>
      </c>
      <c r="C62" s="37"/>
      <c r="D62" s="38"/>
      <c r="E62" s="48"/>
      <c r="F62" s="49"/>
      <c r="G62" s="37"/>
      <c r="H62" s="38"/>
      <c r="I62" s="48"/>
      <c r="J62" s="49"/>
      <c r="K62" s="37"/>
      <c r="L62" s="38"/>
      <c r="M62" s="48"/>
      <c r="N62" s="50"/>
      <c r="O62" s="48"/>
      <c r="P62" s="49"/>
      <c r="Q62" s="37"/>
      <c r="R62" s="38"/>
      <c r="S62" s="48"/>
      <c r="T62" s="50"/>
      <c r="U62" s="37"/>
      <c r="V62" s="38"/>
      <c r="W62" s="48"/>
      <c r="X62" s="49"/>
      <c r="Y62" s="210" t="s">
        <v>254</v>
      </c>
      <c r="Z62" s="211">
        <v>48</v>
      </c>
      <c r="AA62" s="212">
        <v>71.727000000000004</v>
      </c>
      <c r="AB62" s="215">
        <f t="shared" ref="AB62:AB63" si="16">SUM(AA62/Z62)</f>
        <v>1.4943125000000002</v>
      </c>
      <c r="AC62" s="51"/>
      <c r="AD62" s="38"/>
      <c r="AE62" s="48"/>
      <c r="AF62" s="49"/>
      <c r="AG62" s="37"/>
      <c r="AH62" s="38"/>
      <c r="AI62" s="48"/>
      <c r="AJ62" s="49"/>
      <c r="AK62" s="199"/>
      <c r="AL62" s="38"/>
      <c r="AM62" s="48"/>
      <c r="AN62" s="49"/>
      <c r="AO62" s="37"/>
      <c r="AP62" s="52"/>
      <c r="AQ62" s="203"/>
      <c r="AR62" s="49"/>
      <c r="AS62" s="37"/>
      <c r="AT62" s="38"/>
      <c r="AU62" s="48"/>
      <c r="AV62" s="49"/>
      <c r="AW62" s="37"/>
      <c r="AX62" s="38"/>
      <c r="AY62" s="48"/>
      <c r="AZ62" s="49"/>
      <c r="BA62" s="37"/>
      <c r="BB62" s="38"/>
      <c r="BC62" s="48"/>
      <c r="BD62" s="45"/>
      <c r="BE62" s="51"/>
      <c r="BF62" s="38"/>
      <c r="BG62" s="203"/>
      <c r="BH62" s="49"/>
      <c r="BI62" s="37"/>
      <c r="BJ62" s="38"/>
      <c r="BK62" s="48"/>
      <c r="BL62" s="50"/>
      <c r="BM62" s="37"/>
      <c r="BN62" s="38"/>
      <c r="BO62" s="48"/>
      <c r="BP62" s="50"/>
      <c r="BQ62" s="37"/>
      <c r="BR62" s="38"/>
      <c r="BS62" s="48"/>
      <c r="BT62" s="49"/>
      <c r="BU62" s="37"/>
      <c r="BV62" s="38"/>
      <c r="BW62" s="48"/>
      <c r="BX62" s="49"/>
      <c r="BY62" s="37"/>
      <c r="BZ62" s="38"/>
      <c r="CA62" s="48"/>
      <c r="CB62" s="49"/>
      <c r="CC62" s="143"/>
    </row>
    <row r="63" spans="1:81" s="86" customFormat="1" ht="15.75" thickBot="1" x14ac:dyDescent="0.3">
      <c r="A63" s="85">
        <v>63</v>
      </c>
      <c r="B63" s="76" t="s">
        <v>363</v>
      </c>
      <c r="C63" s="37"/>
      <c r="D63" s="38"/>
      <c r="E63" s="48"/>
      <c r="F63" s="49"/>
      <c r="G63" s="37"/>
      <c r="H63" s="38"/>
      <c r="I63" s="48"/>
      <c r="J63" s="49"/>
      <c r="K63" s="37"/>
      <c r="L63" s="38"/>
      <c r="M63" s="48"/>
      <c r="N63" s="50"/>
      <c r="O63" s="48"/>
      <c r="P63" s="49"/>
      <c r="Q63" s="37"/>
      <c r="R63" s="38"/>
      <c r="S63" s="48"/>
      <c r="T63" s="50"/>
      <c r="U63" s="37"/>
      <c r="V63" s="38"/>
      <c r="W63" s="48"/>
      <c r="X63" s="49"/>
      <c r="Y63" s="210" t="s">
        <v>255</v>
      </c>
      <c r="Z63" s="211">
        <v>48</v>
      </c>
      <c r="AA63" s="212">
        <v>75.653000000000006</v>
      </c>
      <c r="AB63" s="215">
        <f t="shared" si="16"/>
        <v>1.5761041666666669</v>
      </c>
      <c r="AC63" s="51"/>
      <c r="AD63" s="38"/>
      <c r="AE63" s="48"/>
      <c r="AF63" s="49"/>
      <c r="AG63" s="37"/>
      <c r="AH63" s="38"/>
      <c r="AI63" s="48"/>
      <c r="AJ63" s="49"/>
      <c r="AK63" s="199"/>
      <c r="AL63" s="38"/>
      <c r="AM63" s="48"/>
      <c r="AN63" s="49"/>
      <c r="AO63" s="37"/>
      <c r="AP63" s="52"/>
      <c r="AQ63" s="203"/>
      <c r="AR63" s="49"/>
      <c r="AS63" s="37"/>
      <c r="AT63" s="38"/>
      <c r="AU63" s="48"/>
      <c r="AV63" s="49"/>
      <c r="AW63" s="37"/>
      <c r="AX63" s="38"/>
      <c r="AY63" s="48"/>
      <c r="AZ63" s="49"/>
      <c r="BA63" s="37"/>
      <c r="BB63" s="38"/>
      <c r="BC63" s="48"/>
      <c r="BD63" s="45"/>
      <c r="BE63" s="51"/>
      <c r="BF63" s="38"/>
      <c r="BG63" s="203"/>
      <c r="BH63" s="49"/>
      <c r="BI63" s="37"/>
      <c r="BJ63" s="38"/>
      <c r="BK63" s="48"/>
      <c r="BL63" s="50"/>
      <c r="BM63" s="37"/>
      <c r="BN63" s="38"/>
      <c r="BO63" s="48"/>
      <c r="BP63" s="50"/>
      <c r="BQ63" s="37"/>
      <c r="BR63" s="38"/>
      <c r="BS63" s="48"/>
      <c r="BT63" s="49"/>
      <c r="BU63" s="37"/>
      <c r="BV63" s="38"/>
      <c r="BW63" s="48"/>
      <c r="BX63" s="49"/>
      <c r="BY63" s="37"/>
      <c r="BZ63" s="38"/>
      <c r="CA63" s="48"/>
      <c r="CB63" s="49"/>
      <c r="CC63" s="143"/>
    </row>
    <row r="64" spans="1:81" s="86" customFormat="1" ht="15.75" thickBot="1" x14ac:dyDescent="0.3">
      <c r="A64" s="85">
        <v>64</v>
      </c>
      <c r="B64" s="76"/>
      <c r="C64" s="37"/>
      <c r="D64" s="52"/>
      <c r="E64" s="48"/>
      <c r="F64" s="49"/>
      <c r="G64" s="37"/>
      <c r="H64" s="38"/>
      <c r="I64" s="48"/>
      <c r="J64" s="49"/>
      <c r="K64" s="37"/>
      <c r="L64" s="38"/>
      <c r="M64" s="48"/>
      <c r="N64" s="50"/>
      <c r="O64" s="48"/>
      <c r="P64" s="49"/>
      <c r="Q64" s="37"/>
      <c r="R64" s="38"/>
      <c r="S64" s="48"/>
      <c r="T64" s="50"/>
      <c r="U64" s="37"/>
      <c r="V64" s="38"/>
      <c r="W64" s="48"/>
      <c r="X64" s="49"/>
      <c r="Y64" s="37"/>
      <c r="Z64" s="38"/>
      <c r="AA64" s="48"/>
      <c r="AB64" s="50"/>
      <c r="AC64" s="51"/>
      <c r="AD64" s="38"/>
      <c r="AE64" s="48"/>
      <c r="AF64" s="49"/>
      <c r="AG64" s="37"/>
      <c r="AH64" s="38"/>
      <c r="AI64" s="48"/>
      <c r="AJ64" s="49"/>
      <c r="AK64" s="199"/>
      <c r="AL64" s="38"/>
      <c r="AM64" s="48"/>
      <c r="AN64" s="49"/>
      <c r="AO64" s="37"/>
      <c r="AP64" s="38"/>
      <c r="AQ64" s="38"/>
      <c r="AR64" s="49"/>
      <c r="AS64" s="37"/>
      <c r="AT64" s="38"/>
      <c r="AU64" s="48"/>
      <c r="AV64" s="49"/>
      <c r="AW64" s="37"/>
      <c r="AX64" s="38"/>
      <c r="AY64" s="48"/>
      <c r="AZ64" s="49"/>
      <c r="BA64" s="37"/>
      <c r="BB64" s="38"/>
      <c r="BC64" s="48"/>
      <c r="BD64" s="50"/>
      <c r="BE64" s="51"/>
      <c r="BF64" s="38"/>
      <c r="BG64" s="198"/>
      <c r="BH64" s="49"/>
      <c r="BI64" s="37"/>
      <c r="BJ64" s="38"/>
      <c r="BK64" s="48"/>
      <c r="BL64" s="50"/>
      <c r="BM64" s="37"/>
      <c r="BN64" s="38"/>
      <c r="BO64" s="48"/>
      <c r="BP64" s="50"/>
      <c r="BQ64" s="37"/>
      <c r="BR64" s="38"/>
      <c r="BS64" s="48"/>
      <c r="BT64" s="49"/>
      <c r="BU64" s="37"/>
      <c r="BV64" s="38"/>
      <c r="BW64" s="48"/>
      <c r="BX64" s="49"/>
      <c r="BY64" s="37"/>
      <c r="BZ64" s="38"/>
      <c r="CA64" s="48"/>
      <c r="CB64" s="49"/>
      <c r="CC64" s="143"/>
    </row>
    <row r="65" spans="1:81" s="86" customFormat="1" ht="15" customHeight="1" x14ac:dyDescent="0.25">
      <c r="A65" s="732" t="s">
        <v>6</v>
      </c>
      <c r="B65" s="733"/>
      <c r="C65" s="705" t="s">
        <v>165</v>
      </c>
      <c r="D65" s="706"/>
      <c r="E65" s="706"/>
      <c r="F65" s="711"/>
      <c r="G65" s="705" t="s">
        <v>166</v>
      </c>
      <c r="H65" s="706"/>
      <c r="I65" s="706"/>
      <c r="J65" s="711"/>
      <c r="K65" s="705" t="s">
        <v>168</v>
      </c>
      <c r="L65" s="706"/>
      <c r="M65" s="706"/>
      <c r="N65" s="706"/>
      <c r="O65" s="706"/>
      <c r="P65" s="707"/>
      <c r="Q65" s="705" t="s">
        <v>269</v>
      </c>
      <c r="R65" s="706"/>
      <c r="S65" s="706"/>
      <c r="T65" s="707"/>
      <c r="U65" s="705" t="s">
        <v>185</v>
      </c>
      <c r="V65" s="706"/>
      <c r="W65" s="706"/>
      <c r="X65" s="707"/>
      <c r="Y65" s="705" t="s">
        <v>191</v>
      </c>
      <c r="Z65" s="706"/>
      <c r="AA65" s="706"/>
      <c r="AB65" s="711"/>
      <c r="AC65" s="718" t="s">
        <v>256</v>
      </c>
      <c r="AD65" s="719"/>
      <c r="AE65" s="719"/>
      <c r="AF65" s="720"/>
      <c r="AG65" s="718" t="s">
        <v>257</v>
      </c>
      <c r="AH65" s="719"/>
      <c r="AI65" s="719"/>
      <c r="AJ65" s="720"/>
      <c r="AK65" s="718" t="s">
        <v>258</v>
      </c>
      <c r="AL65" s="719"/>
      <c r="AM65" s="719"/>
      <c r="AN65" s="720"/>
      <c r="AO65" s="718" t="s">
        <v>259</v>
      </c>
      <c r="AP65" s="719"/>
      <c r="AQ65" s="719"/>
      <c r="AR65" s="720"/>
      <c r="AS65" s="718" t="s">
        <v>260</v>
      </c>
      <c r="AT65" s="719"/>
      <c r="AU65" s="719"/>
      <c r="AV65" s="720"/>
      <c r="AW65" s="718" t="s">
        <v>261</v>
      </c>
      <c r="AX65" s="719"/>
      <c r="AY65" s="719"/>
      <c r="AZ65" s="720"/>
      <c r="BA65" s="718" t="s">
        <v>262</v>
      </c>
      <c r="BB65" s="719"/>
      <c r="BC65" s="719"/>
      <c r="BD65" s="724"/>
      <c r="BE65" s="701" t="s">
        <v>263</v>
      </c>
      <c r="BF65" s="702"/>
      <c r="BG65" s="702"/>
      <c r="BH65" s="716"/>
      <c r="BI65" s="726" t="s">
        <v>264</v>
      </c>
      <c r="BJ65" s="727"/>
      <c r="BK65" s="727"/>
      <c r="BL65" s="728"/>
      <c r="BM65" s="726" t="s">
        <v>265</v>
      </c>
      <c r="BN65" s="727"/>
      <c r="BO65" s="727"/>
      <c r="BP65" s="728"/>
      <c r="BQ65" s="701" t="s">
        <v>266</v>
      </c>
      <c r="BR65" s="702"/>
      <c r="BS65" s="702"/>
      <c r="BT65" s="716"/>
      <c r="BU65" s="701" t="s">
        <v>267</v>
      </c>
      <c r="BV65" s="702"/>
      <c r="BW65" s="702"/>
      <c r="BX65" s="716"/>
      <c r="BY65" s="701" t="s">
        <v>268</v>
      </c>
      <c r="BZ65" s="702"/>
      <c r="CA65" s="702"/>
      <c r="CB65" s="702"/>
      <c r="CC65" s="143"/>
    </row>
    <row r="66" spans="1:81" s="86" customFormat="1" ht="45" customHeight="1" thickBot="1" x14ac:dyDescent="0.3">
      <c r="A66" s="734"/>
      <c r="B66" s="735"/>
      <c r="C66" s="708"/>
      <c r="D66" s="709"/>
      <c r="E66" s="709"/>
      <c r="F66" s="712"/>
      <c r="G66" s="708"/>
      <c r="H66" s="709"/>
      <c r="I66" s="709"/>
      <c r="J66" s="712"/>
      <c r="K66" s="708"/>
      <c r="L66" s="709"/>
      <c r="M66" s="709"/>
      <c r="N66" s="709"/>
      <c r="O66" s="709"/>
      <c r="P66" s="710"/>
      <c r="Q66" s="708"/>
      <c r="R66" s="709"/>
      <c r="S66" s="709"/>
      <c r="T66" s="710"/>
      <c r="U66" s="708"/>
      <c r="V66" s="709"/>
      <c r="W66" s="709"/>
      <c r="X66" s="710"/>
      <c r="Y66" s="708"/>
      <c r="Z66" s="709"/>
      <c r="AA66" s="709"/>
      <c r="AB66" s="712"/>
      <c r="AC66" s="721"/>
      <c r="AD66" s="722"/>
      <c r="AE66" s="722"/>
      <c r="AF66" s="723"/>
      <c r="AG66" s="721"/>
      <c r="AH66" s="722"/>
      <c r="AI66" s="722"/>
      <c r="AJ66" s="723"/>
      <c r="AK66" s="721"/>
      <c r="AL66" s="722"/>
      <c r="AM66" s="722"/>
      <c r="AN66" s="723"/>
      <c r="AO66" s="721"/>
      <c r="AP66" s="722"/>
      <c r="AQ66" s="722"/>
      <c r="AR66" s="723"/>
      <c r="AS66" s="721"/>
      <c r="AT66" s="722"/>
      <c r="AU66" s="722"/>
      <c r="AV66" s="723"/>
      <c r="AW66" s="721"/>
      <c r="AX66" s="722"/>
      <c r="AY66" s="722"/>
      <c r="AZ66" s="723"/>
      <c r="BA66" s="721"/>
      <c r="BB66" s="722"/>
      <c r="BC66" s="722"/>
      <c r="BD66" s="725"/>
      <c r="BE66" s="703"/>
      <c r="BF66" s="704"/>
      <c r="BG66" s="704"/>
      <c r="BH66" s="717"/>
      <c r="BI66" s="729"/>
      <c r="BJ66" s="730"/>
      <c r="BK66" s="730"/>
      <c r="BL66" s="731"/>
      <c r="BM66" s="729"/>
      <c r="BN66" s="730"/>
      <c r="BO66" s="730"/>
      <c r="BP66" s="731"/>
      <c r="BQ66" s="703"/>
      <c r="BR66" s="704"/>
      <c r="BS66" s="704"/>
      <c r="BT66" s="717"/>
      <c r="BU66" s="703"/>
      <c r="BV66" s="704"/>
      <c r="BW66" s="704"/>
      <c r="BX66" s="717"/>
      <c r="BY66" s="703"/>
      <c r="BZ66" s="704"/>
      <c r="CA66" s="704"/>
      <c r="CB66" s="704"/>
      <c r="CC66" s="144"/>
    </row>
  </sheetData>
  <mergeCells count="40">
    <mergeCell ref="AS1:AV1"/>
    <mergeCell ref="A1:B1"/>
    <mergeCell ref="C1:F1"/>
    <mergeCell ref="G1:J1"/>
    <mergeCell ref="K1:P1"/>
    <mergeCell ref="Q1:T1"/>
    <mergeCell ref="U1:X1"/>
    <mergeCell ref="Y1:AB1"/>
    <mergeCell ref="AC1:AF1"/>
    <mergeCell ref="AG1:AJ1"/>
    <mergeCell ref="AK1:AN1"/>
    <mergeCell ref="AO1:AR1"/>
    <mergeCell ref="BU1:BX1"/>
    <mergeCell ref="BY1:CB1"/>
    <mergeCell ref="A65:B66"/>
    <mergeCell ref="C65:F66"/>
    <mergeCell ref="G65:J66"/>
    <mergeCell ref="K65:P66"/>
    <mergeCell ref="Q65:T66"/>
    <mergeCell ref="U65:X66"/>
    <mergeCell ref="Y65:AB66"/>
    <mergeCell ref="AC65:AF66"/>
    <mergeCell ref="AW1:AZ1"/>
    <mergeCell ref="BA1:BD1"/>
    <mergeCell ref="BE1:BH1"/>
    <mergeCell ref="BI1:BL1"/>
    <mergeCell ref="BM1:BP1"/>
    <mergeCell ref="BQ1:BT1"/>
    <mergeCell ref="BY65:CB66"/>
    <mergeCell ref="AG65:AJ66"/>
    <mergeCell ref="AK65:AN66"/>
    <mergeCell ref="AO65:AR66"/>
    <mergeCell ref="AS65:AV66"/>
    <mergeCell ref="AW65:AZ66"/>
    <mergeCell ref="BA65:BD66"/>
    <mergeCell ref="BE65:BH66"/>
    <mergeCell ref="BI65:BL66"/>
    <mergeCell ref="BM65:BP66"/>
    <mergeCell ref="BQ65:BT66"/>
    <mergeCell ref="BU65:BX66"/>
  </mergeCells>
  <pageMargins left="0.7" right="0.7" top="0.75" bottom="0.75" header="0.3" footer="0.3"/>
  <pageSetup paperSize="5"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Bid 1A - Chicken (pieces)</vt:lpstr>
      <vt:lpstr>Bid 1B - Chicken (seasoned)</vt:lpstr>
      <vt:lpstr>Bid 2-Beef</vt:lpstr>
      <vt:lpstr>Bid 3-Pork</vt:lpstr>
      <vt:lpstr>Bid 5-Egg Products</vt:lpstr>
      <vt:lpstr>Bid 6-Peanut Products</vt:lpstr>
      <vt:lpstr>Bid 7-Shelf Stable Milk</vt:lpstr>
      <vt:lpstr>Bid 8A - Purch to WH (bakery)</vt:lpstr>
      <vt:lpstr>Bid 8B - Purch to WH (other)</vt:lpstr>
    </vt:vector>
  </TitlesOfParts>
  <Company>Antelope Valley Union High School District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Yvonne Stubbings</dc:creator>
  <cp:lastModifiedBy>Joseph Cook</cp:lastModifiedBy>
  <cp:lastPrinted>2020-06-01T19:54:05Z</cp:lastPrinted>
  <dcterms:created xsi:type="dcterms:W3CDTF">2020-02-21T19:10:47Z</dcterms:created>
  <dcterms:modified xsi:type="dcterms:W3CDTF">2020-06-01T19:55:13Z</dcterms:modified>
</cp:coreProperties>
</file>