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nlmusdfs1\Purchasing\Bids\Misc Docs\Public Records Requests - Nutrition\"/>
    </mc:Choice>
  </mc:AlternateContent>
  <xr:revisionPtr revIDLastSave="0" documentId="13_ncr:1_{403E156B-5BC4-4B6D-8D32-FE508251AE01}" xr6:coauthVersionLast="36" xr6:coauthVersionMax="36" xr10:uidLastSave="{00000000-0000-0000-0000-000000000000}"/>
  <bookViews>
    <workbookView xWindow="0" yWindow="0" windowWidth="28800" windowHeight="12888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Sheet1!$A$1:$N$113</definedName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1" i="1" l="1"/>
  <c r="N108" i="1"/>
  <c r="N107" i="1"/>
  <c r="N105" i="1"/>
  <c r="N104" i="1"/>
  <c r="B112" i="1" l="1"/>
  <c r="B111" i="1"/>
  <c r="B110" i="1"/>
  <c r="B109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J112" i="2"/>
  <c r="J111" i="2"/>
  <c r="J110" i="2"/>
  <c r="J108" i="2"/>
  <c r="J107" i="2"/>
  <c r="J106" i="2"/>
  <c r="J105" i="2"/>
  <c r="J104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3" i="2"/>
  <c r="J3" i="2"/>
</calcChain>
</file>

<file path=xl/sharedStrings.xml><?xml version="1.0" encoding="utf-8"?>
<sst xmlns="http://schemas.openxmlformats.org/spreadsheetml/2006/main" count="1653" uniqueCount="340">
  <si>
    <t>Line Item #</t>
  </si>
  <si>
    <t>Description</t>
  </si>
  <si>
    <t>Manufacture or Equal</t>
  </si>
  <si>
    <t>Pack Size</t>
  </si>
  <si>
    <t>Unit</t>
  </si>
  <si>
    <t>Est.Usage</t>
  </si>
  <si>
    <t>WHOLE MANDARIN ORANGE</t>
  </si>
  <si>
    <t>AMERICAN ROLAND</t>
  </si>
  <si>
    <t>6/#10</t>
  </si>
  <si>
    <t>CS</t>
  </si>
  <si>
    <t>BBQ SAUCE PACKETS</t>
  </si>
  <si>
    <t>AMERICANA</t>
  </si>
  <si>
    <t>200/12GM</t>
  </si>
  <si>
    <t>BUTTERMILK RANCH DRESSING</t>
  </si>
  <si>
    <t>SPRING WATER</t>
  </si>
  <si>
    <t>ARROWHEAD</t>
  </si>
  <si>
    <t>6/1GAL</t>
  </si>
  <si>
    <t>WATER - SPORTS CAP</t>
  </si>
  <si>
    <t>24/23.7OZ</t>
  </si>
  <si>
    <t>WG CRISPY CHOW MEIN NODDLES IW</t>
  </si>
  <si>
    <t>ASIAN FOOD SOLUTIONS</t>
  </si>
  <si>
    <t>140/.8OZ</t>
  </si>
  <si>
    <t>DISTILLED WHITE VINEGAR</t>
  </si>
  <si>
    <t>AVO</t>
  </si>
  <si>
    <t>4/1GAL</t>
  </si>
  <si>
    <t>SPICY LIME SUNFLOWER</t>
  </si>
  <si>
    <t>AZAR</t>
  </si>
  <si>
    <t>150/1OZ</t>
  </si>
  <si>
    <t>WHEAT BASIC CRACKERS</t>
  </si>
  <si>
    <t>BACK TO BASICS JNS</t>
  </si>
  <si>
    <t>150/.8OZ</t>
  </si>
  <si>
    <t>WG OVEN BAKED CRUNCHY</t>
  </si>
  <si>
    <t>CHEETOS</t>
  </si>
  <si>
    <t>104/.875OZ</t>
  </si>
  <si>
    <t>WG RF PUFFS FLAMIN HOT</t>
  </si>
  <si>
    <t>72/.7OZ</t>
  </si>
  <si>
    <t>WG OVEN BAKED CRUNCHY FLAMIN</t>
  </si>
  <si>
    <t>WG RF CHEETOS PUFFS</t>
  </si>
  <si>
    <t>WG FANTASTIX FLAMIN' HOT</t>
  </si>
  <si>
    <t>104/1OZ</t>
  </si>
  <si>
    <t>SLICED JALAPENOS</t>
  </si>
  <si>
    <t>DEL SOL</t>
  </si>
  <si>
    <t>WG CRACKERS FUN &amp; FITNESS</t>
  </si>
  <si>
    <t>DICK AND JANE</t>
  </si>
  <si>
    <t>120/1OZ</t>
  </si>
  <si>
    <t>WG REDUCED FAT NACHO CHEESE</t>
  </si>
  <si>
    <t>DORITOS</t>
  </si>
  <si>
    <t>72/1OZ</t>
  </si>
  <si>
    <t>WG REDUCED FAT COOL RANCH</t>
  </si>
  <si>
    <t>RF FLAMAS TORTILLA CHIPS</t>
  </si>
  <si>
    <t>GRANOLA IW</t>
  </si>
  <si>
    <t>FIELDSTONE</t>
  </si>
  <si>
    <t>100/2OZ</t>
  </si>
  <si>
    <t>CLASSIC ROAST COFFEE</t>
  </si>
  <si>
    <t>FOLGERS</t>
  </si>
  <si>
    <t>6/30.5OZ</t>
  </si>
  <si>
    <t>G2 GLACIER FREEZE</t>
  </si>
  <si>
    <t>GATORADE</t>
  </si>
  <si>
    <t>24/12OZ</t>
  </si>
  <si>
    <t>G2 FRUIT PUNCH</t>
  </si>
  <si>
    <t>G2 CLEAR MIXED BERRY</t>
  </si>
  <si>
    <t>WG SIMPLY CHEX CHC CARAMEL MX</t>
  </si>
  <si>
    <t>GENERAL MILLS</t>
  </si>
  <si>
    <t>60/1.03OZ</t>
  </si>
  <si>
    <t>TRIX CEREAL BAR</t>
  </si>
  <si>
    <t>96/1.42OZ</t>
  </si>
  <si>
    <t>CHEERIOS BOWLPACK</t>
  </si>
  <si>
    <t>96/1 OZ</t>
  </si>
  <si>
    <t>RICE CHEX BOWLPAK</t>
  </si>
  <si>
    <t>96/1.0OZ</t>
  </si>
  <si>
    <t>COCOA PUFFS CEREAL BAR</t>
  </si>
  <si>
    <t>RED SUG CINNAMON TOAST CRUNCH</t>
  </si>
  <si>
    <t>96CT</t>
  </si>
  <si>
    <t>ANNIES BUNNY GRAHAMS FRIENDS</t>
  </si>
  <si>
    <t>100/1.25</t>
  </si>
  <si>
    <t>FAT FREE CHOCOLATE MILK</t>
  </si>
  <si>
    <t>GOSSNER</t>
  </si>
  <si>
    <t>27/8 OZ</t>
  </si>
  <si>
    <t>1% WHITE MILK</t>
  </si>
  <si>
    <t>WHITE CHEDDAR CUP</t>
  </si>
  <si>
    <t>HIGHLAND BEEF FARMS</t>
  </si>
  <si>
    <t>240/2OZ</t>
  </si>
  <si>
    <t>SPARKLING CLEMENTINE JUICE</t>
  </si>
  <si>
    <t>IZZE</t>
  </si>
  <si>
    <t>24/8.4OZ</t>
  </si>
  <si>
    <t>SPARKLING POMEGRANATE JUICE</t>
  </si>
  <si>
    <t>TERIYAKI RS BEEF JERKY</t>
  </si>
  <si>
    <t>JACK LINKS</t>
  </si>
  <si>
    <t>48/.85OZ</t>
  </si>
  <si>
    <t>PEPPERED RS BEEF JERKY</t>
  </si>
  <si>
    <t>PINEAPPLE TIDBITS IN JUICE</t>
  </si>
  <si>
    <t>JACKPOT</t>
  </si>
  <si>
    <t>PEACHCES IN JUICE</t>
  </si>
  <si>
    <t>6/#11</t>
  </si>
  <si>
    <t>100% STRAWBERRY/KIWI JUICE</t>
  </si>
  <si>
    <t>JUICY JUICE</t>
  </si>
  <si>
    <t>32/6.75OZ</t>
  </si>
  <si>
    <t>100% ORANGE MEDLEY JUICE</t>
  </si>
  <si>
    <t>40/4.23OZ</t>
  </si>
  <si>
    <t>100% STRAWBERRY WTMLN JUICE</t>
  </si>
  <si>
    <t>100% FRUIT PUNCH JUICE</t>
  </si>
  <si>
    <t>100% ORANGE TANG JUICE</t>
  </si>
  <si>
    <t>100% BERRY JUICE</t>
  </si>
  <si>
    <t>100% APPLE JUICE</t>
  </si>
  <si>
    <t>WG FROSTED CINN POP TART FRSTD</t>
  </si>
  <si>
    <t>KELLOGGS</t>
  </si>
  <si>
    <t>120/1.76OZ</t>
  </si>
  <si>
    <t>WG CHOC CHIP RICE KRISPIES</t>
  </si>
  <si>
    <t>80/1.59OZ</t>
  </si>
  <si>
    <t>WG CHEEZ-IT CRACKER IW</t>
  </si>
  <si>
    <t>175/.75OZ</t>
  </si>
  <si>
    <t>WG RICE KRISPIES TREAT IW</t>
  </si>
  <si>
    <t>80/1.41OZ</t>
  </si>
  <si>
    <t>WG CINNAMON POPTART FROSTED IW</t>
  </si>
  <si>
    <t>72/3.52OZ</t>
  </si>
  <si>
    <t>WG STRAWBERRY POPTART FRSTD IW</t>
  </si>
  <si>
    <t>72/3.53OZ</t>
  </si>
  <si>
    <t>WG STRAWBERRY POPTART FRSTD</t>
  </si>
  <si>
    <t>BAKED SOUR CREAM &amp; ONION</t>
  </si>
  <si>
    <t>LAYS</t>
  </si>
  <si>
    <t>60/.875OZ</t>
  </si>
  <si>
    <t>BAKED BBQ</t>
  </si>
  <si>
    <t>OVEN BAKED POTATO CRISPS REG</t>
  </si>
  <si>
    <t>WG MARSHMALLOW MATEYS BOWL PK</t>
  </si>
  <si>
    <t>MALT O MEAL</t>
  </si>
  <si>
    <t>48/2OZ</t>
  </si>
  <si>
    <t>CINNAMON TOASTER LARGE BWL PK</t>
  </si>
  <si>
    <t>WG HONEY SCOOTER LRG BWL</t>
  </si>
  <si>
    <t>SESAME ORIENTAL DRESSING</t>
  </si>
  <si>
    <t>MARZETTI COMPANY</t>
  </si>
  <si>
    <t>4/1GL</t>
  </si>
  <si>
    <t>ITALIAN DRESSING</t>
  </si>
  <si>
    <t>6" YELLOW TACO SHELL</t>
  </si>
  <si>
    <t>MISSION FOODS</t>
  </si>
  <si>
    <t>8/25CT</t>
  </si>
  <si>
    <t>APPLESAUCE CUP NATURAL</t>
  </si>
  <si>
    <t>MOTTS</t>
  </si>
  <si>
    <t>72/4.5OZ</t>
  </si>
  <si>
    <t>OATS &amp; HONEY GRANOLA BAR</t>
  </si>
  <si>
    <t>NATURES VALLEY</t>
  </si>
  <si>
    <t>168/1.5OZ</t>
  </si>
  <si>
    <t>CRAISINS DRIED CRANBERR-STRWBR</t>
  </si>
  <si>
    <t>OCEAN SPRAY</t>
  </si>
  <si>
    <t>200/1.16OZ</t>
  </si>
  <si>
    <t>CRAISINS DRIED CRNB WATERMELON</t>
  </si>
  <si>
    <t>WG GOLDFISH PRETZELS</t>
  </si>
  <si>
    <t>PEPPERIDGE FARM</t>
  </si>
  <si>
    <t>300/.75OZ</t>
  </si>
  <si>
    <t>WG CHEDDAR GOLDFISH CRACKERS</t>
  </si>
  <si>
    <t>RF CALORIE MAYONNAISE IW</t>
  </si>
  <si>
    <t>PORTION PAC</t>
  </si>
  <si>
    <t>WG PARBOILED BROWN RICE</t>
  </si>
  <si>
    <t>PRODUCERS RICE</t>
  </si>
  <si>
    <t>25LB</t>
  </si>
  <si>
    <t>SK</t>
  </si>
  <si>
    <t>BOTTLE PURIFIED WATER SM BTL</t>
  </si>
  <si>
    <t>PURE LIFE</t>
  </si>
  <si>
    <t>48/8OZ</t>
  </si>
  <si>
    <t>BOTTLE PURIFIED WATER LG BTL</t>
  </si>
  <si>
    <t>24/16.9OZ</t>
  </si>
  <si>
    <t>MAPLE/BROWN SUGAR OATMEAL IW</t>
  </si>
  <si>
    <t>QUAKER</t>
  </si>
  <si>
    <t>48/1.5OZ</t>
  </si>
  <si>
    <t>LF CHEWY CHOC CHIP GRANOLA BAR</t>
  </si>
  <si>
    <t>12/8CT</t>
  </si>
  <si>
    <t>RS PB CHOC CHIP GRANOLA</t>
  </si>
  <si>
    <t>KETTLECORN</t>
  </si>
  <si>
    <t>SNAK KING</t>
  </si>
  <si>
    <t>60/1OZ</t>
  </si>
  <si>
    <t>SNAPPLE</t>
  </si>
  <si>
    <t>24/11.5OZ</t>
  </si>
  <si>
    <t>WG CHS GARLIC CROUTONS BULK</t>
  </si>
  <si>
    <t>SUGAR FOODS</t>
  </si>
  <si>
    <t>4/2.5LB</t>
  </si>
  <si>
    <t>WTRMLN STRWBRY SPARKLING JUICE</t>
  </si>
  <si>
    <t>SWITCH</t>
  </si>
  <si>
    <t>24/8OZ</t>
  </si>
  <si>
    <t>LS TAJIN SEASON PACKETS</t>
  </si>
  <si>
    <t>TAJIN</t>
  </si>
  <si>
    <t>1000/.035</t>
  </si>
  <si>
    <t>LS FRUIT SEASONING SHAKER</t>
  </si>
  <si>
    <t>24/5OZ</t>
  </si>
  <si>
    <t>HOT SAUCE PACKETS</t>
  </si>
  <si>
    <t>TAPATIO</t>
  </si>
  <si>
    <t>500/7GR</t>
  </si>
  <si>
    <t>LS PINTO BEANS</t>
  </si>
  <si>
    <t>TEASDALE</t>
  </si>
  <si>
    <t>FIESTA RAISEL</t>
  </si>
  <si>
    <t>THE POPCORN MAN</t>
  </si>
  <si>
    <t>200/1.66OZ</t>
  </si>
  <si>
    <t>BUTTERY PAN COATING</t>
  </si>
  <si>
    <t>VEGELENE</t>
  </si>
  <si>
    <t>6/17OZ</t>
  </si>
  <si>
    <t>FS MIXED FRUIT</t>
  </si>
  <si>
    <t>WELCHS</t>
  </si>
  <si>
    <t>144/1.55OZ</t>
  </si>
  <si>
    <t>CHEESE CUP WHITE CHEDDAR</t>
  </si>
  <si>
    <t xml:space="preserve">HIGHLAND   </t>
  </si>
  <si>
    <t>240/3OZ</t>
  </si>
  <si>
    <t>PEPPERONCINI SLICED</t>
  </si>
  <si>
    <t>GIULIAN</t>
  </si>
  <si>
    <t>4/1 GAL</t>
  </si>
  <si>
    <t>CHIP VARIETY SYSCO/FRITO LAY</t>
  </si>
  <si>
    <t>60 CT</t>
  </si>
  <si>
    <t>WATER SPARKLING PEACH PEAR CAN</t>
  </si>
  <si>
    <t>LACROIX</t>
  </si>
  <si>
    <t>24/12 OZ</t>
  </si>
  <si>
    <t>PEANUT SALTED</t>
  </si>
  <si>
    <t>MUNCHES</t>
  </si>
  <si>
    <t>96/1.625Z</t>
  </si>
  <si>
    <t>GRAIN SPECIALTY FLAX SEED BROWN (DROP SHIP)</t>
  </si>
  <si>
    <t>INTLIMP</t>
  </si>
  <si>
    <t>10 LB</t>
  </si>
  <si>
    <t>SEED CHIA BLACK ORGANIC</t>
  </si>
  <si>
    <t>DALASOG</t>
  </si>
  <si>
    <t>ALMOND WHOLE NATURAL</t>
  </si>
  <si>
    <t>BAKRSEL</t>
  </si>
  <si>
    <t>5 LB</t>
  </si>
  <si>
    <t>MUSTARD SQUEEZABLE</t>
  </si>
  <si>
    <t>FRENCHS</t>
  </si>
  <si>
    <t>12/8 OZ</t>
  </si>
  <si>
    <t>CEREAL ASSORTED CLASSIC PACK CUP</t>
  </si>
  <si>
    <t>KELLOGG</t>
  </si>
  <si>
    <t>60 EA</t>
  </si>
  <si>
    <t>CEREAL HOT OAT QUICK</t>
  </si>
  <si>
    <t>HSRCCLS</t>
  </si>
  <si>
    <t>12/42 OZ</t>
  </si>
  <si>
    <t>PICKLE DILL CHIP 3/16 INCH THICK 400 TO 450 COUNT</t>
  </si>
  <si>
    <t>BBRLCLS</t>
  </si>
  <si>
    <t>SAUERKRAUT SHREDDED</t>
  </si>
  <si>
    <t>SYS IMP</t>
  </si>
  <si>
    <t>12/#2.5</t>
  </si>
  <si>
    <t>WATER SPARKLING VARIETY FLAVORS</t>
  </si>
  <si>
    <t>3/8 PK</t>
  </si>
  <si>
    <t>MARINARA DIPPING 2.5OZ CUPS</t>
  </si>
  <si>
    <t>RED GOLD</t>
  </si>
  <si>
    <t>84/2.5OZ</t>
  </si>
  <si>
    <t>RS  JALPNO CHSE SAUCE PCH</t>
  </si>
  <si>
    <t>LAND O LAKES</t>
  </si>
  <si>
    <t>6/106OZ</t>
  </si>
  <si>
    <t>NOI XTRA RICH POTATO PEARLS</t>
  </si>
  <si>
    <t>BASIC AMERICAN</t>
  </si>
  <si>
    <t>50LB</t>
  </si>
  <si>
    <t>BG</t>
  </si>
  <si>
    <t>SINGLE SERVE KETCHUP PACKET</t>
  </si>
  <si>
    <t>HEINZ</t>
  </si>
  <si>
    <t>1000/9GM</t>
  </si>
  <si>
    <t>KETCHUP IN DISPENSER POUCH</t>
  </si>
  <si>
    <t>2/1.5GL</t>
  </si>
  <si>
    <t>LIGHT MAYONNAISE</t>
  </si>
  <si>
    <t>GARDEN BANNER</t>
  </si>
  <si>
    <t>30# CTN.</t>
  </si>
  <si>
    <t>AU GRATIN POTATO CASSEROLE</t>
  </si>
  <si>
    <t>6/2.25LB</t>
  </si>
  <si>
    <t>Cost to deliver to one (1) location</t>
  </si>
  <si>
    <t>Cost to deliver to twelve (12) locations</t>
  </si>
  <si>
    <t>Meets USDA Buy American Provision Yes or No</t>
  </si>
  <si>
    <t>Lead Time on Delivery</t>
  </si>
  <si>
    <t>Net Off Invoice</t>
  </si>
  <si>
    <t>Fee for Service (NOI)</t>
  </si>
  <si>
    <t>Final Landed USDA Processed Price to District</t>
  </si>
  <si>
    <t>MFR ID #</t>
  </si>
  <si>
    <t>Mfg. Item N+A6:A97o.</t>
  </si>
  <si>
    <t>Distributor's Code</t>
  </si>
  <si>
    <t>Zone</t>
  </si>
  <si>
    <t>Item Type</t>
  </si>
  <si>
    <t>Qty YTD</t>
  </si>
  <si>
    <t>DRY</t>
  </si>
  <si>
    <t>COMMERCIAL</t>
  </si>
  <si>
    <t>0-71142-05005-5</t>
  </si>
  <si>
    <t>V20001</t>
  </si>
  <si>
    <t>470726/7220200</t>
  </si>
  <si>
    <t>DS00115</t>
  </si>
  <si>
    <t>ES1002 -660905</t>
  </si>
  <si>
    <t>547608/09796</t>
  </si>
  <si>
    <t>621276/2550020421</t>
  </si>
  <si>
    <t>7717/659982</t>
  </si>
  <si>
    <t>7719/659981</t>
  </si>
  <si>
    <t>PAP007</t>
  </si>
  <si>
    <t>38000-55122</t>
  </si>
  <si>
    <t>38000-14567</t>
  </si>
  <si>
    <t>24100-79263</t>
  </si>
  <si>
    <t>38000-11052</t>
  </si>
  <si>
    <t>38000-55125</t>
  </si>
  <si>
    <t>38000-55133</t>
  </si>
  <si>
    <t>38000-55130</t>
  </si>
  <si>
    <t>18105/484764</t>
  </si>
  <si>
    <t>R2PX25QCO/575032</t>
  </si>
  <si>
    <t>595446/74581</t>
  </si>
  <si>
    <t>TEA-EB1-0610</t>
  </si>
  <si>
    <t>CSR500</t>
  </si>
  <si>
    <t>17260/547290</t>
  </si>
  <si>
    <t>644BB</t>
  </si>
  <si>
    <t>F5620620</t>
  </si>
  <si>
    <t>COMMODITY</t>
  </si>
  <si>
    <t>REDNA2ZC84</t>
  </si>
  <si>
    <t>70659/366850</t>
  </si>
  <si>
    <t>GB1041</t>
  </si>
  <si>
    <t>7160370024400</t>
  </si>
  <si>
    <t>7160370023800</t>
  </si>
  <si>
    <t>7160379781000</t>
  </si>
  <si>
    <t>130005155000</t>
  </si>
  <si>
    <t>130009848000</t>
  </si>
  <si>
    <t>Gold Star Foods</t>
  </si>
  <si>
    <t>NO</t>
  </si>
  <si>
    <t>18 DAYS</t>
  </si>
  <si>
    <t>$34.22, LOLITA, 6/#10</t>
  </si>
  <si>
    <t>$37.37, LOLITA, 6/#10</t>
  </si>
  <si>
    <t>N/A</t>
  </si>
  <si>
    <t>YES</t>
  </si>
  <si>
    <t>2 DAYS</t>
  </si>
  <si>
    <t>$9.79 + CRV</t>
  </si>
  <si>
    <t>$10.79 + CRV</t>
  </si>
  <si>
    <t>30 DAYS</t>
  </si>
  <si>
    <t>14 DAYS</t>
  </si>
  <si>
    <t>$14.28 + CRV</t>
  </si>
  <si>
    <t>$15.59 + CRV</t>
  </si>
  <si>
    <t>$14.30 + CRV</t>
  </si>
  <si>
    <t>$15.62 + CRV</t>
  </si>
  <si>
    <t>$36.88, CHH (LIGHT SYRUP)</t>
  </si>
  <si>
    <t>$12.98, RICELAND 25LB</t>
  </si>
  <si>
    <t>$14.92, RICELAND 25LB</t>
  </si>
  <si>
    <t>$8.98 + CRV, CRYSTAL GEYSER 58/8OZ</t>
  </si>
  <si>
    <t>$9.98 + CRV, CRYSTAL GEYSER, 58/8OZ</t>
  </si>
  <si>
    <t>$3.92 + CRV, CRYSTAL GEYSER 24/16.9OZ</t>
  </si>
  <si>
    <t>$4.52 + CRV, CRYSTAL GEYSER, 24/16.9OZ</t>
  </si>
  <si>
    <t>$16.55 + CRV</t>
  </si>
  <si>
    <t>$17.57 + CRV</t>
  </si>
  <si>
    <t>$20.51, MARZETTI, 4/40OZ</t>
  </si>
  <si>
    <t>$22.39, MARZETTI, 4/40OZ</t>
  </si>
  <si>
    <t>$13.25 + CRV</t>
  </si>
  <si>
    <t>$14.47 + CRV</t>
  </si>
  <si>
    <t>$127.23, 240/2OZ</t>
  </si>
  <si>
    <t>$138.95, 240/2OZ</t>
  </si>
  <si>
    <t>No Bid</t>
  </si>
  <si>
    <t>7 DAYS</t>
  </si>
  <si>
    <t>$26.53 , MALT O  MEAL</t>
  </si>
  <si>
    <t>$28.97, MALT O MEAL</t>
  </si>
  <si>
    <t>$19.98 HOMADE, 5GAL</t>
  </si>
  <si>
    <t>$21.98 HOMADE, 5 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</si>
</sst>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0000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0" fillId="0" borderId="1" xfId="0" applyBorder="1"/>
    <xf numFmtId="0" fontId="4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center" wrapText="1"/>
      <protection locked="0"/>
    </xf>
    <xf numFmtId="1" fontId="0" fillId="0" borderId="1" xfId="0" applyNumberFormat="1" applyBorder="1" applyAlignment="1" applyProtection="1">
      <alignment horizontal="left"/>
    </xf>
    <xf numFmtId="0" fontId="0" fillId="0" borderId="1" xfId="0" applyBorder="1" applyAlignment="1" applyProtection="1">
      <alignment horizontal="left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1" fontId="5" fillId="0" borderId="1" xfId="0" applyNumberFormat="1" applyFont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Protection="1">
      <protection locked="0"/>
    </xf>
    <xf numFmtId="0" fontId="5" fillId="0" borderId="1" xfId="0" applyFont="1" applyBorder="1"/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left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left"/>
    </xf>
    <xf numFmtId="1" fontId="0" fillId="0" borderId="0" xfId="0" applyNumberFormat="1" applyFill="1" applyAlignment="1" applyProtection="1">
      <alignment horizontal="left"/>
    </xf>
    <xf numFmtId="0" fontId="0" fillId="0" borderId="0" xfId="0" applyFill="1" applyAlignment="1" applyProtection="1">
      <alignment horizontal="left"/>
      <protection locked="0"/>
    </xf>
    <xf numFmtId="0" fontId="6" fillId="0" borderId="0" xfId="0" applyFont="1"/>
    <xf numFmtId="1" fontId="0" fillId="0" borderId="0" xfId="0" applyNumberFormat="1" applyFill="1" applyProtection="1">
      <protection locked="0"/>
    </xf>
    <xf numFmtId="1" fontId="0" fillId="2" borderId="1" xfId="0" applyNumberFormat="1" applyFill="1" applyBorder="1" applyAlignment="1" applyProtection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" fontId="0" fillId="2" borderId="1" xfId="0" applyNumberFormat="1" applyFill="1" applyBorder="1" applyAlignment="1" applyProtection="1">
      <alignment horizontal="center"/>
      <protection locked="0"/>
    </xf>
    <xf numFmtId="1" fontId="3" fillId="3" borderId="1" xfId="0" applyNumberFormat="1" applyFon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left"/>
      <protection locked="0"/>
    </xf>
    <xf numFmtId="1" fontId="3" fillId="3" borderId="1" xfId="0" applyNumberFormat="1" applyFon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" fontId="0" fillId="4" borderId="1" xfId="0" applyNumberFormat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wrapText="1"/>
    </xf>
    <xf numFmtId="0" fontId="1" fillId="0" borderId="0" xfId="0" applyFont="1" applyAlignment="1" applyProtection="1">
      <alignment wrapText="1"/>
    </xf>
    <xf numFmtId="0" fontId="2" fillId="0" borderId="2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0" borderId="1" xfId="0" applyBorder="1" applyAlignment="1" applyProtection="1">
      <alignment horizontal="center" wrapText="1"/>
    </xf>
    <xf numFmtId="49" fontId="0" fillId="0" borderId="1" xfId="0" applyNumberFormat="1" applyBorder="1" applyAlignment="1" applyProtection="1">
      <alignment horizontal="center" wrapText="1"/>
    </xf>
    <xf numFmtId="0" fontId="0" fillId="0" borderId="0" xfId="0" applyAlignment="1" applyProtection="1">
      <alignment horizontal="center" wrapText="1"/>
    </xf>
    <xf numFmtId="49" fontId="0" fillId="0" borderId="1" xfId="0" applyNumberFormat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3" fillId="0" borderId="1" xfId="2" applyBorder="1" applyAlignment="1" applyProtection="1">
      <alignment wrapText="1"/>
    </xf>
    <xf numFmtId="44" fontId="3" fillId="0" borderId="1" xfId="1" applyBorder="1" applyAlignment="1" applyProtection="1">
      <alignment horizontal="right" vertical="center" wrapText="1"/>
    </xf>
    <xf numFmtId="0" fontId="3" fillId="0" borderId="1" xfId="2" applyBorder="1" applyAlignment="1" applyProtection="1">
      <alignment horizontal="center" vertical="center"/>
    </xf>
    <xf numFmtId="0" fontId="0" fillId="0" borderId="0" xfId="0" applyProtection="1"/>
    <xf numFmtId="44" fontId="3" fillId="0" borderId="1" xfId="1" applyBorder="1" applyAlignment="1" applyProtection="1">
      <alignment horizontal="center" vertical="center" wrapText="1"/>
    </xf>
    <xf numFmtId="44" fontId="0" fillId="0" borderId="1" xfId="1" applyFont="1" applyBorder="1" applyAlignment="1" applyProtection="1">
      <alignment horizontal="center" vertical="center" wrapText="1"/>
    </xf>
    <xf numFmtId="44" fontId="8" fillId="0" borderId="1" xfId="1" applyFont="1" applyBorder="1" applyAlignment="1" applyProtection="1">
      <alignment horizontal="right" vertical="center" wrapText="1"/>
    </xf>
    <xf numFmtId="44" fontId="9" fillId="0" borderId="1" xfId="1" applyFont="1" applyBorder="1" applyAlignment="1" applyProtection="1">
      <alignment horizontal="center" vertical="center" wrapText="1"/>
    </xf>
    <xf numFmtId="44" fontId="7" fillId="0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alignment wrapText="1"/>
    </xf>
  </cellXfs>
  <cellStyles count="3">
    <cellStyle name="Currency" xfId="1" builtinId="4"/>
    <cellStyle name="Normal" xfId="0" builtinId="0"/>
    <cellStyle name="Normal 4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2"/>
  <sheetViews>
    <sheetView tabSelected="1" zoomScaleNormal="100" workbookViewId="0">
      <selection sqref="A1:D1"/>
    </sheetView>
  </sheetViews>
  <sheetFormatPr defaultRowHeight="14.4" x14ac:dyDescent="0.3"/>
  <cols>
    <col min="1" max="1" width="10.6640625" style="47" bestFit="1" customWidth="1"/>
    <col min="2" max="2" width="15.88671875" style="48" customWidth="1"/>
    <col min="3" max="3" width="34.6640625" style="47" customWidth="1"/>
    <col min="4" max="4" width="23" style="47" bestFit="1" customWidth="1"/>
    <col min="5" max="5" width="10.88671875" style="47" bestFit="1" customWidth="1"/>
    <col min="6" max="6" width="4.6640625" style="47" bestFit="1" customWidth="1"/>
    <col min="7" max="7" width="9.44140625" style="47" customWidth="1"/>
    <col min="8" max="8" width="12" style="47" customWidth="1"/>
    <col min="9" max="9" width="10" style="47" customWidth="1"/>
    <col min="10" max="10" width="15.88671875" style="47" customWidth="1"/>
    <col min="11" max="11" width="16.88671875" style="47" customWidth="1"/>
    <col min="12" max="12" width="9.5546875" style="41" customWidth="1"/>
    <col min="13" max="13" width="10.6640625" style="41" customWidth="1"/>
    <col min="14" max="14" width="16" style="41" customWidth="1"/>
    <col min="15" max="16384" width="8.88671875" style="41"/>
  </cols>
  <sheetData>
    <row r="1" spans="1:14" s="32" customFormat="1" ht="28.5" customHeight="1" x14ac:dyDescent="0.3">
      <c r="A1" s="29"/>
      <c r="B1" s="29"/>
      <c r="C1" s="29"/>
      <c r="D1" s="29"/>
      <c r="E1" s="30"/>
      <c r="F1" s="30"/>
      <c r="G1" s="30"/>
      <c r="H1" s="31" t="s">
        <v>303</v>
      </c>
      <c r="I1" s="31"/>
      <c r="J1" s="31"/>
      <c r="K1" s="31"/>
      <c r="L1" s="31"/>
      <c r="M1" s="31"/>
      <c r="N1" s="31"/>
    </row>
    <row r="2" spans="1:14" s="35" customFormat="1" ht="72" x14ac:dyDescent="0.3">
      <c r="A2" s="33" t="s">
        <v>0</v>
      </c>
      <c r="B2" s="34" t="s">
        <v>261</v>
      </c>
      <c r="C2" s="33" t="s">
        <v>1</v>
      </c>
      <c r="D2" s="33" t="s">
        <v>2</v>
      </c>
      <c r="E2" s="33" t="s">
        <v>3</v>
      </c>
      <c r="F2" s="33" t="s">
        <v>4</v>
      </c>
      <c r="G2" s="33" t="s">
        <v>5</v>
      </c>
      <c r="H2" s="33" t="s">
        <v>256</v>
      </c>
      <c r="I2" s="33" t="s">
        <v>257</v>
      </c>
      <c r="J2" s="33" t="s">
        <v>254</v>
      </c>
      <c r="K2" s="33" t="s">
        <v>255</v>
      </c>
      <c r="L2" s="33" t="s">
        <v>258</v>
      </c>
      <c r="M2" s="33" t="s">
        <v>259</v>
      </c>
      <c r="N2" s="33" t="s">
        <v>260</v>
      </c>
    </row>
    <row r="3" spans="1:14" ht="35.1" customHeight="1" x14ac:dyDescent="0.3">
      <c r="A3" s="33">
        <v>1</v>
      </c>
      <c r="B3" s="36">
        <f>VLOOKUP(C3,Sheet2!A1:J112,3,FALSE)</f>
        <v>64052</v>
      </c>
      <c r="C3" s="37" t="s">
        <v>6</v>
      </c>
      <c r="D3" s="37" t="s">
        <v>7</v>
      </c>
      <c r="E3" s="37" t="s">
        <v>8</v>
      </c>
      <c r="F3" s="33" t="s">
        <v>9</v>
      </c>
      <c r="G3" s="33">
        <v>100</v>
      </c>
      <c r="H3" s="38" t="s">
        <v>304</v>
      </c>
      <c r="I3" s="38" t="s">
        <v>305</v>
      </c>
      <c r="J3" s="39" t="s">
        <v>306</v>
      </c>
      <c r="K3" s="39" t="s">
        <v>307</v>
      </c>
      <c r="L3" s="40" t="s">
        <v>308</v>
      </c>
      <c r="M3" s="40" t="s">
        <v>308</v>
      </c>
      <c r="N3" s="39" t="s">
        <v>306</v>
      </c>
    </row>
    <row r="4" spans="1:14" ht="35.1" customHeight="1" x14ac:dyDescent="0.3">
      <c r="A4" s="33">
        <v>2</v>
      </c>
      <c r="B4" s="36" t="s">
        <v>298</v>
      </c>
      <c r="C4" s="37" t="s">
        <v>10</v>
      </c>
      <c r="D4" s="37" t="s">
        <v>11</v>
      </c>
      <c r="E4" s="37" t="s">
        <v>12</v>
      </c>
      <c r="F4" s="33" t="s">
        <v>9</v>
      </c>
      <c r="G4" s="33">
        <v>274</v>
      </c>
      <c r="H4" s="38" t="s">
        <v>309</v>
      </c>
      <c r="I4" s="38" t="s">
        <v>310</v>
      </c>
      <c r="J4" s="42">
        <v>5.75</v>
      </c>
      <c r="K4" s="42">
        <v>6.28</v>
      </c>
      <c r="L4" s="40" t="s">
        <v>308</v>
      </c>
      <c r="M4" s="40" t="s">
        <v>308</v>
      </c>
      <c r="N4" s="42">
        <v>5.75</v>
      </c>
    </row>
    <row r="5" spans="1:14" ht="35.1" customHeight="1" x14ac:dyDescent="0.3">
      <c r="A5" s="33">
        <v>3</v>
      </c>
      <c r="B5" s="36" t="s">
        <v>299</v>
      </c>
      <c r="C5" s="37" t="s">
        <v>13</v>
      </c>
      <c r="D5" s="37" t="s">
        <v>11</v>
      </c>
      <c r="E5" s="37" t="s">
        <v>12</v>
      </c>
      <c r="F5" s="33" t="s">
        <v>9</v>
      </c>
      <c r="G5" s="33">
        <v>85</v>
      </c>
      <c r="H5" s="38" t="s">
        <v>309</v>
      </c>
      <c r="I5" s="38" t="s">
        <v>310</v>
      </c>
      <c r="J5" s="42">
        <v>6.96</v>
      </c>
      <c r="K5" s="42">
        <v>7.61</v>
      </c>
      <c r="L5" s="40" t="s">
        <v>308</v>
      </c>
      <c r="M5" s="40" t="s">
        <v>308</v>
      </c>
      <c r="N5" s="42">
        <v>6.96</v>
      </c>
    </row>
    <row r="6" spans="1:14" ht="35.1" customHeight="1" x14ac:dyDescent="0.3">
      <c r="A6" s="33">
        <v>4</v>
      </c>
      <c r="B6" s="36" t="str">
        <f>VLOOKUP(C6,Sheet2!A4:J115,3,FALSE)</f>
        <v>0-71142-05005-5</v>
      </c>
      <c r="C6" s="37" t="s">
        <v>14</v>
      </c>
      <c r="D6" s="37" t="s">
        <v>15</v>
      </c>
      <c r="E6" s="37" t="s">
        <v>16</v>
      </c>
      <c r="F6" s="33" t="s">
        <v>9</v>
      </c>
      <c r="G6" s="33">
        <v>90</v>
      </c>
      <c r="H6" s="38" t="s">
        <v>309</v>
      </c>
      <c r="I6" s="38" t="s">
        <v>305</v>
      </c>
      <c r="J6" s="42" t="s">
        <v>311</v>
      </c>
      <c r="K6" s="43" t="s">
        <v>312</v>
      </c>
      <c r="L6" s="40" t="s">
        <v>308</v>
      </c>
      <c r="M6" s="40" t="s">
        <v>308</v>
      </c>
      <c r="N6" s="42" t="s">
        <v>311</v>
      </c>
    </row>
    <row r="7" spans="1:14" ht="35.1" customHeight="1" x14ac:dyDescent="0.3">
      <c r="A7" s="33">
        <v>5</v>
      </c>
      <c r="B7" s="36">
        <f>VLOOKUP(C7,Sheet2!A5:J116,3,FALSE)</f>
        <v>71142710034</v>
      </c>
      <c r="C7" s="37" t="s">
        <v>17</v>
      </c>
      <c r="D7" s="37" t="s">
        <v>15</v>
      </c>
      <c r="E7" s="37" t="s">
        <v>18</v>
      </c>
      <c r="F7" s="33" t="s">
        <v>9</v>
      </c>
      <c r="G7" s="33">
        <v>3300</v>
      </c>
      <c r="H7" s="38" t="s">
        <v>309</v>
      </c>
      <c r="I7" s="38" t="s">
        <v>305</v>
      </c>
      <c r="J7" s="42">
        <v>7.65</v>
      </c>
      <c r="K7" s="42">
        <v>8.5500000000000007</v>
      </c>
      <c r="L7" s="40" t="s">
        <v>308</v>
      </c>
      <c r="M7" s="40" t="s">
        <v>308</v>
      </c>
      <c r="N7" s="42">
        <v>7.65</v>
      </c>
    </row>
    <row r="8" spans="1:14" ht="35.1" customHeight="1" x14ac:dyDescent="0.3">
      <c r="A8" s="33">
        <v>6</v>
      </c>
      <c r="B8" s="36">
        <f>VLOOKUP(C8,Sheet2!A6:J117,3,FALSE)</f>
        <v>79201</v>
      </c>
      <c r="C8" s="37" t="s">
        <v>19</v>
      </c>
      <c r="D8" s="37" t="s">
        <v>20</v>
      </c>
      <c r="E8" s="37" t="s">
        <v>21</v>
      </c>
      <c r="F8" s="33" t="s">
        <v>9</v>
      </c>
      <c r="G8" s="33">
        <v>125</v>
      </c>
      <c r="H8" s="38" t="s">
        <v>309</v>
      </c>
      <c r="I8" s="38" t="s">
        <v>313</v>
      </c>
      <c r="J8" s="42">
        <v>38.549999999999997</v>
      </c>
      <c r="K8" s="42">
        <v>42.11</v>
      </c>
      <c r="L8" s="40" t="s">
        <v>308</v>
      </c>
      <c r="M8" s="40" t="s">
        <v>308</v>
      </c>
      <c r="N8" s="42">
        <v>38.549999999999997</v>
      </c>
    </row>
    <row r="9" spans="1:14" ht="35.1" customHeight="1" x14ac:dyDescent="0.3">
      <c r="A9" s="33">
        <v>7</v>
      </c>
      <c r="B9" s="36" t="str">
        <f>VLOOKUP(C9,Sheet2!A7:J118,3,FALSE)</f>
        <v>V20001</v>
      </c>
      <c r="C9" s="37" t="s">
        <v>22</v>
      </c>
      <c r="D9" s="37" t="s">
        <v>23</v>
      </c>
      <c r="E9" s="37" t="s">
        <v>24</v>
      </c>
      <c r="F9" s="33" t="s">
        <v>9</v>
      </c>
      <c r="G9" s="33">
        <v>25</v>
      </c>
      <c r="H9" s="38" t="s">
        <v>309</v>
      </c>
      <c r="I9" s="38" t="s">
        <v>305</v>
      </c>
      <c r="J9" s="42">
        <v>9.75</v>
      </c>
      <c r="K9" s="42">
        <v>10.75</v>
      </c>
      <c r="L9" s="40" t="s">
        <v>308</v>
      </c>
      <c r="M9" s="40" t="s">
        <v>308</v>
      </c>
      <c r="N9" s="42">
        <v>9.75</v>
      </c>
    </row>
    <row r="10" spans="1:14" ht="35.1" customHeight="1" x14ac:dyDescent="0.3">
      <c r="A10" s="33">
        <v>8</v>
      </c>
      <c r="B10" s="36" t="str">
        <f>VLOOKUP(C10,Sheet2!A8:J119,3,FALSE)</f>
        <v>470726/7220200</v>
      </c>
      <c r="C10" s="37" t="s">
        <v>25</v>
      </c>
      <c r="D10" s="37" t="s">
        <v>26</v>
      </c>
      <c r="E10" s="37" t="s">
        <v>27</v>
      </c>
      <c r="F10" s="33" t="s">
        <v>9</v>
      </c>
      <c r="G10" s="33">
        <v>550</v>
      </c>
      <c r="H10" s="38" t="s">
        <v>309</v>
      </c>
      <c r="I10" s="38" t="s">
        <v>305</v>
      </c>
      <c r="J10" s="42">
        <v>26.99</v>
      </c>
      <c r="K10" s="42">
        <v>29.47</v>
      </c>
      <c r="L10" s="40" t="s">
        <v>308</v>
      </c>
      <c r="M10" s="40" t="s">
        <v>308</v>
      </c>
      <c r="N10" s="42">
        <v>26.99</v>
      </c>
    </row>
    <row r="11" spans="1:14" ht="35.1" customHeight="1" x14ac:dyDescent="0.3">
      <c r="A11" s="33">
        <v>9</v>
      </c>
      <c r="B11" s="36">
        <f>VLOOKUP(C11,Sheet2!A9:J120,3,FALSE)</f>
        <v>37501</v>
      </c>
      <c r="C11" s="37" t="s">
        <v>28</v>
      </c>
      <c r="D11" s="37" t="s">
        <v>29</v>
      </c>
      <c r="E11" s="37" t="s">
        <v>30</v>
      </c>
      <c r="F11" s="33" t="s">
        <v>9</v>
      </c>
      <c r="G11" s="33">
        <v>200</v>
      </c>
      <c r="H11" s="38" t="s">
        <v>309</v>
      </c>
      <c r="I11" s="38" t="s">
        <v>313</v>
      </c>
      <c r="J11" s="42">
        <v>29.52</v>
      </c>
      <c r="K11" s="42">
        <v>32.24</v>
      </c>
      <c r="L11" s="40" t="s">
        <v>308</v>
      </c>
      <c r="M11" s="40" t="s">
        <v>308</v>
      </c>
      <c r="N11" s="42">
        <v>29.52</v>
      </c>
    </row>
    <row r="12" spans="1:14" ht="35.1" customHeight="1" x14ac:dyDescent="0.3">
      <c r="A12" s="33">
        <v>10</v>
      </c>
      <c r="B12" s="36">
        <f>VLOOKUP(C12,Sheet2!A10:J121,3,FALSE)</f>
        <v>62933</v>
      </c>
      <c r="C12" s="37" t="s">
        <v>31</v>
      </c>
      <c r="D12" s="37" t="s">
        <v>32</v>
      </c>
      <c r="E12" s="37" t="s">
        <v>33</v>
      </c>
      <c r="F12" s="33" t="s">
        <v>9</v>
      </c>
      <c r="G12" s="33">
        <v>390</v>
      </c>
      <c r="H12" s="38" t="s">
        <v>309</v>
      </c>
      <c r="I12" s="38" t="s">
        <v>314</v>
      </c>
      <c r="J12" s="42">
        <v>33.92</v>
      </c>
      <c r="K12" s="42">
        <v>37.04</v>
      </c>
      <c r="L12" s="40" t="s">
        <v>308</v>
      </c>
      <c r="M12" s="40" t="s">
        <v>308</v>
      </c>
      <c r="N12" s="42">
        <v>33.92</v>
      </c>
    </row>
    <row r="13" spans="1:14" ht="35.1" customHeight="1" x14ac:dyDescent="0.3">
      <c r="A13" s="33">
        <v>11</v>
      </c>
      <c r="B13" s="36">
        <f>VLOOKUP(C13,Sheet2!A11:J122,3,FALSE)</f>
        <v>21912</v>
      </c>
      <c r="C13" s="37" t="s">
        <v>34</v>
      </c>
      <c r="D13" s="37" t="s">
        <v>32</v>
      </c>
      <c r="E13" s="37" t="s">
        <v>35</v>
      </c>
      <c r="F13" s="33" t="s">
        <v>9</v>
      </c>
      <c r="G13" s="33">
        <v>200</v>
      </c>
      <c r="H13" s="38" t="s">
        <v>309</v>
      </c>
      <c r="I13" s="38" t="s">
        <v>310</v>
      </c>
      <c r="J13" s="42">
        <v>23.48</v>
      </c>
      <c r="K13" s="42">
        <v>25.64</v>
      </c>
      <c r="L13" s="40" t="s">
        <v>308</v>
      </c>
      <c r="M13" s="40" t="s">
        <v>308</v>
      </c>
      <c r="N13" s="42">
        <v>23.48</v>
      </c>
    </row>
    <row r="14" spans="1:14" ht="35.1" customHeight="1" x14ac:dyDescent="0.3">
      <c r="A14" s="33">
        <v>12</v>
      </c>
      <c r="B14" s="36">
        <f>VLOOKUP(C14,Sheet2!A12:J123,3,FALSE)</f>
        <v>62984</v>
      </c>
      <c r="C14" s="37" t="s">
        <v>36</v>
      </c>
      <c r="D14" s="37" t="s">
        <v>32</v>
      </c>
      <c r="E14" s="37" t="s">
        <v>33</v>
      </c>
      <c r="F14" s="33" t="s">
        <v>9</v>
      </c>
      <c r="G14" s="33">
        <v>620</v>
      </c>
      <c r="H14" s="38" t="s">
        <v>309</v>
      </c>
      <c r="I14" s="38" t="s">
        <v>310</v>
      </c>
      <c r="J14" s="42">
        <v>33.92</v>
      </c>
      <c r="K14" s="42">
        <v>37.04</v>
      </c>
      <c r="L14" s="40" t="s">
        <v>308</v>
      </c>
      <c r="M14" s="40" t="s">
        <v>308</v>
      </c>
      <c r="N14" s="42">
        <v>33.92</v>
      </c>
    </row>
    <row r="15" spans="1:14" ht="35.1" customHeight="1" x14ac:dyDescent="0.3">
      <c r="A15" s="33">
        <v>13</v>
      </c>
      <c r="B15" s="36">
        <f>VLOOKUP(C15,Sheet2!A13:J124,3,FALSE)</f>
        <v>21910</v>
      </c>
      <c r="C15" s="37" t="s">
        <v>37</v>
      </c>
      <c r="D15" s="37" t="s">
        <v>32</v>
      </c>
      <c r="E15" s="37" t="s">
        <v>35</v>
      </c>
      <c r="F15" s="33" t="s">
        <v>9</v>
      </c>
      <c r="G15" s="33">
        <v>65</v>
      </c>
      <c r="H15" s="38" t="s">
        <v>309</v>
      </c>
      <c r="I15" s="38" t="s">
        <v>310</v>
      </c>
      <c r="J15" s="42">
        <v>23.48</v>
      </c>
      <c r="K15" s="42">
        <v>25.64</v>
      </c>
      <c r="L15" s="40" t="s">
        <v>308</v>
      </c>
      <c r="M15" s="40" t="s">
        <v>308</v>
      </c>
      <c r="N15" s="42">
        <v>23.48</v>
      </c>
    </row>
    <row r="16" spans="1:14" ht="35.1" customHeight="1" x14ac:dyDescent="0.3">
      <c r="A16" s="33">
        <v>14</v>
      </c>
      <c r="B16" s="36">
        <f>VLOOKUP(C16,Sheet2!A14:J125,3,FALSE)</f>
        <v>43578</v>
      </c>
      <c r="C16" s="37" t="s">
        <v>38</v>
      </c>
      <c r="D16" s="37" t="s">
        <v>32</v>
      </c>
      <c r="E16" s="37" t="s">
        <v>39</v>
      </c>
      <c r="F16" s="33" t="s">
        <v>9</v>
      </c>
      <c r="G16" s="33">
        <v>560</v>
      </c>
      <c r="H16" s="38" t="s">
        <v>309</v>
      </c>
      <c r="I16" s="38" t="s">
        <v>314</v>
      </c>
      <c r="J16" s="42">
        <v>33.92</v>
      </c>
      <c r="K16" s="42">
        <v>37.04</v>
      </c>
      <c r="L16" s="40" t="s">
        <v>308</v>
      </c>
      <c r="M16" s="40" t="s">
        <v>308</v>
      </c>
      <c r="N16" s="42">
        <v>33.92</v>
      </c>
    </row>
    <row r="17" spans="1:14" ht="35.1" customHeight="1" x14ac:dyDescent="0.3">
      <c r="A17" s="33">
        <v>15</v>
      </c>
      <c r="B17" s="36" t="str">
        <f>VLOOKUP(C17,Sheet2!A15:J126,3,FALSE)</f>
        <v>DS00115</v>
      </c>
      <c r="C17" s="37" t="s">
        <v>40</v>
      </c>
      <c r="D17" s="37" t="s">
        <v>41</v>
      </c>
      <c r="E17" s="37" t="s">
        <v>8</v>
      </c>
      <c r="F17" s="33" t="s">
        <v>9</v>
      </c>
      <c r="G17" s="33">
        <v>100</v>
      </c>
      <c r="H17" s="38" t="s">
        <v>304</v>
      </c>
      <c r="I17" s="38" t="s">
        <v>310</v>
      </c>
      <c r="J17" s="42">
        <v>21.57</v>
      </c>
      <c r="K17" s="42">
        <v>23.55</v>
      </c>
      <c r="L17" s="40" t="s">
        <v>308</v>
      </c>
      <c r="M17" s="40" t="s">
        <v>308</v>
      </c>
      <c r="N17" s="42">
        <v>21.57</v>
      </c>
    </row>
    <row r="18" spans="1:14" ht="35.1" customHeight="1" x14ac:dyDescent="0.3">
      <c r="A18" s="33">
        <v>16</v>
      </c>
      <c r="B18" s="36" t="str">
        <f>VLOOKUP(C18,Sheet2!A16:J127,3,FALSE)</f>
        <v>ES1002 -660905</v>
      </c>
      <c r="C18" s="37" t="s">
        <v>42</v>
      </c>
      <c r="D18" s="37" t="s">
        <v>43</v>
      </c>
      <c r="E18" s="37" t="s">
        <v>44</v>
      </c>
      <c r="F18" s="33" t="s">
        <v>9</v>
      </c>
      <c r="G18" s="33">
        <v>222</v>
      </c>
      <c r="H18" s="38" t="s">
        <v>309</v>
      </c>
      <c r="I18" s="38" t="s">
        <v>314</v>
      </c>
      <c r="J18" s="42">
        <v>27.47</v>
      </c>
      <c r="K18" s="42">
        <v>30</v>
      </c>
      <c r="L18" s="40" t="s">
        <v>308</v>
      </c>
      <c r="M18" s="40" t="s">
        <v>308</v>
      </c>
      <c r="N18" s="42">
        <v>27.47</v>
      </c>
    </row>
    <row r="19" spans="1:14" ht="35.1" customHeight="1" x14ac:dyDescent="0.3">
      <c r="A19" s="33">
        <v>17</v>
      </c>
      <c r="B19" s="36">
        <f>VLOOKUP(C19,Sheet2!A17:J128,3,FALSE)</f>
        <v>31748</v>
      </c>
      <c r="C19" s="37" t="s">
        <v>45</v>
      </c>
      <c r="D19" s="37" t="s">
        <v>46</v>
      </c>
      <c r="E19" s="37" t="s">
        <v>47</v>
      </c>
      <c r="F19" s="33" t="s">
        <v>9</v>
      </c>
      <c r="G19" s="33">
        <v>616</v>
      </c>
      <c r="H19" s="38" t="s">
        <v>309</v>
      </c>
      <c r="I19" s="38" t="s">
        <v>310</v>
      </c>
      <c r="J19" s="42">
        <v>23.48</v>
      </c>
      <c r="K19" s="42">
        <v>25.64</v>
      </c>
      <c r="L19" s="40" t="s">
        <v>308</v>
      </c>
      <c r="M19" s="40" t="s">
        <v>308</v>
      </c>
      <c r="N19" s="42">
        <v>23.48</v>
      </c>
    </row>
    <row r="20" spans="1:14" ht="35.1" customHeight="1" x14ac:dyDescent="0.3">
      <c r="A20" s="33">
        <v>18</v>
      </c>
      <c r="B20" s="36">
        <f>VLOOKUP(C20,Sheet2!A18:J129,3,FALSE)</f>
        <v>36096</v>
      </c>
      <c r="C20" s="37" t="s">
        <v>48</v>
      </c>
      <c r="D20" s="37" t="s">
        <v>46</v>
      </c>
      <c r="E20" s="37" t="s">
        <v>47</v>
      </c>
      <c r="F20" s="33" t="s">
        <v>9</v>
      </c>
      <c r="G20" s="33">
        <v>371</v>
      </c>
      <c r="H20" s="38" t="s">
        <v>309</v>
      </c>
      <c r="I20" s="38" t="s">
        <v>310</v>
      </c>
      <c r="J20" s="42">
        <v>23.48</v>
      </c>
      <c r="K20" s="42">
        <v>25.64</v>
      </c>
      <c r="L20" s="40" t="s">
        <v>308</v>
      </c>
      <c r="M20" s="40" t="s">
        <v>308</v>
      </c>
      <c r="N20" s="42">
        <v>23.48</v>
      </c>
    </row>
    <row r="21" spans="1:14" ht="35.1" customHeight="1" x14ac:dyDescent="0.3">
      <c r="A21" s="33">
        <v>19</v>
      </c>
      <c r="B21" s="36">
        <f>VLOOKUP(C21,Sheet2!A19:J130,3,FALSE)</f>
        <v>62829</v>
      </c>
      <c r="C21" s="37" t="s">
        <v>49</v>
      </c>
      <c r="D21" s="37" t="s">
        <v>46</v>
      </c>
      <c r="E21" s="37" t="s">
        <v>47</v>
      </c>
      <c r="F21" s="33" t="s">
        <v>9</v>
      </c>
      <c r="G21" s="33">
        <v>1484</v>
      </c>
      <c r="H21" s="38" t="s">
        <v>309</v>
      </c>
      <c r="I21" s="38" t="s">
        <v>310</v>
      </c>
      <c r="J21" s="42">
        <v>23.48</v>
      </c>
      <c r="K21" s="42">
        <v>25.64</v>
      </c>
      <c r="L21" s="40" t="s">
        <v>308</v>
      </c>
      <c r="M21" s="40" t="s">
        <v>308</v>
      </c>
      <c r="N21" s="42">
        <v>23.48</v>
      </c>
    </row>
    <row r="22" spans="1:14" ht="35.1" customHeight="1" x14ac:dyDescent="0.3">
      <c r="A22" s="33">
        <v>20</v>
      </c>
      <c r="B22" s="36" t="str">
        <f>VLOOKUP(C22,Sheet2!A20:J131,3,FALSE)</f>
        <v>547608/09796</v>
      </c>
      <c r="C22" s="37" t="s">
        <v>50</v>
      </c>
      <c r="D22" s="37" t="s">
        <v>51</v>
      </c>
      <c r="E22" s="37" t="s">
        <v>52</v>
      </c>
      <c r="F22" s="33" t="s">
        <v>9</v>
      </c>
      <c r="G22" s="33">
        <v>884</v>
      </c>
      <c r="H22" s="38" t="s">
        <v>309</v>
      </c>
      <c r="I22" s="38" t="s">
        <v>305</v>
      </c>
      <c r="J22" s="42">
        <v>38.51</v>
      </c>
      <c r="K22" s="42">
        <v>42.05</v>
      </c>
      <c r="L22" s="40" t="s">
        <v>308</v>
      </c>
      <c r="M22" s="40" t="s">
        <v>308</v>
      </c>
      <c r="N22" s="42">
        <v>38.51</v>
      </c>
    </row>
    <row r="23" spans="1:14" ht="35.1" customHeight="1" x14ac:dyDescent="0.3">
      <c r="A23" s="33">
        <v>21</v>
      </c>
      <c r="B23" s="36" t="str">
        <f>VLOOKUP(C23,Sheet2!A21:J132,3,FALSE)</f>
        <v>621276/2550020421</v>
      </c>
      <c r="C23" s="37" t="s">
        <v>53</v>
      </c>
      <c r="D23" s="37" t="s">
        <v>54</v>
      </c>
      <c r="E23" s="37" t="s">
        <v>55</v>
      </c>
      <c r="F23" s="33" t="s">
        <v>9</v>
      </c>
      <c r="G23" s="33">
        <v>15</v>
      </c>
      <c r="H23" s="38" t="s">
        <v>309</v>
      </c>
      <c r="I23" s="38" t="s">
        <v>305</v>
      </c>
      <c r="J23" s="42">
        <v>69.959999999999994</v>
      </c>
      <c r="K23" s="42">
        <v>72.959999999999994</v>
      </c>
      <c r="L23" s="40" t="s">
        <v>308</v>
      </c>
      <c r="M23" s="40" t="s">
        <v>308</v>
      </c>
      <c r="N23" s="42">
        <v>69.959999999999994</v>
      </c>
    </row>
    <row r="24" spans="1:14" ht="35.1" customHeight="1" x14ac:dyDescent="0.3">
      <c r="A24" s="33">
        <v>22</v>
      </c>
      <c r="B24" s="36">
        <f>VLOOKUP(C24,Sheet2!A22:J133,3,FALSE)</f>
        <v>12007</v>
      </c>
      <c r="C24" s="37" t="s">
        <v>56</v>
      </c>
      <c r="D24" s="37" t="s">
        <v>57</v>
      </c>
      <c r="E24" s="37" t="s">
        <v>58</v>
      </c>
      <c r="F24" s="33" t="s">
        <v>9</v>
      </c>
      <c r="G24" s="33">
        <v>172</v>
      </c>
      <c r="H24" s="38" t="s">
        <v>309</v>
      </c>
      <c r="I24" s="38" t="s">
        <v>310</v>
      </c>
      <c r="J24" s="42" t="s">
        <v>315</v>
      </c>
      <c r="K24" s="42" t="s">
        <v>316</v>
      </c>
      <c r="L24" s="40" t="s">
        <v>308</v>
      </c>
      <c r="M24" s="40" t="s">
        <v>308</v>
      </c>
      <c r="N24" s="39" t="s">
        <v>315</v>
      </c>
    </row>
    <row r="25" spans="1:14" ht="35.1" customHeight="1" x14ac:dyDescent="0.3">
      <c r="A25" s="33">
        <v>23</v>
      </c>
      <c r="B25" s="36">
        <f>VLOOKUP(C25,Sheet2!A23:J134,3,FALSE)</f>
        <v>12202</v>
      </c>
      <c r="C25" s="37" t="s">
        <v>59</v>
      </c>
      <c r="D25" s="37" t="s">
        <v>57</v>
      </c>
      <c r="E25" s="37" t="s">
        <v>58</v>
      </c>
      <c r="F25" s="33" t="s">
        <v>9</v>
      </c>
      <c r="G25" s="33">
        <v>157</v>
      </c>
      <c r="H25" s="38" t="s">
        <v>309</v>
      </c>
      <c r="I25" s="38" t="s">
        <v>310</v>
      </c>
      <c r="J25" s="42" t="s">
        <v>315</v>
      </c>
      <c r="K25" s="42" t="s">
        <v>316</v>
      </c>
      <c r="L25" s="40" t="s">
        <v>308</v>
      </c>
      <c r="M25" s="40" t="s">
        <v>308</v>
      </c>
      <c r="N25" s="39" t="s">
        <v>315</v>
      </c>
    </row>
    <row r="26" spans="1:14" ht="35.1" customHeight="1" x14ac:dyDescent="0.3">
      <c r="A26" s="33">
        <v>24</v>
      </c>
      <c r="B26" s="36">
        <f>VLOOKUP(C26,Sheet2!A24:J135,3,FALSE)</f>
        <v>13297</v>
      </c>
      <c r="C26" s="37" t="s">
        <v>60</v>
      </c>
      <c r="D26" s="37" t="s">
        <v>57</v>
      </c>
      <c r="E26" s="37" t="s">
        <v>58</v>
      </c>
      <c r="F26" s="33" t="s">
        <v>9</v>
      </c>
      <c r="G26" s="33">
        <v>139</v>
      </c>
      <c r="H26" s="38" t="s">
        <v>309</v>
      </c>
      <c r="I26" s="38" t="s">
        <v>310</v>
      </c>
      <c r="J26" s="42" t="s">
        <v>315</v>
      </c>
      <c r="K26" s="42" t="s">
        <v>316</v>
      </c>
      <c r="L26" s="40" t="s">
        <v>308</v>
      </c>
      <c r="M26" s="40" t="s">
        <v>308</v>
      </c>
      <c r="N26" s="39" t="s">
        <v>315</v>
      </c>
    </row>
    <row r="27" spans="1:14" ht="35.1" customHeight="1" x14ac:dyDescent="0.3">
      <c r="A27" s="33">
        <v>25</v>
      </c>
      <c r="B27" s="36">
        <f>VLOOKUP(C27,Sheet2!A25:J136,3,FALSE)</f>
        <v>31933</v>
      </c>
      <c r="C27" s="37" t="s">
        <v>61</v>
      </c>
      <c r="D27" s="37" t="s">
        <v>62</v>
      </c>
      <c r="E27" s="37" t="s">
        <v>63</v>
      </c>
      <c r="F27" s="33" t="s">
        <v>9</v>
      </c>
      <c r="G27" s="33">
        <v>163</v>
      </c>
      <c r="H27" s="38" t="s">
        <v>309</v>
      </c>
      <c r="I27" s="38" t="s">
        <v>305</v>
      </c>
      <c r="J27" s="42">
        <v>23.25</v>
      </c>
      <c r="K27" s="42">
        <v>25.39</v>
      </c>
      <c r="L27" s="40" t="s">
        <v>308</v>
      </c>
      <c r="M27" s="40" t="s">
        <v>308</v>
      </c>
      <c r="N27" s="42">
        <v>23.25</v>
      </c>
    </row>
    <row r="28" spans="1:14" ht="35.1" customHeight="1" x14ac:dyDescent="0.3">
      <c r="A28" s="33">
        <v>26</v>
      </c>
      <c r="B28" s="36">
        <f>VLOOKUP(C28,Sheet2!A26:J137,3,FALSE)</f>
        <v>31915</v>
      </c>
      <c r="C28" s="37" t="s">
        <v>64</v>
      </c>
      <c r="D28" s="37" t="s">
        <v>62</v>
      </c>
      <c r="E28" s="37" t="s">
        <v>65</v>
      </c>
      <c r="F28" s="33" t="s">
        <v>9</v>
      </c>
      <c r="G28" s="33">
        <v>118</v>
      </c>
      <c r="H28" s="38" t="s">
        <v>309</v>
      </c>
      <c r="I28" s="38" t="s">
        <v>305</v>
      </c>
      <c r="J28" s="42">
        <v>31.13</v>
      </c>
      <c r="K28" s="42">
        <v>34</v>
      </c>
      <c r="L28" s="40" t="s">
        <v>308</v>
      </c>
      <c r="M28" s="40" t="s">
        <v>308</v>
      </c>
      <c r="N28" s="42">
        <v>31.13</v>
      </c>
    </row>
    <row r="29" spans="1:14" ht="35.1" customHeight="1" x14ac:dyDescent="0.3">
      <c r="A29" s="33">
        <v>27</v>
      </c>
      <c r="B29" s="36">
        <f>VLOOKUP(C29,Sheet2!A27:J138,3,FALSE)</f>
        <v>32262</v>
      </c>
      <c r="C29" s="37" t="s">
        <v>66</v>
      </c>
      <c r="D29" s="37" t="s">
        <v>62</v>
      </c>
      <c r="E29" s="37" t="s">
        <v>67</v>
      </c>
      <c r="F29" s="33" t="s">
        <v>9</v>
      </c>
      <c r="G29" s="33">
        <v>207</v>
      </c>
      <c r="H29" s="38" t="s">
        <v>309</v>
      </c>
      <c r="I29" s="38" t="s">
        <v>310</v>
      </c>
      <c r="J29" s="42">
        <v>22.54</v>
      </c>
      <c r="K29" s="42">
        <v>24.62</v>
      </c>
      <c r="L29" s="40" t="s">
        <v>308</v>
      </c>
      <c r="M29" s="40" t="s">
        <v>308</v>
      </c>
      <c r="N29" s="42">
        <v>22.54</v>
      </c>
    </row>
    <row r="30" spans="1:14" ht="35.1" customHeight="1" x14ac:dyDescent="0.3">
      <c r="A30" s="33">
        <v>28</v>
      </c>
      <c r="B30" s="36">
        <f>VLOOKUP(C30,Sheet2!A28:J139,3,FALSE)</f>
        <v>31921</v>
      </c>
      <c r="C30" s="37" t="s">
        <v>68</v>
      </c>
      <c r="D30" s="37" t="s">
        <v>62</v>
      </c>
      <c r="E30" s="37" t="s">
        <v>69</v>
      </c>
      <c r="F30" s="33" t="s">
        <v>9</v>
      </c>
      <c r="G30" s="33">
        <v>161</v>
      </c>
      <c r="H30" s="38" t="s">
        <v>309</v>
      </c>
      <c r="I30" s="38" t="s">
        <v>310</v>
      </c>
      <c r="J30" s="42">
        <v>22.54</v>
      </c>
      <c r="K30" s="42">
        <v>24.62</v>
      </c>
      <c r="L30" s="40" t="s">
        <v>308</v>
      </c>
      <c r="M30" s="40" t="s">
        <v>308</v>
      </c>
      <c r="N30" s="42">
        <v>22.54</v>
      </c>
    </row>
    <row r="31" spans="1:14" ht="35.1" customHeight="1" x14ac:dyDescent="0.3">
      <c r="A31" s="33">
        <v>29</v>
      </c>
      <c r="B31" s="36">
        <f>VLOOKUP(C31,Sheet2!A29:J140,3,FALSE)</f>
        <v>45577</v>
      </c>
      <c r="C31" s="37" t="s">
        <v>70</v>
      </c>
      <c r="D31" s="37" t="s">
        <v>62</v>
      </c>
      <c r="E31" s="37" t="s">
        <v>65</v>
      </c>
      <c r="F31" s="33" t="s">
        <v>9</v>
      </c>
      <c r="G31" s="33">
        <v>133</v>
      </c>
      <c r="H31" s="38" t="s">
        <v>309</v>
      </c>
      <c r="I31" s="38" t="s">
        <v>305</v>
      </c>
      <c r="J31" s="42">
        <v>31.13</v>
      </c>
      <c r="K31" s="42">
        <v>34</v>
      </c>
      <c r="L31" s="40" t="s">
        <v>308</v>
      </c>
      <c r="M31" s="40" t="s">
        <v>308</v>
      </c>
      <c r="N31" s="42">
        <v>31.13</v>
      </c>
    </row>
    <row r="32" spans="1:14" ht="35.1" customHeight="1" x14ac:dyDescent="0.3">
      <c r="A32" s="33">
        <v>30</v>
      </c>
      <c r="B32" s="36">
        <f>VLOOKUP(C32,Sheet2!A30:J141,3,FALSE)</f>
        <v>29444</v>
      </c>
      <c r="C32" s="37" t="s">
        <v>71</v>
      </c>
      <c r="D32" s="37" t="s">
        <v>62</v>
      </c>
      <c r="E32" s="37" t="s">
        <v>72</v>
      </c>
      <c r="F32" s="33" t="s">
        <v>9</v>
      </c>
      <c r="G32" s="33">
        <v>326</v>
      </c>
      <c r="H32" s="38" t="s">
        <v>309</v>
      </c>
      <c r="I32" s="38" t="s">
        <v>310</v>
      </c>
      <c r="J32" s="42">
        <v>22.54</v>
      </c>
      <c r="K32" s="42">
        <v>24.62</v>
      </c>
      <c r="L32" s="40" t="s">
        <v>308</v>
      </c>
      <c r="M32" s="40" t="s">
        <v>308</v>
      </c>
      <c r="N32" s="42">
        <v>22.54</v>
      </c>
    </row>
    <row r="33" spans="1:14" ht="35.1" customHeight="1" x14ac:dyDescent="0.3">
      <c r="A33" s="33">
        <v>31</v>
      </c>
      <c r="B33" s="36">
        <f>VLOOKUP(C33,Sheet2!A31:J142,3,FALSE)</f>
        <v>600237</v>
      </c>
      <c r="C33" s="37" t="s">
        <v>73</v>
      </c>
      <c r="D33" s="37" t="s">
        <v>62</v>
      </c>
      <c r="E33" s="37" t="s">
        <v>74</v>
      </c>
      <c r="F33" s="33" t="s">
        <v>9</v>
      </c>
      <c r="G33" s="33">
        <v>1057</v>
      </c>
      <c r="H33" s="38" t="s">
        <v>309</v>
      </c>
      <c r="I33" s="38" t="s">
        <v>305</v>
      </c>
      <c r="J33" s="42">
        <v>33.130000000000003</v>
      </c>
      <c r="K33" s="42">
        <v>36.18</v>
      </c>
      <c r="L33" s="40" t="s">
        <v>308</v>
      </c>
      <c r="M33" s="40" t="s">
        <v>308</v>
      </c>
      <c r="N33" s="42">
        <v>33.130000000000003</v>
      </c>
    </row>
    <row r="34" spans="1:14" ht="35.1" customHeight="1" x14ac:dyDescent="0.3">
      <c r="A34" s="33">
        <v>32</v>
      </c>
      <c r="B34" s="36">
        <f>VLOOKUP(C34,Sheet2!A32:J143,3,FALSE)</f>
        <v>950010</v>
      </c>
      <c r="C34" s="37" t="s">
        <v>75</v>
      </c>
      <c r="D34" s="37" t="s">
        <v>76</v>
      </c>
      <c r="E34" s="37" t="s">
        <v>77</v>
      </c>
      <c r="F34" s="33" t="s">
        <v>9</v>
      </c>
      <c r="G34" s="33">
        <v>240</v>
      </c>
      <c r="H34" s="38" t="s">
        <v>309</v>
      </c>
      <c r="I34" s="38" t="s">
        <v>305</v>
      </c>
      <c r="J34" s="42">
        <v>9.94</v>
      </c>
      <c r="K34" s="42">
        <v>10.86</v>
      </c>
      <c r="L34" s="40" t="s">
        <v>308</v>
      </c>
      <c r="M34" s="40" t="s">
        <v>308</v>
      </c>
      <c r="N34" s="42">
        <v>9.94</v>
      </c>
    </row>
    <row r="35" spans="1:14" ht="35.1" customHeight="1" x14ac:dyDescent="0.3">
      <c r="A35" s="33">
        <v>33</v>
      </c>
      <c r="B35" s="36">
        <f>VLOOKUP(C35,Sheet2!A33:J144,3,FALSE)</f>
        <v>947025</v>
      </c>
      <c r="C35" s="37" t="s">
        <v>78</v>
      </c>
      <c r="D35" s="37" t="s">
        <v>76</v>
      </c>
      <c r="E35" s="37" t="s">
        <v>77</v>
      </c>
      <c r="F35" s="33" t="s">
        <v>9</v>
      </c>
      <c r="G35" s="33">
        <v>120</v>
      </c>
      <c r="H35" s="38" t="s">
        <v>309</v>
      </c>
      <c r="I35" s="38" t="s">
        <v>305</v>
      </c>
      <c r="J35" s="42">
        <v>9.34</v>
      </c>
      <c r="K35" s="42">
        <v>10.199999999999999</v>
      </c>
      <c r="L35" s="40" t="s">
        <v>308</v>
      </c>
      <c r="M35" s="40" t="s">
        <v>308</v>
      </c>
      <c r="N35" s="42">
        <v>9.34</v>
      </c>
    </row>
    <row r="36" spans="1:14" ht="35.1" customHeight="1" x14ac:dyDescent="0.3">
      <c r="A36" s="33">
        <v>34</v>
      </c>
      <c r="B36" s="36">
        <f>VLOOKUP(C36,Sheet2!A34:J145,3,FALSE)</f>
        <v>14303</v>
      </c>
      <c r="C36" s="37" t="s">
        <v>79</v>
      </c>
      <c r="D36" s="37" t="s">
        <v>80</v>
      </c>
      <c r="E36" s="37" t="s">
        <v>81</v>
      </c>
      <c r="F36" s="33" t="s">
        <v>9</v>
      </c>
      <c r="G36" s="33">
        <v>52</v>
      </c>
      <c r="H36" s="38" t="s">
        <v>309</v>
      </c>
      <c r="I36" s="38" t="s">
        <v>305</v>
      </c>
      <c r="J36" s="42">
        <v>127.23</v>
      </c>
      <c r="K36" s="42">
        <v>138.94999999999999</v>
      </c>
      <c r="L36" s="40" t="s">
        <v>308</v>
      </c>
      <c r="M36" s="40" t="s">
        <v>308</v>
      </c>
      <c r="N36" s="42">
        <v>127.23</v>
      </c>
    </row>
    <row r="37" spans="1:14" ht="35.1" customHeight="1" x14ac:dyDescent="0.3">
      <c r="A37" s="33">
        <v>35</v>
      </c>
      <c r="B37" s="36">
        <f>VLOOKUP(C37,Sheet2!A35:J146,3,FALSE)</f>
        <v>1505</v>
      </c>
      <c r="C37" s="37" t="s">
        <v>82</v>
      </c>
      <c r="D37" s="37" t="s">
        <v>83</v>
      </c>
      <c r="E37" s="37" t="s">
        <v>84</v>
      </c>
      <c r="F37" s="33" t="s">
        <v>9</v>
      </c>
      <c r="G37" s="33">
        <v>107</v>
      </c>
      <c r="H37" s="38" t="s">
        <v>309</v>
      </c>
      <c r="I37" s="38" t="s">
        <v>310</v>
      </c>
      <c r="J37" s="42" t="s">
        <v>317</v>
      </c>
      <c r="K37" s="39" t="s">
        <v>318</v>
      </c>
      <c r="L37" s="40" t="s">
        <v>308</v>
      </c>
      <c r="M37" s="40" t="s">
        <v>308</v>
      </c>
      <c r="N37" s="39" t="s">
        <v>317</v>
      </c>
    </row>
    <row r="38" spans="1:14" ht="35.1" customHeight="1" x14ac:dyDescent="0.3">
      <c r="A38" s="33">
        <v>36</v>
      </c>
      <c r="B38" s="36">
        <f>VLOOKUP(C38,Sheet2!A36:J147,3,FALSE)</f>
        <v>1508</v>
      </c>
      <c r="C38" s="37" t="s">
        <v>85</v>
      </c>
      <c r="D38" s="37" t="s">
        <v>83</v>
      </c>
      <c r="E38" s="37" t="s">
        <v>84</v>
      </c>
      <c r="F38" s="33" t="s">
        <v>9</v>
      </c>
      <c r="G38" s="33">
        <v>114</v>
      </c>
      <c r="H38" s="38" t="s">
        <v>309</v>
      </c>
      <c r="I38" s="38" t="s">
        <v>310</v>
      </c>
      <c r="J38" s="42" t="s">
        <v>317</v>
      </c>
      <c r="K38" s="39" t="s">
        <v>318</v>
      </c>
      <c r="L38" s="40" t="s">
        <v>308</v>
      </c>
      <c r="M38" s="40" t="s">
        <v>308</v>
      </c>
      <c r="N38" s="39" t="s">
        <v>317</v>
      </c>
    </row>
    <row r="39" spans="1:14" ht="35.1" customHeight="1" x14ac:dyDescent="0.3">
      <c r="A39" s="33">
        <v>37</v>
      </c>
      <c r="B39" s="36" t="str">
        <f>VLOOKUP(C39,Sheet2!A37:J148,3,FALSE)</f>
        <v>7717/659982</v>
      </c>
      <c r="C39" s="37" t="s">
        <v>86</v>
      </c>
      <c r="D39" s="37" t="s">
        <v>87</v>
      </c>
      <c r="E39" s="37" t="s">
        <v>88</v>
      </c>
      <c r="F39" s="33" t="s">
        <v>9</v>
      </c>
      <c r="G39" s="33">
        <v>61</v>
      </c>
      <c r="H39" s="38" t="s">
        <v>309</v>
      </c>
      <c r="I39" s="38" t="s">
        <v>313</v>
      </c>
      <c r="J39" s="42">
        <v>63.61</v>
      </c>
      <c r="K39" s="42">
        <v>69.47</v>
      </c>
      <c r="L39" s="40" t="s">
        <v>308</v>
      </c>
      <c r="M39" s="40" t="s">
        <v>308</v>
      </c>
      <c r="N39" s="42">
        <v>63.61</v>
      </c>
    </row>
    <row r="40" spans="1:14" ht="35.1" customHeight="1" x14ac:dyDescent="0.3">
      <c r="A40" s="33">
        <v>38</v>
      </c>
      <c r="B40" s="36" t="str">
        <f>VLOOKUP(C40,Sheet2!A38:J149,3,FALSE)</f>
        <v>7719/659981</v>
      </c>
      <c r="C40" s="37" t="s">
        <v>89</v>
      </c>
      <c r="D40" s="37" t="s">
        <v>87</v>
      </c>
      <c r="E40" s="37" t="s">
        <v>88</v>
      </c>
      <c r="F40" s="33" t="s">
        <v>9</v>
      </c>
      <c r="G40" s="33">
        <v>18</v>
      </c>
      <c r="H40" s="38" t="s">
        <v>309</v>
      </c>
      <c r="I40" s="38" t="s">
        <v>313</v>
      </c>
      <c r="J40" s="42">
        <v>63.61</v>
      </c>
      <c r="K40" s="42">
        <v>69.47</v>
      </c>
      <c r="L40" s="40" t="s">
        <v>308</v>
      </c>
      <c r="M40" s="40" t="s">
        <v>308</v>
      </c>
      <c r="N40" s="42">
        <v>63.61</v>
      </c>
    </row>
    <row r="41" spans="1:14" ht="35.1" customHeight="1" x14ac:dyDescent="0.3">
      <c r="A41" s="33">
        <v>39</v>
      </c>
      <c r="B41" s="36" t="str">
        <f>VLOOKUP(C41,Sheet2!A39:J150,3,FALSE)</f>
        <v>PAP007</v>
      </c>
      <c r="C41" s="37" t="s">
        <v>90</v>
      </c>
      <c r="D41" s="37" t="s">
        <v>91</v>
      </c>
      <c r="E41" s="37" t="s">
        <v>8</v>
      </c>
      <c r="F41" s="33" t="s">
        <v>9</v>
      </c>
      <c r="G41" s="33">
        <v>200</v>
      </c>
      <c r="H41" s="38" t="s">
        <v>304</v>
      </c>
      <c r="I41" s="38" t="s">
        <v>314</v>
      </c>
      <c r="J41" s="42">
        <v>19.84</v>
      </c>
      <c r="K41" s="42">
        <v>21.18</v>
      </c>
      <c r="L41" s="40" t="s">
        <v>308</v>
      </c>
      <c r="M41" s="40" t="s">
        <v>308</v>
      </c>
      <c r="N41" s="42">
        <v>19.84</v>
      </c>
    </row>
    <row r="42" spans="1:14" ht="35.1" customHeight="1" x14ac:dyDescent="0.3">
      <c r="A42" s="33">
        <v>40</v>
      </c>
      <c r="B42" s="36">
        <f>VLOOKUP(C42,Sheet2!A40:J151,3,FALSE)</f>
        <v>0</v>
      </c>
      <c r="C42" s="37" t="s">
        <v>92</v>
      </c>
      <c r="D42" s="37" t="s">
        <v>91</v>
      </c>
      <c r="E42" s="37" t="s">
        <v>93</v>
      </c>
      <c r="F42" s="33" t="s">
        <v>9</v>
      </c>
      <c r="G42" s="33">
        <v>800</v>
      </c>
      <c r="H42" s="38" t="s">
        <v>309</v>
      </c>
      <c r="I42" s="38" t="s">
        <v>314</v>
      </c>
      <c r="J42" s="42" t="s">
        <v>319</v>
      </c>
      <c r="K42" s="42">
        <v>38.99</v>
      </c>
      <c r="L42" s="40" t="s">
        <v>308</v>
      </c>
      <c r="M42" s="40" t="s">
        <v>308</v>
      </c>
      <c r="N42" s="42">
        <v>36.880000000000003</v>
      </c>
    </row>
    <row r="43" spans="1:14" ht="35.1" customHeight="1" x14ac:dyDescent="0.3">
      <c r="A43" s="33">
        <v>41</v>
      </c>
      <c r="B43" s="36">
        <f>VLOOKUP(C43,Sheet2!A41:J152,3,FALSE)</f>
        <v>63</v>
      </c>
      <c r="C43" s="37" t="s">
        <v>94</v>
      </c>
      <c r="D43" s="37" t="s">
        <v>95</v>
      </c>
      <c r="E43" s="37" t="s">
        <v>96</v>
      </c>
      <c r="F43" s="33" t="s">
        <v>9</v>
      </c>
      <c r="G43" s="33">
        <v>318</v>
      </c>
      <c r="H43" s="38" t="s">
        <v>309</v>
      </c>
      <c r="I43" s="38" t="s">
        <v>305</v>
      </c>
      <c r="J43" s="42">
        <v>7.83</v>
      </c>
      <c r="K43" s="42">
        <v>8.5500000000000007</v>
      </c>
      <c r="L43" s="40" t="s">
        <v>308</v>
      </c>
      <c r="M43" s="40" t="s">
        <v>308</v>
      </c>
      <c r="N43" s="42">
        <v>7.83</v>
      </c>
    </row>
    <row r="44" spans="1:14" ht="35.1" customHeight="1" x14ac:dyDescent="0.3">
      <c r="A44" s="33">
        <v>42</v>
      </c>
      <c r="B44" s="36">
        <f>VLOOKUP(C44,Sheet2!A42:J153,3,FALSE)</f>
        <v>66</v>
      </c>
      <c r="C44" s="37" t="s">
        <v>97</v>
      </c>
      <c r="D44" s="37" t="s">
        <v>95</v>
      </c>
      <c r="E44" s="37" t="s">
        <v>98</v>
      </c>
      <c r="F44" s="33" t="s">
        <v>9</v>
      </c>
      <c r="G44" s="33">
        <v>15</v>
      </c>
      <c r="H44" s="38" t="s">
        <v>309</v>
      </c>
      <c r="I44" s="38" t="s">
        <v>305</v>
      </c>
      <c r="J44" s="42">
        <v>8.48</v>
      </c>
      <c r="K44" s="42">
        <v>9.26</v>
      </c>
      <c r="L44" s="40" t="s">
        <v>308</v>
      </c>
      <c r="M44" s="40" t="s">
        <v>308</v>
      </c>
      <c r="N44" s="42">
        <v>8.48</v>
      </c>
    </row>
    <row r="45" spans="1:14" ht="35.1" customHeight="1" x14ac:dyDescent="0.3">
      <c r="A45" s="33">
        <v>43</v>
      </c>
      <c r="B45" s="36">
        <f>VLOOKUP(C45,Sheet2!A43:J154,3,FALSE)</f>
        <v>22</v>
      </c>
      <c r="C45" s="37" t="s">
        <v>99</v>
      </c>
      <c r="D45" s="37" t="s">
        <v>95</v>
      </c>
      <c r="E45" s="37" t="s">
        <v>96</v>
      </c>
      <c r="F45" s="33" t="s">
        <v>9</v>
      </c>
      <c r="G45" s="33">
        <v>141</v>
      </c>
      <c r="H45" s="38" t="s">
        <v>309</v>
      </c>
      <c r="I45" s="38" t="s">
        <v>305</v>
      </c>
      <c r="J45" s="42">
        <v>7.83</v>
      </c>
      <c r="K45" s="42">
        <v>8.5500000000000007</v>
      </c>
      <c r="L45" s="40" t="s">
        <v>308</v>
      </c>
      <c r="M45" s="40" t="s">
        <v>308</v>
      </c>
      <c r="N45" s="42">
        <v>7.83</v>
      </c>
    </row>
    <row r="46" spans="1:14" ht="35.1" customHeight="1" x14ac:dyDescent="0.3">
      <c r="A46" s="33">
        <v>44</v>
      </c>
      <c r="B46" s="36">
        <f>VLOOKUP(C46,Sheet2!A44:J155,3,FALSE)</f>
        <v>65</v>
      </c>
      <c r="C46" s="37" t="s">
        <v>100</v>
      </c>
      <c r="D46" s="37" t="s">
        <v>95</v>
      </c>
      <c r="E46" s="37" t="s">
        <v>96</v>
      </c>
      <c r="F46" s="33" t="s">
        <v>9</v>
      </c>
      <c r="G46" s="33">
        <v>1052</v>
      </c>
      <c r="H46" s="38" t="s">
        <v>309</v>
      </c>
      <c r="I46" s="38" t="s">
        <v>305</v>
      </c>
      <c r="J46" s="42">
        <v>7.83</v>
      </c>
      <c r="K46" s="42">
        <v>8.5500000000000007</v>
      </c>
      <c r="L46" s="40" t="s">
        <v>308</v>
      </c>
      <c r="M46" s="40" t="s">
        <v>308</v>
      </c>
      <c r="N46" s="42">
        <v>7.83</v>
      </c>
    </row>
    <row r="47" spans="1:14" ht="35.1" customHeight="1" x14ac:dyDescent="0.3">
      <c r="A47" s="33">
        <v>45</v>
      </c>
      <c r="B47" s="36">
        <f>VLOOKUP(C47,Sheet2!A45:J156,3,FALSE)</f>
        <v>64</v>
      </c>
      <c r="C47" s="37" t="s">
        <v>101</v>
      </c>
      <c r="D47" s="37" t="s">
        <v>95</v>
      </c>
      <c r="E47" s="37" t="s">
        <v>96</v>
      </c>
      <c r="F47" s="33" t="s">
        <v>9</v>
      </c>
      <c r="G47" s="33">
        <v>15</v>
      </c>
      <c r="H47" s="38" t="s">
        <v>309</v>
      </c>
      <c r="I47" s="38" t="s">
        <v>305</v>
      </c>
      <c r="J47" s="42">
        <v>7.83</v>
      </c>
      <c r="K47" s="42">
        <v>8.5500000000000007</v>
      </c>
      <c r="L47" s="40" t="s">
        <v>308</v>
      </c>
      <c r="M47" s="40" t="s">
        <v>308</v>
      </c>
      <c r="N47" s="42">
        <v>7.83</v>
      </c>
    </row>
    <row r="48" spans="1:14" ht="35.1" customHeight="1" x14ac:dyDescent="0.3">
      <c r="A48" s="33">
        <v>46</v>
      </c>
      <c r="B48" s="36">
        <f>VLOOKUP(C48,Sheet2!A46:J157,3,FALSE)</f>
        <v>61</v>
      </c>
      <c r="C48" s="37" t="s">
        <v>102</v>
      </c>
      <c r="D48" s="37" t="s">
        <v>95</v>
      </c>
      <c r="E48" s="37" t="s">
        <v>96</v>
      </c>
      <c r="F48" s="33" t="s">
        <v>9</v>
      </c>
      <c r="G48" s="33">
        <v>1057</v>
      </c>
      <c r="H48" s="38" t="s">
        <v>309</v>
      </c>
      <c r="I48" s="38" t="s">
        <v>305</v>
      </c>
      <c r="J48" s="42">
        <v>7.83</v>
      </c>
      <c r="K48" s="42">
        <v>8.5500000000000007</v>
      </c>
      <c r="L48" s="40" t="s">
        <v>308</v>
      </c>
      <c r="M48" s="40" t="s">
        <v>308</v>
      </c>
      <c r="N48" s="42">
        <v>7.83</v>
      </c>
    </row>
    <row r="49" spans="1:14" ht="35.1" customHeight="1" x14ac:dyDescent="0.3">
      <c r="A49" s="33">
        <v>47</v>
      </c>
      <c r="B49" s="36">
        <f>VLOOKUP(C49,Sheet2!A47:J158,3,FALSE)</f>
        <v>60</v>
      </c>
      <c r="C49" s="37" t="s">
        <v>103</v>
      </c>
      <c r="D49" s="37" t="s">
        <v>95</v>
      </c>
      <c r="E49" s="37" t="s">
        <v>96</v>
      </c>
      <c r="F49" s="33" t="s">
        <v>9</v>
      </c>
      <c r="G49" s="33">
        <v>1026</v>
      </c>
      <c r="H49" s="38" t="s">
        <v>309</v>
      </c>
      <c r="I49" s="38" t="s">
        <v>305</v>
      </c>
      <c r="J49" s="42">
        <v>7.83</v>
      </c>
      <c r="K49" s="42">
        <v>8.5500000000000007</v>
      </c>
      <c r="L49" s="40" t="s">
        <v>308</v>
      </c>
      <c r="M49" s="40" t="s">
        <v>308</v>
      </c>
      <c r="N49" s="42">
        <v>7.83</v>
      </c>
    </row>
    <row r="50" spans="1:14" ht="35.1" customHeight="1" x14ac:dyDescent="0.3">
      <c r="A50" s="33">
        <v>48</v>
      </c>
      <c r="B50" s="36" t="str">
        <f>VLOOKUP(C50,Sheet2!A48:J159,3,FALSE)</f>
        <v>38000-55122</v>
      </c>
      <c r="C50" s="37" t="s">
        <v>104</v>
      </c>
      <c r="D50" s="37" t="s">
        <v>105</v>
      </c>
      <c r="E50" s="37" t="s">
        <v>106</v>
      </c>
      <c r="F50" s="33" t="s">
        <v>9</v>
      </c>
      <c r="G50" s="33">
        <v>33</v>
      </c>
      <c r="H50" s="38" t="s">
        <v>309</v>
      </c>
      <c r="I50" s="38" t="s">
        <v>310</v>
      </c>
      <c r="J50" s="42">
        <v>43.44</v>
      </c>
      <c r="K50" s="42">
        <v>49.72</v>
      </c>
      <c r="L50" s="40" t="s">
        <v>308</v>
      </c>
      <c r="M50" s="40" t="s">
        <v>308</v>
      </c>
      <c r="N50" s="42">
        <v>43.44</v>
      </c>
    </row>
    <row r="51" spans="1:14" ht="35.1" customHeight="1" x14ac:dyDescent="0.3">
      <c r="A51" s="33">
        <v>49</v>
      </c>
      <c r="B51" s="36" t="str">
        <f>VLOOKUP(C51,Sheet2!A49:J160,3,FALSE)</f>
        <v>38000-14567</v>
      </c>
      <c r="C51" s="37" t="s">
        <v>107</v>
      </c>
      <c r="D51" s="37" t="s">
        <v>105</v>
      </c>
      <c r="E51" s="37" t="s">
        <v>108</v>
      </c>
      <c r="F51" s="33" t="s">
        <v>9</v>
      </c>
      <c r="G51" s="33">
        <v>74</v>
      </c>
      <c r="H51" s="38" t="s">
        <v>309</v>
      </c>
      <c r="I51" s="38" t="s">
        <v>305</v>
      </c>
      <c r="J51" s="42">
        <v>35.82</v>
      </c>
      <c r="K51" s="42">
        <v>41</v>
      </c>
      <c r="L51" s="40" t="s">
        <v>308</v>
      </c>
      <c r="M51" s="40" t="s">
        <v>308</v>
      </c>
      <c r="N51" s="42">
        <v>35.82</v>
      </c>
    </row>
    <row r="52" spans="1:14" ht="35.1" customHeight="1" x14ac:dyDescent="0.3">
      <c r="A52" s="33">
        <v>50</v>
      </c>
      <c r="B52" s="36" t="str">
        <f>VLOOKUP(C52,Sheet2!A50:J161,3,FALSE)</f>
        <v>24100-79263</v>
      </c>
      <c r="C52" s="37" t="s">
        <v>109</v>
      </c>
      <c r="D52" s="37" t="s">
        <v>105</v>
      </c>
      <c r="E52" s="37" t="s">
        <v>110</v>
      </c>
      <c r="F52" s="33" t="s">
        <v>9</v>
      </c>
      <c r="G52" s="33">
        <v>326</v>
      </c>
      <c r="H52" s="38" t="s">
        <v>309</v>
      </c>
      <c r="I52" s="38" t="s">
        <v>310</v>
      </c>
      <c r="J52" s="42">
        <v>31.03</v>
      </c>
      <c r="K52" s="42">
        <v>35.53</v>
      </c>
      <c r="L52" s="40" t="s">
        <v>308</v>
      </c>
      <c r="M52" s="40" t="s">
        <v>308</v>
      </c>
      <c r="N52" s="42">
        <v>31.03</v>
      </c>
    </row>
    <row r="53" spans="1:14" ht="35.1" customHeight="1" x14ac:dyDescent="0.3">
      <c r="A53" s="33">
        <v>51</v>
      </c>
      <c r="B53" s="36" t="str">
        <f>VLOOKUP(C53,Sheet2!A51:J162,3,FALSE)</f>
        <v>38000-11052</v>
      </c>
      <c r="C53" s="37" t="s">
        <v>111</v>
      </c>
      <c r="D53" s="37" t="s">
        <v>105</v>
      </c>
      <c r="E53" s="37" t="s">
        <v>112</v>
      </c>
      <c r="F53" s="33" t="s">
        <v>9</v>
      </c>
      <c r="G53" s="33">
        <v>212</v>
      </c>
      <c r="H53" s="38" t="s">
        <v>309</v>
      </c>
      <c r="I53" s="38" t="s">
        <v>310</v>
      </c>
      <c r="J53" s="42">
        <v>35.82</v>
      </c>
      <c r="K53" s="42">
        <v>41</v>
      </c>
      <c r="L53" s="40" t="s">
        <v>308</v>
      </c>
      <c r="M53" s="40" t="s">
        <v>308</v>
      </c>
      <c r="N53" s="42">
        <v>35.82</v>
      </c>
    </row>
    <row r="54" spans="1:14" ht="35.1" customHeight="1" x14ac:dyDescent="0.3">
      <c r="A54" s="33">
        <v>52</v>
      </c>
      <c r="B54" s="36" t="str">
        <f>VLOOKUP(C54,Sheet2!A52:J163,3,FALSE)</f>
        <v>38000-55125</v>
      </c>
      <c r="C54" s="37" t="s">
        <v>113</v>
      </c>
      <c r="D54" s="37" t="s">
        <v>105</v>
      </c>
      <c r="E54" s="37" t="s">
        <v>114</v>
      </c>
      <c r="F54" s="33" t="s">
        <v>9</v>
      </c>
      <c r="G54" s="33">
        <v>580</v>
      </c>
      <c r="H54" s="38" t="s">
        <v>309</v>
      </c>
      <c r="I54" s="38" t="s">
        <v>305</v>
      </c>
      <c r="J54" s="42">
        <v>36.549999999999997</v>
      </c>
      <c r="K54" s="42">
        <v>41.84</v>
      </c>
      <c r="L54" s="40" t="s">
        <v>308</v>
      </c>
      <c r="M54" s="40" t="s">
        <v>308</v>
      </c>
      <c r="N54" s="42">
        <v>36.549999999999997</v>
      </c>
    </row>
    <row r="55" spans="1:14" ht="35.1" customHeight="1" x14ac:dyDescent="0.3">
      <c r="A55" s="33">
        <v>53</v>
      </c>
      <c r="B55" s="36" t="str">
        <f>VLOOKUP(C55,Sheet2!A53:J164,3,FALSE)</f>
        <v>38000-55133</v>
      </c>
      <c r="C55" s="37" t="s">
        <v>115</v>
      </c>
      <c r="D55" s="37" t="s">
        <v>105</v>
      </c>
      <c r="E55" s="37" t="s">
        <v>116</v>
      </c>
      <c r="F55" s="33" t="s">
        <v>9</v>
      </c>
      <c r="G55" s="33">
        <v>645</v>
      </c>
      <c r="H55" s="38" t="s">
        <v>309</v>
      </c>
      <c r="I55" s="38" t="s">
        <v>310</v>
      </c>
      <c r="J55" s="42">
        <v>36.549999999999997</v>
      </c>
      <c r="K55" s="42">
        <v>41.84</v>
      </c>
      <c r="L55" s="40" t="s">
        <v>308</v>
      </c>
      <c r="M55" s="40" t="s">
        <v>308</v>
      </c>
      <c r="N55" s="42">
        <v>36.549999999999997</v>
      </c>
    </row>
    <row r="56" spans="1:14" ht="35.1" customHeight="1" x14ac:dyDescent="0.3">
      <c r="A56" s="33">
        <v>54</v>
      </c>
      <c r="B56" s="36" t="str">
        <f>VLOOKUP(C56,Sheet2!A54:J165,3,FALSE)</f>
        <v>38000-55130</v>
      </c>
      <c r="C56" s="37" t="s">
        <v>117</v>
      </c>
      <c r="D56" s="37" t="s">
        <v>105</v>
      </c>
      <c r="E56" s="37" t="s">
        <v>106</v>
      </c>
      <c r="F56" s="33" t="s">
        <v>9</v>
      </c>
      <c r="G56" s="33">
        <v>38</v>
      </c>
      <c r="H56" s="38" t="s">
        <v>309</v>
      </c>
      <c r="I56" s="38" t="s">
        <v>310</v>
      </c>
      <c r="J56" s="42">
        <v>43.44</v>
      </c>
      <c r="K56" s="42">
        <v>49.72</v>
      </c>
      <c r="L56" s="40" t="s">
        <v>308</v>
      </c>
      <c r="M56" s="40" t="s">
        <v>308</v>
      </c>
      <c r="N56" s="42">
        <v>43.44</v>
      </c>
    </row>
    <row r="57" spans="1:14" ht="35.1" customHeight="1" x14ac:dyDescent="0.3">
      <c r="A57" s="33">
        <v>55</v>
      </c>
      <c r="B57" s="36">
        <f>VLOOKUP(C57,Sheet2!A55:J166,3,FALSE)</f>
        <v>33627</v>
      </c>
      <c r="C57" s="37" t="s">
        <v>118</v>
      </c>
      <c r="D57" s="37" t="s">
        <v>119</v>
      </c>
      <c r="E57" s="37" t="s">
        <v>120</v>
      </c>
      <c r="F57" s="33" t="s">
        <v>9</v>
      </c>
      <c r="G57" s="33">
        <v>77</v>
      </c>
      <c r="H57" s="38" t="s">
        <v>309</v>
      </c>
      <c r="I57" s="38" t="s">
        <v>314</v>
      </c>
      <c r="J57" s="42">
        <v>19.57</v>
      </c>
      <c r="K57" s="42">
        <v>21.37</v>
      </c>
      <c r="L57" s="40" t="s">
        <v>308</v>
      </c>
      <c r="M57" s="40" t="s">
        <v>308</v>
      </c>
      <c r="N57" s="42">
        <v>19.57</v>
      </c>
    </row>
    <row r="58" spans="1:14" ht="35.1" customHeight="1" x14ac:dyDescent="0.3">
      <c r="A58" s="33">
        <v>56</v>
      </c>
      <c r="B58" s="36">
        <f>VLOOKUP(C58,Sheet2!A56:J167,3,FALSE)</f>
        <v>32078</v>
      </c>
      <c r="C58" s="37" t="s">
        <v>121</v>
      </c>
      <c r="D58" s="37" t="s">
        <v>119</v>
      </c>
      <c r="E58" s="37" t="s">
        <v>120</v>
      </c>
      <c r="F58" s="33" t="s">
        <v>9</v>
      </c>
      <c r="G58" s="33">
        <v>115</v>
      </c>
      <c r="H58" s="38" t="s">
        <v>309</v>
      </c>
      <c r="I58" s="38" t="s">
        <v>310</v>
      </c>
      <c r="J58" s="42">
        <v>19.57</v>
      </c>
      <c r="K58" s="42">
        <v>21.37</v>
      </c>
      <c r="L58" s="40" t="s">
        <v>308</v>
      </c>
      <c r="M58" s="40" t="s">
        <v>308</v>
      </c>
      <c r="N58" s="42">
        <v>19.57</v>
      </c>
    </row>
    <row r="59" spans="1:14" ht="35.1" customHeight="1" x14ac:dyDescent="0.3">
      <c r="A59" s="33">
        <v>57</v>
      </c>
      <c r="B59" s="36">
        <f>VLOOKUP(C59,Sheet2!A57:J168,3,FALSE)</f>
        <v>33625</v>
      </c>
      <c r="C59" s="37" t="s">
        <v>122</v>
      </c>
      <c r="D59" s="37" t="s">
        <v>119</v>
      </c>
      <c r="E59" s="37" t="s">
        <v>120</v>
      </c>
      <c r="F59" s="33" t="s">
        <v>9</v>
      </c>
      <c r="G59" s="33">
        <v>59</v>
      </c>
      <c r="H59" s="38" t="s">
        <v>309</v>
      </c>
      <c r="I59" s="38" t="s">
        <v>314</v>
      </c>
      <c r="J59" s="42">
        <v>19.57</v>
      </c>
      <c r="K59" s="42">
        <v>21.37</v>
      </c>
      <c r="L59" s="40" t="s">
        <v>308</v>
      </c>
      <c r="M59" s="40" t="s">
        <v>308</v>
      </c>
      <c r="N59" s="42">
        <v>19.57</v>
      </c>
    </row>
    <row r="60" spans="1:14" ht="35.1" customHeight="1" x14ac:dyDescent="0.3">
      <c r="A60" s="33">
        <v>58</v>
      </c>
      <c r="B60" s="36">
        <f>VLOOKUP(C60,Sheet2!A58:J169,3,FALSE)</f>
        <v>5940</v>
      </c>
      <c r="C60" s="37" t="s">
        <v>123</v>
      </c>
      <c r="D60" s="37" t="s">
        <v>124</v>
      </c>
      <c r="E60" s="37" t="s">
        <v>125</v>
      </c>
      <c r="F60" s="33" t="s">
        <v>9</v>
      </c>
      <c r="G60" s="33">
        <v>1319</v>
      </c>
      <c r="H60" s="38" t="s">
        <v>309</v>
      </c>
      <c r="I60" s="38" t="s">
        <v>305</v>
      </c>
      <c r="J60" s="42">
        <v>19.22</v>
      </c>
      <c r="K60" s="42">
        <v>20.99</v>
      </c>
      <c r="L60" s="40" t="s">
        <v>308</v>
      </c>
      <c r="M60" s="40" t="s">
        <v>308</v>
      </c>
      <c r="N60" s="42">
        <v>19.22</v>
      </c>
    </row>
    <row r="61" spans="1:14" ht="35.1" customHeight="1" x14ac:dyDescent="0.3">
      <c r="A61" s="33">
        <v>59</v>
      </c>
      <c r="B61" s="36">
        <f>VLOOKUP(C61,Sheet2!A59:J170,3,FALSE)</f>
        <v>13820</v>
      </c>
      <c r="C61" s="37" t="s">
        <v>126</v>
      </c>
      <c r="D61" s="37" t="s">
        <v>124</v>
      </c>
      <c r="E61" s="37" t="s">
        <v>125</v>
      </c>
      <c r="F61" s="33" t="s">
        <v>9</v>
      </c>
      <c r="G61" s="33">
        <v>1233</v>
      </c>
      <c r="H61" s="38" t="s">
        <v>309</v>
      </c>
      <c r="I61" s="38" t="s">
        <v>305</v>
      </c>
      <c r="J61" s="42">
        <v>19.22</v>
      </c>
      <c r="K61" s="42">
        <v>20.99</v>
      </c>
      <c r="L61" s="40" t="s">
        <v>308</v>
      </c>
      <c r="M61" s="40" t="s">
        <v>308</v>
      </c>
      <c r="N61" s="42">
        <v>19.22</v>
      </c>
    </row>
    <row r="62" spans="1:14" ht="35.1" customHeight="1" x14ac:dyDescent="0.3">
      <c r="A62" s="33">
        <v>60</v>
      </c>
      <c r="B62" s="36">
        <f>VLOOKUP(C62,Sheet2!A60:J171,3,FALSE)</f>
        <v>8676</v>
      </c>
      <c r="C62" s="37" t="s">
        <v>127</v>
      </c>
      <c r="D62" s="37" t="s">
        <v>124</v>
      </c>
      <c r="E62" s="37" t="s">
        <v>125</v>
      </c>
      <c r="F62" s="33" t="s">
        <v>9</v>
      </c>
      <c r="G62" s="33">
        <v>755</v>
      </c>
      <c r="H62" s="38" t="s">
        <v>309</v>
      </c>
      <c r="I62" s="38" t="s">
        <v>310</v>
      </c>
      <c r="J62" s="42">
        <v>19.22</v>
      </c>
      <c r="K62" s="42">
        <v>20.99</v>
      </c>
      <c r="L62" s="40" t="s">
        <v>308</v>
      </c>
      <c r="M62" s="40" t="s">
        <v>308</v>
      </c>
      <c r="N62" s="42">
        <v>19.22</v>
      </c>
    </row>
    <row r="63" spans="1:14" ht="35.1" customHeight="1" x14ac:dyDescent="0.3">
      <c r="A63" s="33">
        <v>61</v>
      </c>
      <c r="B63" s="36">
        <f>VLOOKUP(C63,Sheet2!A61:J172,3,FALSE)</f>
        <v>41464</v>
      </c>
      <c r="C63" s="37" t="s">
        <v>128</v>
      </c>
      <c r="D63" s="37" t="s">
        <v>129</v>
      </c>
      <c r="E63" s="37" t="s">
        <v>130</v>
      </c>
      <c r="F63" s="33" t="s">
        <v>9</v>
      </c>
      <c r="G63" s="33">
        <v>52</v>
      </c>
      <c r="H63" s="38" t="s">
        <v>309</v>
      </c>
      <c r="I63" s="38" t="s">
        <v>305</v>
      </c>
      <c r="J63" s="42">
        <v>42.01</v>
      </c>
      <c r="K63" s="42">
        <v>45.88</v>
      </c>
      <c r="L63" s="40" t="s">
        <v>308</v>
      </c>
      <c r="M63" s="40" t="s">
        <v>308</v>
      </c>
      <c r="N63" s="42">
        <v>42.01</v>
      </c>
    </row>
    <row r="64" spans="1:14" ht="35.1" customHeight="1" x14ac:dyDescent="0.3">
      <c r="A64" s="33">
        <v>62</v>
      </c>
      <c r="B64" s="36">
        <f>VLOOKUP(C64,Sheet2!A62:J173,3,FALSE)</f>
        <v>80034</v>
      </c>
      <c r="C64" s="37" t="s">
        <v>131</v>
      </c>
      <c r="D64" s="37" t="s">
        <v>129</v>
      </c>
      <c r="E64" s="37" t="s">
        <v>130</v>
      </c>
      <c r="F64" s="33" t="s">
        <v>9</v>
      </c>
      <c r="G64" s="33">
        <v>16</v>
      </c>
      <c r="H64" s="38" t="s">
        <v>309</v>
      </c>
      <c r="I64" s="38" t="s">
        <v>305</v>
      </c>
      <c r="J64" s="42">
        <v>23.75</v>
      </c>
      <c r="K64" s="42">
        <v>25.93</v>
      </c>
      <c r="L64" s="40" t="s">
        <v>308</v>
      </c>
      <c r="M64" s="40" t="s">
        <v>308</v>
      </c>
      <c r="N64" s="42">
        <v>23.75</v>
      </c>
    </row>
    <row r="65" spans="1:14" ht="35.1" customHeight="1" x14ac:dyDescent="0.3">
      <c r="A65" s="33">
        <v>63</v>
      </c>
      <c r="B65" s="36">
        <f>VLOOKUP(C65,Sheet2!A63:J174,3,FALSE)</f>
        <v>10115</v>
      </c>
      <c r="C65" s="37" t="s">
        <v>132</v>
      </c>
      <c r="D65" s="37" t="s">
        <v>133</v>
      </c>
      <c r="E65" s="37" t="s">
        <v>134</v>
      </c>
      <c r="F65" s="33" t="s">
        <v>9</v>
      </c>
      <c r="G65" s="33">
        <v>296</v>
      </c>
      <c r="H65" s="38" t="s">
        <v>309</v>
      </c>
      <c r="I65" s="38" t="s">
        <v>314</v>
      </c>
      <c r="J65" s="42">
        <v>16.96</v>
      </c>
      <c r="K65" s="42">
        <v>18.440000000000001</v>
      </c>
      <c r="L65" s="40" t="s">
        <v>308</v>
      </c>
      <c r="M65" s="40" t="s">
        <v>308</v>
      </c>
      <c r="N65" s="42">
        <v>16.96</v>
      </c>
    </row>
    <row r="66" spans="1:14" ht="35.1" customHeight="1" x14ac:dyDescent="0.3">
      <c r="A66" s="33">
        <v>64</v>
      </c>
      <c r="B66" s="36">
        <f>VLOOKUP(C66,Sheet2!A64:J175,3,FALSE)</f>
        <v>10065615</v>
      </c>
      <c r="C66" s="37" t="s">
        <v>135</v>
      </c>
      <c r="D66" s="37" t="s">
        <v>136</v>
      </c>
      <c r="E66" s="37" t="s">
        <v>137</v>
      </c>
      <c r="F66" s="33" t="s">
        <v>9</v>
      </c>
      <c r="G66" s="33">
        <v>30</v>
      </c>
      <c r="H66" s="38" t="s">
        <v>309</v>
      </c>
      <c r="I66" s="38" t="s">
        <v>310</v>
      </c>
      <c r="J66" s="42">
        <v>22.42</v>
      </c>
      <c r="K66" s="42">
        <v>24.49</v>
      </c>
      <c r="L66" s="40" t="s">
        <v>308</v>
      </c>
      <c r="M66" s="40" t="s">
        <v>308</v>
      </c>
      <c r="N66" s="42">
        <v>22.42</v>
      </c>
    </row>
    <row r="67" spans="1:14" ht="35.1" customHeight="1" x14ac:dyDescent="0.3">
      <c r="A67" s="33">
        <v>65</v>
      </c>
      <c r="B67" s="36">
        <f>VLOOKUP(C67,Sheet2!A65:J176,3,FALSE)</f>
        <v>2382000</v>
      </c>
      <c r="C67" s="37" t="s">
        <v>138</v>
      </c>
      <c r="D67" s="37" t="s">
        <v>139</v>
      </c>
      <c r="E67" s="37" t="s">
        <v>140</v>
      </c>
      <c r="F67" s="33" t="s">
        <v>9</v>
      </c>
      <c r="G67" s="33">
        <v>281</v>
      </c>
      <c r="H67" s="38" t="s">
        <v>309</v>
      </c>
      <c r="I67" s="38" t="s">
        <v>305</v>
      </c>
      <c r="J67" s="42">
        <v>61.16</v>
      </c>
      <c r="K67" s="42">
        <v>66.790000000000006</v>
      </c>
      <c r="L67" s="40" t="s">
        <v>308</v>
      </c>
      <c r="M67" s="40" t="s">
        <v>308</v>
      </c>
      <c r="N67" s="42">
        <v>61.16</v>
      </c>
    </row>
    <row r="68" spans="1:14" ht="35.1" customHeight="1" x14ac:dyDescent="0.3">
      <c r="A68" s="33">
        <v>66</v>
      </c>
      <c r="B68" s="36">
        <f>VLOOKUP(C68,Sheet2!A66:J177,3,FALSE)</f>
        <v>23445</v>
      </c>
      <c r="C68" s="37" t="s">
        <v>141</v>
      </c>
      <c r="D68" s="37" t="s">
        <v>142</v>
      </c>
      <c r="E68" s="37" t="s">
        <v>143</v>
      </c>
      <c r="F68" s="33" t="s">
        <v>9</v>
      </c>
      <c r="G68" s="33">
        <v>309</v>
      </c>
      <c r="H68" s="38" t="s">
        <v>309</v>
      </c>
      <c r="I68" s="38" t="s">
        <v>310</v>
      </c>
      <c r="J68" s="42">
        <v>48.19</v>
      </c>
      <c r="K68" s="42">
        <v>52.63</v>
      </c>
      <c r="L68" s="40" t="s">
        <v>308</v>
      </c>
      <c r="M68" s="40" t="s">
        <v>308</v>
      </c>
      <c r="N68" s="42">
        <v>48.19</v>
      </c>
    </row>
    <row r="69" spans="1:14" ht="35.1" customHeight="1" x14ac:dyDescent="0.3">
      <c r="A69" s="33">
        <v>67</v>
      </c>
      <c r="B69" s="36">
        <f>VLOOKUP(C69,Sheet2!A67:J178,3,FALSE)</f>
        <v>22044</v>
      </c>
      <c r="C69" s="37" t="s">
        <v>144</v>
      </c>
      <c r="D69" s="37" t="s">
        <v>142</v>
      </c>
      <c r="E69" s="37" t="s">
        <v>143</v>
      </c>
      <c r="F69" s="33" t="s">
        <v>9</v>
      </c>
      <c r="G69" s="33">
        <v>237</v>
      </c>
      <c r="H69" s="38" t="s">
        <v>309</v>
      </c>
      <c r="I69" s="38" t="s">
        <v>305</v>
      </c>
      <c r="J69" s="42">
        <v>48.19</v>
      </c>
      <c r="K69" s="42">
        <v>52.63</v>
      </c>
      <c r="L69" s="40" t="s">
        <v>308</v>
      </c>
      <c r="M69" s="40" t="s">
        <v>308</v>
      </c>
      <c r="N69" s="42">
        <v>48.19</v>
      </c>
    </row>
    <row r="70" spans="1:14" ht="35.1" customHeight="1" x14ac:dyDescent="0.3">
      <c r="A70" s="33">
        <v>68</v>
      </c>
      <c r="B70" s="36">
        <f>VLOOKUP(C70,Sheet2!A68:J179,3,FALSE)</f>
        <v>14396</v>
      </c>
      <c r="C70" s="37" t="s">
        <v>145</v>
      </c>
      <c r="D70" s="37" t="s">
        <v>146</v>
      </c>
      <c r="E70" s="37" t="s">
        <v>147</v>
      </c>
      <c r="F70" s="33" t="s">
        <v>9</v>
      </c>
      <c r="G70" s="33">
        <v>447</v>
      </c>
      <c r="H70" s="38" t="s">
        <v>309</v>
      </c>
      <c r="I70" s="38" t="s">
        <v>310</v>
      </c>
      <c r="J70" s="42">
        <v>45.1</v>
      </c>
      <c r="K70" s="42">
        <v>49.25</v>
      </c>
      <c r="L70" s="40" t="s">
        <v>308</v>
      </c>
      <c r="M70" s="40" t="s">
        <v>308</v>
      </c>
      <c r="N70" s="42">
        <v>45.1</v>
      </c>
    </row>
    <row r="71" spans="1:14" ht="35.1" customHeight="1" x14ac:dyDescent="0.3">
      <c r="A71" s="33">
        <v>69</v>
      </c>
      <c r="B71" s="36" t="str">
        <f>VLOOKUP(C71,Sheet2!A69:J180,3,FALSE)</f>
        <v>18105/484764</v>
      </c>
      <c r="C71" s="37" t="s">
        <v>148</v>
      </c>
      <c r="D71" s="37" t="s">
        <v>146</v>
      </c>
      <c r="E71" s="37" t="s">
        <v>147</v>
      </c>
      <c r="F71" s="33" t="s">
        <v>9</v>
      </c>
      <c r="G71" s="33">
        <v>231</v>
      </c>
      <c r="H71" s="38" t="s">
        <v>309</v>
      </c>
      <c r="I71" s="38" t="s">
        <v>310</v>
      </c>
      <c r="J71" s="42">
        <v>56.05</v>
      </c>
      <c r="K71" s="42">
        <v>61.21</v>
      </c>
      <c r="L71" s="40" t="s">
        <v>308</v>
      </c>
      <c r="M71" s="40" t="s">
        <v>308</v>
      </c>
      <c r="N71" s="42">
        <v>56.05</v>
      </c>
    </row>
    <row r="72" spans="1:14" ht="35.1" customHeight="1" x14ac:dyDescent="0.3">
      <c r="A72" s="33">
        <v>70</v>
      </c>
      <c r="B72" s="36" t="s">
        <v>300</v>
      </c>
      <c r="C72" s="37" t="s">
        <v>149</v>
      </c>
      <c r="D72" s="37" t="s">
        <v>150</v>
      </c>
      <c r="E72" s="37" t="s">
        <v>12</v>
      </c>
      <c r="F72" s="33" t="s">
        <v>9</v>
      </c>
      <c r="G72" s="33">
        <v>95</v>
      </c>
      <c r="H72" s="38" t="s">
        <v>309</v>
      </c>
      <c r="I72" s="38" t="s">
        <v>314</v>
      </c>
      <c r="J72" s="42">
        <v>12.42</v>
      </c>
      <c r="K72" s="42">
        <v>13.57</v>
      </c>
      <c r="L72" s="40" t="s">
        <v>308</v>
      </c>
      <c r="M72" s="40" t="s">
        <v>308</v>
      </c>
      <c r="N72" s="42">
        <v>12.42</v>
      </c>
    </row>
    <row r="73" spans="1:14" ht="35.1" customHeight="1" x14ac:dyDescent="0.3">
      <c r="A73" s="33">
        <v>71</v>
      </c>
      <c r="B73" s="36" t="str">
        <f>VLOOKUP(C73,Sheet2!A71:J182,3,FALSE)</f>
        <v>R2PX25QCO/575032</v>
      </c>
      <c r="C73" s="37" t="s">
        <v>151</v>
      </c>
      <c r="D73" s="37" t="s">
        <v>152</v>
      </c>
      <c r="E73" s="37" t="s">
        <v>153</v>
      </c>
      <c r="F73" s="33" t="s">
        <v>154</v>
      </c>
      <c r="G73" s="33">
        <v>246</v>
      </c>
      <c r="H73" s="38" t="s">
        <v>309</v>
      </c>
      <c r="I73" s="38" t="s">
        <v>310</v>
      </c>
      <c r="J73" s="39" t="s">
        <v>320</v>
      </c>
      <c r="K73" s="42" t="s">
        <v>321</v>
      </c>
      <c r="L73" s="40" t="s">
        <v>308</v>
      </c>
      <c r="M73" s="40" t="s">
        <v>308</v>
      </c>
      <c r="N73" s="39" t="s">
        <v>320</v>
      </c>
    </row>
    <row r="74" spans="1:14" ht="35.1" customHeight="1" x14ac:dyDescent="0.3">
      <c r="A74" s="33">
        <v>72</v>
      </c>
      <c r="B74" s="36">
        <f>VLOOKUP(C74,Sheet2!A72:J183,3,FALSE)</f>
        <v>6827432228</v>
      </c>
      <c r="C74" s="37" t="s">
        <v>155</v>
      </c>
      <c r="D74" s="37" t="s">
        <v>156</v>
      </c>
      <c r="E74" s="37" t="s">
        <v>157</v>
      </c>
      <c r="F74" s="33" t="s">
        <v>9</v>
      </c>
      <c r="G74" s="33">
        <v>431</v>
      </c>
      <c r="H74" s="38" t="s">
        <v>309</v>
      </c>
      <c r="I74" s="38" t="s">
        <v>310</v>
      </c>
      <c r="J74" s="44" t="s">
        <v>322</v>
      </c>
      <c r="K74" s="44" t="s">
        <v>323</v>
      </c>
      <c r="L74" s="40" t="s">
        <v>308</v>
      </c>
      <c r="M74" s="40" t="s">
        <v>308</v>
      </c>
      <c r="N74" s="42">
        <v>8.98</v>
      </c>
    </row>
    <row r="75" spans="1:14" ht="35.1" customHeight="1" x14ac:dyDescent="0.3">
      <c r="A75" s="33">
        <v>73</v>
      </c>
      <c r="B75" s="36">
        <f>VLOOKUP(C75,Sheet2!A73:J184,3,FALSE)</f>
        <v>6827493471</v>
      </c>
      <c r="C75" s="37" t="s">
        <v>158</v>
      </c>
      <c r="D75" s="37" t="s">
        <v>156</v>
      </c>
      <c r="E75" s="37" t="s">
        <v>159</v>
      </c>
      <c r="F75" s="33" t="s">
        <v>9</v>
      </c>
      <c r="G75" s="33">
        <v>2589</v>
      </c>
      <c r="H75" s="38" t="s">
        <v>309</v>
      </c>
      <c r="I75" s="38" t="s">
        <v>310</v>
      </c>
      <c r="J75" s="44" t="s">
        <v>324</v>
      </c>
      <c r="K75" s="44" t="s">
        <v>325</v>
      </c>
      <c r="L75" s="40" t="s">
        <v>308</v>
      </c>
      <c r="M75" s="40" t="s">
        <v>308</v>
      </c>
      <c r="N75" s="42">
        <v>3.92</v>
      </c>
    </row>
    <row r="76" spans="1:14" ht="35.1" customHeight="1" x14ac:dyDescent="0.3">
      <c r="A76" s="33">
        <v>74</v>
      </c>
      <c r="B76" s="36">
        <f>VLOOKUP(C76,Sheet2!A74:J185,3,FALSE)</f>
        <v>43665</v>
      </c>
      <c r="C76" s="37" t="s">
        <v>160</v>
      </c>
      <c r="D76" s="37" t="s">
        <v>161</v>
      </c>
      <c r="E76" s="37" t="s">
        <v>162</v>
      </c>
      <c r="F76" s="33" t="s">
        <v>9</v>
      </c>
      <c r="G76" s="33">
        <v>15</v>
      </c>
      <c r="H76" s="38" t="s">
        <v>309</v>
      </c>
      <c r="I76" s="38" t="s">
        <v>314</v>
      </c>
      <c r="J76" s="42">
        <v>11.75</v>
      </c>
      <c r="K76" s="42">
        <v>12.83</v>
      </c>
      <c r="L76" s="40" t="s">
        <v>308</v>
      </c>
      <c r="M76" s="40" t="s">
        <v>308</v>
      </c>
      <c r="N76" s="42">
        <v>11.75</v>
      </c>
    </row>
    <row r="77" spans="1:14" ht="35.1" customHeight="1" x14ac:dyDescent="0.3">
      <c r="A77" s="33">
        <v>75</v>
      </c>
      <c r="B77" s="36">
        <f>VLOOKUP(C77,Sheet2!A75:J186,3,FALSE)</f>
        <v>31186</v>
      </c>
      <c r="C77" s="37" t="s">
        <v>163</v>
      </c>
      <c r="D77" s="37" t="s">
        <v>161</v>
      </c>
      <c r="E77" s="37" t="s">
        <v>164</v>
      </c>
      <c r="F77" s="33" t="s">
        <v>9</v>
      </c>
      <c r="G77" s="33">
        <v>27</v>
      </c>
      <c r="H77" s="38" t="s">
        <v>309</v>
      </c>
      <c r="I77" s="38" t="s">
        <v>314</v>
      </c>
      <c r="J77" s="42">
        <v>26</v>
      </c>
      <c r="K77" s="42">
        <v>28.39</v>
      </c>
      <c r="L77" s="40" t="s">
        <v>308</v>
      </c>
      <c r="M77" s="40" t="s">
        <v>308</v>
      </c>
      <c r="N77" s="42">
        <v>26</v>
      </c>
    </row>
    <row r="78" spans="1:14" ht="35.1" customHeight="1" x14ac:dyDescent="0.3">
      <c r="A78" s="33">
        <v>76</v>
      </c>
      <c r="B78" s="36">
        <f>VLOOKUP(C78,Sheet2!A76:J187,3,FALSE)</f>
        <v>31176</v>
      </c>
      <c r="C78" s="37" t="s">
        <v>165</v>
      </c>
      <c r="D78" s="37" t="s">
        <v>161</v>
      </c>
      <c r="E78" s="37" t="s">
        <v>164</v>
      </c>
      <c r="F78" s="33" t="s">
        <v>9</v>
      </c>
      <c r="G78" s="33">
        <v>16</v>
      </c>
      <c r="H78" s="38" t="s">
        <v>309</v>
      </c>
      <c r="I78" s="38" t="s">
        <v>314</v>
      </c>
      <c r="J78" s="42">
        <v>26</v>
      </c>
      <c r="K78" s="42">
        <v>28.39</v>
      </c>
      <c r="L78" s="40" t="s">
        <v>308</v>
      </c>
      <c r="M78" s="40" t="s">
        <v>308</v>
      </c>
      <c r="N78" s="42">
        <v>26</v>
      </c>
    </row>
    <row r="79" spans="1:14" ht="35.1" customHeight="1" x14ac:dyDescent="0.3">
      <c r="A79" s="33">
        <v>77</v>
      </c>
      <c r="B79" s="36">
        <f>VLOOKUP(C79,Sheet2!A77:J188,3,FALSE)</f>
        <v>205188</v>
      </c>
      <c r="C79" s="37" t="s">
        <v>166</v>
      </c>
      <c r="D79" s="37" t="s">
        <v>167</v>
      </c>
      <c r="E79" s="37" t="s">
        <v>168</v>
      </c>
      <c r="F79" s="33" t="s">
        <v>9</v>
      </c>
      <c r="G79" s="33">
        <v>59</v>
      </c>
      <c r="H79" s="38" t="s">
        <v>309</v>
      </c>
      <c r="I79" s="38" t="s">
        <v>313</v>
      </c>
      <c r="J79" s="42">
        <v>22.59</v>
      </c>
      <c r="K79" s="42">
        <v>24.67</v>
      </c>
      <c r="L79" s="40" t="s">
        <v>308</v>
      </c>
      <c r="M79" s="40" t="s">
        <v>308</v>
      </c>
      <c r="N79" s="42">
        <v>22.59</v>
      </c>
    </row>
    <row r="80" spans="1:14" ht="35.1" customHeight="1" x14ac:dyDescent="0.3">
      <c r="A80" s="33">
        <v>78</v>
      </c>
      <c r="B80" s="36">
        <f>VLOOKUP(C80,Sheet2!A78:J189,3,FALSE)</f>
        <v>51210</v>
      </c>
      <c r="C80" s="37" t="s">
        <v>100</v>
      </c>
      <c r="D80" s="37" t="s">
        <v>169</v>
      </c>
      <c r="E80" s="37" t="s">
        <v>170</v>
      </c>
      <c r="F80" s="33" t="s">
        <v>9</v>
      </c>
      <c r="G80" s="33">
        <v>258</v>
      </c>
      <c r="H80" s="38" t="s">
        <v>309</v>
      </c>
      <c r="I80" s="38" t="s">
        <v>305</v>
      </c>
      <c r="J80" s="39" t="s">
        <v>326</v>
      </c>
      <c r="K80" s="39" t="s">
        <v>327</v>
      </c>
      <c r="L80" s="40" t="s">
        <v>308</v>
      </c>
      <c r="M80" s="40" t="s">
        <v>308</v>
      </c>
      <c r="N80" s="39" t="s">
        <v>326</v>
      </c>
    </row>
    <row r="81" spans="1:14" ht="35.1" customHeight="1" x14ac:dyDescent="0.3">
      <c r="A81" s="33">
        <v>79</v>
      </c>
      <c r="B81" s="36" t="str">
        <f>VLOOKUP(C81,Sheet2!A79:J190,3,FALSE)</f>
        <v>595446/74581</v>
      </c>
      <c r="C81" s="37" t="s">
        <v>171</v>
      </c>
      <c r="D81" s="37" t="s">
        <v>172</v>
      </c>
      <c r="E81" s="37" t="s">
        <v>173</v>
      </c>
      <c r="F81" s="33" t="s">
        <v>9</v>
      </c>
      <c r="G81" s="33">
        <v>169</v>
      </c>
      <c r="H81" s="38" t="s">
        <v>309</v>
      </c>
      <c r="I81" s="38" t="s">
        <v>305</v>
      </c>
      <c r="J81" s="45" t="s">
        <v>328</v>
      </c>
      <c r="K81" s="42" t="s">
        <v>329</v>
      </c>
      <c r="L81" s="40" t="s">
        <v>308</v>
      </c>
      <c r="M81" s="40" t="s">
        <v>308</v>
      </c>
      <c r="N81" s="45" t="s">
        <v>328</v>
      </c>
    </row>
    <row r="82" spans="1:14" ht="35.1" customHeight="1" x14ac:dyDescent="0.3">
      <c r="A82" s="33">
        <v>80</v>
      </c>
      <c r="B82" s="36">
        <f>VLOOKUP(C82,Sheet2!A80:J191,3,FALSE)</f>
        <v>316</v>
      </c>
      <c r="C82" s="37" t="s">
        <v>174</v>
      </c>
      <c r="D82" s="37" t="s">
        <v>175</v>
      </c>
      <c r="E82" s="37" t="s">
        <v>176</v>
      </c>
      <c r="F82" s="33" t="s">
        <v>9</v>
      </c>
      <c r="G82" s="33">
        <v>385</v>
      </c>
      <c r="H82" s="38" t="s">
        <v>309</v>
      </c>
      <c r="I82" s="38" t="s">
        <v>310</v>
      </c>
      <c r="J82" s="39" t="s">
        <v>330</v>
      </c>
      <c r="K82" s="39" t="s">
        <v>331</v>
      </c>
      <c r="L82" s="40" t="s">
        <v>308</v>
      </c>
      <c r="M82" s="40" t="s">
        <v>308</v>
      </c>
      <c r="N82" s="39" t="s">
        <v>330</v>
      </c>
    </row>
    <row r="83" spans="1:14" ht="35.1" customHeight="1" x14ac:dyDescent="0.3">
      <c r="A83" s="33">
        <v>81</v>
      </c>
      <c r="B83" s="36">
        <f>VLOOKUP(C83,Sheet2!A81:J192,3,FALSE)</f>
        <v>28805</v>
      </c>
      <c r="C83" s="37" t="s">
        <v>177</v>
      </c>
      <c r="D83" s="37" t="s">
        <v>178</v>
      </c>
      <c r="E83" s="37" t="s">
        <v>179</v>
      </c>
      <c r="F83" s="33" t="s">
        <v>9</v>
      </c>
      <c r="G83" s="33">
        <v>68</v>
      </c>
      <c r="H83" s="38" t="s">
        <v>304</v>
      </c>
      <c r="I83" s="38" t="s">
        <v>314</v>
      </c>
      <c r="J83" s="42">
        <v>44.55</v>
      </c>
      <c r="K83" s="42">
        <v>48.66</v>
      </c>
      <c r="L83" s="40" t="s">
        <v>308</v>
      </c>
      <c r="M83" s="40" t="s">
        <v>308</v>
      </c>
      <c r="N83" s="42">
        <v>44.55</v>
      </c>
    </row>
    <row r="84" spans="1:14" ht="35.1" customHeight="1" x14ac:dyDescent="0.3">
      <c r="A84" s="33">
        <v>82</v>
      </c>
      <c r="B84" s="36">
        <f>VLOOKUP(C84,Sheet2!A82:J193,3,FALSE)</f>
        <v>10062</v>
      </c>
      <c r="C84" s="37" t="s">
        <v>180</v>
      </c>
      <c r="D84" s="37" t="s">
        <v>178</v>
      </c>
      <c r="E84" s="37" t="s">
        <v>181</v>
      </c>
      <c r="F84" s="33" t="s">
        <v>9</v>
      </c>
      <c r="G84" s="33">
        <v>64</v>
      </c>
      <c r="H84" s="38" t="s">
        <v>304</v>
      </c>
      <c r="I84" s="38" t="s">
        <v>310</v>
      </c>
      <c r="J84" s="42">
        <v>46.52</v>
      </c>
      <c r="K84" s="42">
        <v>50.8</v>
      </c>
      <c r="L84" s="40" t="s">
        <v>308</v>
      </c>
      <c r="M84" s="40" t="s">
        <v>308</v>
      </c>
      <c r="N84" s="42">
        <v>46.52</v>
      </c>
    </row>
    <row r="85" spans="1:14" ht="35.1" customHeight="1" x14ac:dyDescent="0.3">
      <c r="A85" s="33">
        <v>83</v>
      </c>
      <c r="B85" s="36">
        <f>VLOOKUP(C85,Sheet2!A83:J194,3,FALSE)</f>
        <v>193</v>
      </c>
      <c r="C85" s="37" t="s">
        <v>182</v>
      </c>
      <c r="D85" s="37" t="s">
        <v>183</v>
      </c>
      <c r="E85" s="37" t="s">
        <v>184</v>
      </c>
      <c r="F85" s="33" t="s">
        <v>9</v>
      </c>
      <c r="G85" s="33">
        <v>213</v>
      </c>
      <c r="H85" s="38" t="s">
        <v>309</v>
      </c>
      <c r="I85" s="38" t="s">
        <v>310</v>
      </c>
      <c r="J85" s="42">
        <v>25.95</v>
      </c>
      <c r="K85" s="42">
        <v>28.34</v>
      </c>
      <c r="L85" s="40" t="s">
        <v>308</v>
      </c>
      <c r="M85" s="40" t="s">
        <v>308</v>
      </c>
      <c r="N85" s="42">
        <v>25.95</v>
      </c>
    </row>
    <row r="86" spans="1:14" ht="35.1" customHeight="1" x14ac:dyDescent="0.3">
      <c r="A86" s="33">
        <v>84</v>
      </c>
      <c r="B86" s="36" t="str">
        <f>VLOOKUP(C86,Sheet2!A84:J195,3,FALSE)</f>
        <v>TEA-EB1-0610</v>
      </c>
      <c r="C86" s="37" t="s">
        <v>185</v>
      </c>
      <c r="D86" s="37" t="s">
        <v>186</v>
      </c>
      <c r="E86" s="37" t="s">
        <v>8</v>
      </c>
      <c r="F86" s="33" t="s">
        <v>9</v>
      </c>
      <c r="G86" s="33">
        <v>357</v>
      </c>
      <c r="H86" s="38" t="s">
        <v>309</v>
      </c>
      <c r="I86" s="38" t="s">
        <v>305</v>
      </c>
      <c r="J86" s="42">
        <v>17.71</v>
      </c>
      <c r="K86" s="42">
        <v>19.34</v>
      </c>
      <c r="L86" s="40" t="s">
        <v>308</v>
      </c>
      <c r="M86" s="40" t="s">
        <v>308</v>
      </c>
      <c r="N86" s="42">
        <v>17.71</v>
      </c>
    </row>
    <row r="87" spans="1:14" ht="35.1" customHeight="1" x14ac:dyDescent="0.3">
      <c r="A87" s="33">
        <v>85</v>
      </c>
      <c r="B87" s="36" t="str">
        <f>VLOOKUP(C87,Sheet2!A85:J196,3,FALSE)</f>
        <v>CSR500</v>
      </c>
      <c r="C87" s="37" t="s">
        <v>187</v>
      </c>
      <c r="D87" s="37" t="s">
        <v>188</v>
      </c>
      <c r="E87" s="37" t="s">
        <v>189</v>
      </c>
      <c r="F87" s="33" t="s">
        <v>9</v>
      </c>
      <c r="G87" s="33">
        <v>327</v>
      </c>
      <c r="H87" s="38" t="s">
        <v>309</v>
      </c>
      <c r="I87" s="38" t="s">
        <v>314</v>
      </c>
      <c r="J87" s="42">
        <v>81.55</v>
      </c>
      <c r="K87" s="42">
        <v>90.46</v>
      </c>
      <c r="L87" s="40" t="s">
        <v>308</v>
      </c>
      <c r="M87" s="40" t="s">
        <v>308</v>
      </c>
      <c r="N87" s="42">
        <v>81.55</v>
      </c>
    </row>
    <row r="88" spans="1:14" ht="35.1" customHeight="1" x14ac:dyDescent="0.3">
      <c r="A88" s="33">
        <v>86</v>
      </c>
      <c r="B88" s="36" t="str">
        <f>VLOOKUP(C88,Sheet2!A86:J197,3,FALSE)</f>
        <v>17260/547290</v>
      </c>
      <c r="C88" s="37" t="s">
        <v>190</v>
      </c>
      <c r="D88" s="37" t="s">
        <v>191</v>
      </c>
      <c r="E88" s="37" t="s">
        <v>192</v>
      </c>
      <c r="F88" s="33" t="s">
        <v>9</v>
      </c>
      <c r="G88" s="33">
        <v>21</v>
      </c>
      <c r="H88" s="38" t="s">
        <v>309</v>
      </c>
      <c r="I88" s="38" t="s">
        <v>314</v>
      </c>
      <c r="J88" s="42">
        <v>23.92</v>
      </c>
      <c r="K88" s="42">
        <v>26.12</v>
      </c>
      <c r="L88" s="40" t="s">
        <v>308</v>
      </c>
      <c r="M88" s="40" t="s">
        <v>308</v>
      </c>
      <c r="N88" s="42">
        <v>23.92</v>
      </c>
    </row>
    <row r="89" spans="1:14" ht="35.1" customHeight="1" x14ac:dyDescent="0.3">
      <c r="A89" s="33">
        <v>87</v>
      </c>
      <c r="B89" s="36">
        <f>VLOOKUP(C89,Sheet2!A87:J198,3,FALSE)</f>
        <v>14498</v>
      </c>
      <c r="C89" s="37" t="s">
        <v>193</v>
      </c>
      <c r="D89" s="37" t="s">
        <v>194</v>
      </c>
      <c r="E89" s="37" t="s">
        <v>195</v>
      </c>
      <c r="F89" s="33" t="s">
        <v>9</v>
      </c>
      <c r="G89" s="33">
        <v>87</v>
      </c>
      <c r="H89" s="38" t="s">
        <v>309</v>
      </c>
      <c r="I89" s="38" t="s">
        <v>313</v>
      </c>
      <c r="J89" s="42">
        <v>52.27</v>
      </c>
      <c r="K89" s="42">
        <v>57.08</v>
      </c>
      <c r="L89" s="40" t="s">
        <v>308</v>
      </c>
      <c r="M89" s="40" t="s">
        <v>308</v>
      </c>
      <c r="N89" s="42">
        <v>52.27</v>
      </c>
    </row>
    <row r="90" spans="1:14" ht="35.1" customHeight="1" x14ac:dyDescent="0.3">
      <c r="A90" s="33">
        <v>88</v>
      </c>
      <c r="B90" s="36">
        <f>VLOOKUP(C90,Sheet2!A88:J199,3,FALSE)</f>
        <v>14303</v>
      </c>
      <c r="C90" s="37" t="s">
        <v>196</v>
      </c>
      <c r="D90" s="37" t="s">
        <v>197</v>
      </c>
      <c r="E90" s="37" t="s">
        <v>198</v>
      </c>
      <c r="F90" s="33" t="s">
        <v>9</v>
      </c>
      <c r="G90" s="33">
        <v>200</v>
      </c>
      <c r="H90" s="38" t="s">
        <v>309</v>
      </c>
      <c r="I90" s="38" t="s">
        <v>305</v>
      </c>
      <c r="J90" s="39" t="s">
        <v>332</v>
      </c>
      <c r="K90" s="39" t="s">
        <v>333</v>
      </c>
      <c r="L90" s="40" t="s">
        <v>308</v>
      </c>
      <c r="M90" s="40" t="s">
        <v>308</v>
      </c>
      <c r="N90" s="39" t="s">
        <v>332</v>
      </c>
    </row>
    <row r="91" spans="1:14" ht="35.1" customHeight="1" x14ac:dyDescent="0.3">
      <c r="A91" s="33">
        <v>89</v>
      </c>
      <c r="B91" s="36">
        <f>VLOOKUP(C91,Sheet2!A89:J200,3,FALSE)</f>
        <v>13191</v>
      </c>
      <c r="C91" s="37" t="s">
        <v>199</v>
      </c>
      <c r="D91" s="37" t="s">
        <v>200</v>
      </c>
      <c r="E91" s="37" t="s">
        <v>201</v>
      </c>
      <c r="F91" s="33" t="s">
        <v>9</v>
      </c>
      <c r="G91" s="33">
        <v>15</v>
      </c>
      <c r="H91" s="38" t="s">
        <v>309</v>
      </c>
      <c r="I91" s="38" t="s">
        <v>305</v>
      </c>
      <c r="J91" s="42">
        <v>26.99</v>
      </c>
      <c r="K91" s="42">
        <v>29.47</v>
      </c>
      <c r="L91" s="40" t="s">
        <v>308</v>
      </c>
      <c r="M91" s="40" t="s">
        <v>308</v>
      </c>
      <c r="N91" s="42">
        <v>26.99</v>
      </c>
    </row>
    <row r="92" spans="1:14" ht="35.1" customHeight="1" x14ac:dyDescent="0.3">
      <c r="A92" s="33">
        <v>90</v>
      </c>
      <c r="B92" s="36">
        <f>VLOOKUP(C92,Sheet2!A90:J201,3,FALSE)</f>
        <v>31831</v>
      </c>
      <c r="C92" s="37" t="s">
        <v>202</v>
      </c>
      <c r="D92" s="37" t="s">
        <v>119</v>
      </c>
      <c r="E92" s="37" t="s">
        <v>203</v>
      </c>
      <c r="F92" s="33" t="s">
        <v>9</v>
      </c>
      <c r="G92" s="33">
        <v>100</v>
      </c>
      <c r="H92" s="38"/>
      <c r="I92" s="38"/>
      <c r="J92" s="42" t="s">
        <v>334</v>
      </c>
      <c r="K92" s="42" t="s">
        <v>334</v>
      </c>
      <c r="L92" s="40" t="s">
        <v>308</v>
      </c>
      <c r="M92" s="40" t="s">
        <v>308</v>
      </c>
      <c r="N92" s="42" t="s">
        <v>334</v>
      </c>
    </row>
    <row r="93" spans="1:14" ht="35.1" customHeight="1" x14ac:dyDescent="0.3">
      <c r="A93" s="33">
        <v>91</v>
      </c>
      <c r="B93" s="36">
        <f>VLOOKUP(C93,Sheet2!A91:J202,3,FALSE)</f>
        <v>34012</v>
      </c>
      <c r="C93" s="37" t="s">
        <v>204</v>
      </c>
      <c r="D93" s="37" t="s">
        <v>205</v>
      </c>
      <c r="E93" s="37" t="s">
        <v>206</v>
      </c>
      <c r="F93" s="33" t="s">
        <v>9</v>
      </c>
      <c r="G93" s="33">
        <v>50</v>
      </c>
      <c r="H93" s="38"/>
      <c r="I93" s="38"/>
      <c r="J93" s="42" t="s">
        <v>334</v>
      </c>
      <c r="K93" s="42" t="s">
        <v>334</v>
      </c>
      <c r="L93" s="40" t="s">
        <v>308</v>
      </c>
      <c r="M93" s="40" t="s">
        <v>308</v>
      </c>
      <c r="N93" s="42" t="s">
        <v>334</v>
      </c>
    </row>
    <row r="94" spans="1:14" ht="35.1" customHeight="1" x14ac:dyDescent="0.3">
      <c r="A94" s="33">
        <v>92</v>
      </c>
      <c r="B94" s="36">
        <f>VLOOKUP(C94,Sheet2!A92:J203,3,FALSE)</f>
        <v>56302</v>
      </c>
      <c r="C94" s="37" t="s">
        <v>207</v>
      </c>
      <c r="D94" s="37" t="s">
        <v>208</v>
      </c>
      <c r="E94" s="37" t="s">
        <v>209</v>
      </c>
      <c r="F94" s="33" t="s">
        <v>9</v>
      </c>
      <c r="G94" s="33">
        <v>15</v>
      </c>
      <c r="H94" s="38"/>
      <c r="I94" s="38"/>
      <c r="J94" s="42" t="s">
        <v>334</v>
      </c>
      <c r="K94" s="42" t="s">
        <v>334</v>
      </c>
      <c r="L94" s="40" t="s">
        <v>308</v>
      </c>
      <c r="M94" s="40" t="s">
        <v>308</v>
      </c>
      <c r="N94" s="42" t="s">
        <v>334</v>
      </c>
    </row>
    <row r="95" spans="1:14" ht="35.1" customHeight="1" x14ac:dyDescent="0.3">
      <c r="A95" s="33">
        <v>93</v>
      </c>
      <c r="B95" s="36">
        <f>VLOOKUP(C95,Sheet2!A93:J204,3,FALSE)</f>
        <v>201109</v>
      </c>
      <c r="C95" s="37" t="s">
        <v>210</v>
      </c>
      <c r="D95" s="37" t="s">
        <v>211</v>
      </c>
      <c r="E95" s="37" t="s">
        <v>212</v>
      </c>
      <c r="F95" s="33" t="s">
        <v>9</v>
      </c>
      <c r="G95" s="33">
        <v>30</v>
      </c>
      <c r="H95" s="38"/>
      <c r="I95" s="38"/>
      <c r="J95" s="42" t="s">
        <v>334</v>
      </c>
      <c r="K95" s="42" t="s">
        <v>334</v>
      </c>
      <c r="L95" s="40" t="s">
        <v>308</v>
      </c>
      <c r="M95" s="40" t="s">
        <v>308</v>
      </c>
      <c r="N95" s="42" t="s">
        <v>334</v>
      </c>
    </row>
    <row r="96" spans="1:14" ht="35.1" customHeight="1" x14ac:dyDescent="0.3">
      <c r="A96" s="33">
        <v>94</v>
      </c>
      <c r="B96" s="36">
        <f>VLOOKUP(C96,Sheet2!A94:J205,3,FALSE)</f>
        <v>527186</v>
      </c>
      <c r="C96" s="37" t="s">
        <v>213</v>
      </c>
      <c r="D96" s="37" t="s">
        <v>214</v>
      </c>
      <c r="E96" s="37" t="s">
        <v>212</v>
      </c>
      <c r="F96" s="33" t="s">
        <v>9</v>
      </c>
      <c r="G96" s="33">
        <v>30</v>
      </c>
      <c r="H96" s="38"/>
      <c r="I96" s="38"/>
      <c r="J96" s="42" t="s">
        <v>334</v>
      </c>
      <c r="K96" s="42" t="s">
        <v>334</v>
      </c>
      <c r="L96" s="40" t="s">
        <v>308</v>
      </c>
      <c r="M96" s="40" t="s">
        <v>308</v>
      </c>
      <c r="N96" s="42" t="s">
        <v>334</v>
      </c>
    </row>
    <row r="97" spans="1:14" ht="35.1" customHeight="1" x14ac:dyDescent="0.3">
      <c r="A97" s="33">
        <v>95</v>
      </c>
      <c r="B97" s="36">
        <f>VLOOKUP(C97,Sheet2!A95:J206,3,FALSE)</f>
        <v>9620896</v>
      </c>
      <c r="C97" s="37" t="s">
        <v>215</v>
      </c>
      <c r="D97" s="37" t="s">
        <v>216</v>
      </c>
      <c r="E97" s="37" t="s">
        <v>217</v>
      </c>
      <c r="F97" s="33" t="s">
        <v>9</v>
      </c>
      <c r="G97" s="33">
        <v>20</v>
      </c>
      <c r="H97" s="38"/>
      <c r="I97" s="38"/>
      <c r="J97" s="42" t="s">
        <v>334</v>
      </c>
      <c r="K97" s="42" t="s">
        <v>334</v>
      </c>
      <c r="L97" s="40" t="s">
        <v>308</v>
      </c>
      <c r="M97" s="40" t="s">
        <v>308</v>
      </c>
      <c r="N97" s="42" t="s">
        <v>334</v>
      </c>
    </row>
    <row r="98" spans="1:14" ht="35.1" customHeight="1" x14ac:dyDescent="0.3">
      <c r="A98" s="33">
        <v>96</v>
      </c>
      <c r="B98" s="36">
        <f>VLOOKUP(C98,Sheet2!A96:J207,3,FALSE)</f>
        <v>418502600</v>
      </c>
      <c r="C98" s="37" t="s">
        <v>218</v>
      </c>
      <c r="D98" s="37" t="s">
        <v>219</v>
      </c>
      <c r="E98" s="37" t="s">
        <v>220</v>
      </c>
      <c r="F98" s="33" t="s">
        <v>9</v>
      </c>
      <c r="G98" s="33">
        <v>5</v>
      </c>
      <c r="H98" s="38"/>
      <c r="I98" s="38"/>
      <c r="J98" s="42" t="s">
        <v>334</v>
      </c>
      <c r="K98" s="42" t="s">
        <v>334</v>
      </c>
      <c r="L98" s="40" t="s">
        <v>308</v>
      </c>
      <c r="M98" s="40" t="s">
        <v>308</v>
      </c>
      <c r="N98" s="42" t="s">
        <v>334</v>
      </c>
    </row>
    <row r="99" spans="1:14" ht="35.1" customHeight="1" x14ac:dyDescent="0.3">
      <c r="A99" s="33">
        <v>97</v>
      </c>
      <c r="B99" s="36">
        <f>VLOOKUP(C99,Sheet2!A97:J208,3,FALSE)</f>
        <v>3800012609</v>
      </c>
      <c r="C99" s="37" t="s">
        <v>221</v>
      </c>
      <c r="D99" s="37" t="s">
        <v>222</v>
      </c>
      <c r="E99" s="37" t="s">
        <v>223</v>
      </c>
      <c r="F99" s="33" t="s">
        <v>9</v>
      </c>
      <c r="G99" s="33">
        <v>35</v>
      </c>
      <c r="H99" s="38" t="s">
        <v>309</v>
      </c>
      <c r="I99" s="38" t="s">
        <v>335</v>
      </c>
      <c r="J99" s="42">
        <v>59.7</v>
      </c>
      <c r="K99" s="42">
        <v>65.2</v>
      </c>
      <c r="L99" s="40" t="s">
        <v>308</v>
      </c>
      <c r="M99" s="40" t="s">
        <v>308</v>
      </c>
      <c r="N99" s="42">
        <v>59.7</v>
      </c>
    </row>
    <row r="100" spans="1:14" ht="35.1" customHeight="1" x14ac:dyDescent="0.3">
      <c r="A100" s="33">
        <v>98</v>
      </c>
      <c r="B100" s="36">
        <f>VLOOKUP(C100,Sheet2!A98:J209,3,FALSE)</f>
        <v>23527601425</v>
      </c>
      <c r="C100" s="37" t="s">
        <v>224</v>
      </c>
      <c r="D100" s="37" t="s">
        <v>225</v>
      </c>
      <c r="E100" s="37" t="s">
        <v>226</v>
      </c>
      <c r="F100" s="33" t="s">
        <v>9</v>
      </c>
      <c r="G100" s="33">
        <v>20</v>
      </c>
      <c r="H100" s="38" t="s">
        <v>309</v>
      </c>
      <c r="I100" s="38" t="s">
        <v>305</v>
      </c>
      <c r="J100" s="42" t="s">
        <v>336</v>
      </c>
      <c r="K100" s="42" t="s">
        <v>337</v>
      </c>
      <c r="L100" s="40" t="s">
        <v>308</v>
      </c>
      <c r="M100" s="40" t="s">
        <v>308</v>
      </c>
      <c r="N100" s="42" t="s">
        <v>336</v>
      </c>
    </row>
    <row r="101" spans="1:14" ht="35.1" customHeight="1" x14ac:dyDescent="0.3">
      <c r="A101" s="33">
        <v>99</v>
      </c>
      <c r="B101" s="36" t="str">
        <f>VLOOKUP(C101,Sheet2!A99:J210,3,FALSE)</f>
        <v>644BB</v>
      </c>
      <c r="C101" s="37" t="s">
        <v>227</v>
      </c>
      <c r="D101" s="37" t="s">
        <v>228</v>
      </c>
      <c r="E101" s="37" t="s">
        <v>201</v>
      </c>
      <c r="F101" s="33" t="s">
        <v>9</v>
      </c>
      <c r="G101" s="33">
        <v>15</v>
      </c>
      <c r="H101" s="38" t="s">
        <v>309</v>
      </c>
      <c r="I101" s="38" t="s">
        <v>305</v>
      </c>
      <c r="J101" s="42" t="s">
        <v>338</v>
      </c>
      <c r="K101" s="42" t="s">
        <v>339</v>
      </c>
      <c r="L101" s="40" t="s">
        <v>308</v>
      </c>
      <c r="M101" s="40" t="s">
        <v>308</v>
      </c>
      <c r="N101" s="42" t="s">
        <v>338</v>
      </c>
    </row>
    <row r="102" spans="1:14" ht="35.1" customHeight="1" x14ac:dyDescent="0.3">
      <c r="A102" s="33">
        <v>100</v>
      </c>
      <c r="B102" s="36" t="str">
        <f>VLOOKUP(C102,Sheet2!A100:J211,3,FALSE)</f>
        <v>F5620620</v>
      </c>
      <c r="C102" s="37" t="s">
        <v>229</v>
      </c>
      <c r="D102" s="37" t="s">
        <v>230</v>
      </c>
      <c r="E102" s="37" t="s">
        <v>231</v>
      </c>
      <c r="F102" s="33" t="s">
        <v>9</v>
      </c>
      <c r="G102" s="33">
        <v>5</v>
      </c>
      <c r="H102" s="38"/>
      <c r="I102" s="38"/>
      <c r="J102" s="42" t="s">
        <v>334</v>
      </c>
      <c r="K102" s="42" t="s">
        <v>334</v>
      </c>
      <c r="L102" s="40" t="s">
        <v>308</v>
      </c>
      <c r="M102" s="40" t="s">
        <v>308</v>
      </c>
      <c r="N102" s="42" t="s">
        <v>334</v>
      </c>
    </row>
    <row r="103" spans="1:14" ht="35.1" customHeight="1" x14ac:dyDescent="0.3">
      <c r="A103" s="33">
        <v>101</v>
      </c>
      <c r="B103" s="36">
        <f>VLOOKUP(C103,Sheet2!A101:J212,3,FALSE)</f>
        <v>0</v>
      </c>
      <c r="C103" s="37" t="s">
        <v>232</v>
      </c>
      <c r="D103" s="37" t="s">
        <v>205</v>
      </c>
      <c r="E103" s="37" t="s">
        <v>233</v>
      </c>
      <c r="F103" s="33" t="s">
        <v>9</v>
      </c>
      <c r="G103" s="33">
        <v>1000</v>
      </c>
      <c r="H103" s="38" t="s">
        <v>309</v>
      </c>
      <c r="I103" s="38" t="s">
        <v>305</v>
      </c>
      <c r="J103" s="42">
        <v>9.19</v>
      </c>
      <c r="K103" s="42">
        <v>10.039999999999999</v>
      </c>
      <c r="L103" s="40" t="s">
        <v>308</v>
      </c>
      <c r="M103" s="40" t="s">
        <v>308</v>
      </c>
      <c r="N103" s="42">
        <v>9.19</v>
      </c>
    </row>
    <row r="104" spans="1:14" ht="35.1" customHeight="1" x14ac:dyDescent="0.3">
      <c r="A104" s="33">
        <v>102</v>
      </c>
      <c r="B104" s="36" t="str">
        <f>VLOOKUP(C104,Sheet2!A102:J213,3,FALSE)</f>
        <v>REDNA2ZC84</v>
      </c>
      <c r="C104" s="37" t="s">
        <v>234</v>
      </c>
      <c r="D104" s="37" t="s">
        <v>235</v>
      </c>
      <c r="E104" s="37" t="s">
        <v>236</v>
      </c>
      <c r="F104" s="33" t="s">
        <v>9</v>
      </c>
      <c r="G104" s="33">
        <v>365</v>
      </c>
      <c r="H104" s="38" t="s">
        <v>309</v>
      </c>
      <c r="I104" s="38" t="s">
        <v>310</v>
      </c>
      <c r="J104" s="42">
        <v>26.33</v>
      </c>
      <c r="K104" s="42">
        <v>28.75</v>
      </c>
      <c r="L104" s="46">
        <v>-1.51</v>
      </c>
      <c r="M104" s="40" t="s">
        <v>308</v>
      </c>
      <c r="N104" s="42">
        <f>J104+L104</f>
        <v>24.819999999999997</v>
      </c>
    </row>
    <row r="105" spans="1:14" ht="35.1" customHeight="1" x14ac:dyDescent="0.3">
      <c r="A105" s="33">
        <v>103</v>
      </c>
      <c r="B105" s="36">
        <f>VLOOKUP(C105,Sheet2!A103:J214,3,FALSE)</f>
        <v>39941</v>
      </c>
      <c r="C105" s="37" t="s">
        <v>237</v>
      </c>
      <c r="D105" s="37" t="s">
        <v>238</v>
      </c>
      <c r="E105" s="37" t="s">
        <v>239</v>
      </c>
      <c r="F105" s="33" t="s">
        <v>9</v>
      </c>
      <c r="G105" s="33">
        <v>515</v>
      </c>
      <c r="H105" s="38" t="s">
        <v>309</v>
      </c>
      <c r="I105" s="38" t="s">
        <v>310</v>
      </c>
      <c r="J105" s="42">
        <v>66.55</v>
      </c>
      <c r="K105" s="42">
        <v>75.069999999999993</v>
      </c>
      <c r="L105" s="46">
        <v>-21.66</v>
      </c>
      <c r="M105" s="40" t="s">
        <v>308</v>
      </c>
      <c r="N105" s="42">
        <f>J105+L105</f>
        <v>44.89</v>
      </c>
    </row>
    <row r="106" spans="1:14" ht="35.1" customHeight="1" x14ac:dyDescent="0.3">
      <c r="A106" s="33">
        <v>104</v>
      </c>
      <c r="B106" s="36" t="str">
        <f>VLOOKUP(C106,Sheet2!A104:J215,3,FALSE)</f>
        <v>70659/366850</v>
      </c>
      <c r="C106" s="37" t="s">
        <v>240</v>
      </c>
      <c r="D106" s="37" t="s">
        <v>241</v>
      </c>
      <c r="E106" s="37" t="s">
        <v>242</v>
      </c>
      <c r="F106" s="33" t="s">
        <v>243</v>
      </c>
      <c r="G106" s="33">
        <v>109</v>
      </c>
      <c r="H106" s="38" t="s">
        <v>309</v>
      </c>
      <c r="I106" s="38" t="s">
        <v>314</v>
      </c>
      <c r="J106" s="42">
        <v>129.94999999999999</v>
      </c>
      <c r="K106" s="42">
        <v>141.91999999999999</v>
      </c>
      <c r="L106" s="40" t="s">
        <v>308</v>
      </c>
      <c r="M106" s="40" t="s">
        <v>308</v>
      </c>
      <c r="N106" s="42">
        <v>129.94999999999999</v>
      </c>
    </row>
    <row r="107" spans="1:14" ht="35.1" customHeight="1" x14ac:dyDescent="0.3">
      <c r="A107" s="33">
        <v>105</v>
      </c>
      <c r="B107" s="36" t="s">
        <v>302</v>
      </c>
      <c r="C107" s="37" t="s">
        <v>244</v>
      </c>
      <c r="D107" s="37" t="s">
        <v>245</v>
      </c>
      <c r="E107" s="37" t="s">
        <v>246</v>
      </c>
      <c r="F107" s="33" t="s">
        <v>9</v>
      </c>
      <c r="G107" s="33">
        <v>198</v>
      </c>
      <c r="H107" s="38" t="s">
        <v>309</v>
      </c>
      <c r="I107" s="38" t="s">
        <v>310</v>
      </c>
      <c r="J107" s="42">
        <v>14.57</v>
      </c>
      <c r="K107" s="42">
        <v>15.91</v>
      </c>
      <c r="L107" s="46">
        <v>-1.78</v>
      </c>
      <c r="M107" s="40" t="s">
        <v>308</v>
      </c>
      <c r="N107" s="42">
        <f>J107+L107</f>
        <v>12.790000000000001</v>
      </c>
    </row>
    <row r="108" spans="1:14" ht="35.1" customHeight="1" x14ac:dyDescent="0.3">
      <c r="A108" s="33">
        <v>106</v>
      </c>
      <c r="B108" s="36" t="s">
        <v>301</v>
      </c>
      <c r="C108" s="37" t="s">
        <v>247</v>
      </c>
      <c r="D108" s="37" t="s">
        <v>245</v>
      </c>
      <c r="E108" s="37" t="s">
        <v>248</v>
      </c>
      <c r="F108" s="33" t="s">
        <v>9</v>
      </c>
      <c r="G108" s="33">
        <v>428</v>
      </c>
      <c r="H108" s="38" t="s">
        <v>309</v>
      </c>
      <c r="I108" s="38" t="s">
        <v>310</v>
      </c>
      <c r="J108" s="42">
        <v>17.59</v>
      </c>
      <c r="K108" s="42">
        <v>19.21</v>
      </c>
      <c r="L108" s="46">
        <v>-2.56</v>
      </c>
      <c r="M108" s="40" t="s">
        <v>308</v>
      </c>
      <c r="N108" s="42">
        <f>J108+L108</f>
        <v>15.03</v>
      </c>
    </row>
    <row r="109" spans="1:14" ht="35.1" customHeight="1" x14ac:dyDescent="0.3">
      <c r="A109" s="33">
        <v>107</v>
      </c>
      <c r="B109" s="36">
        <f>VLOOKUP(C109,Sheet2!A107:J218,3,FALSE)</f>
        <v>14303</v>
      </c>
      <c r="C109" s="37" t="s">
        <v>196</v>
      </c>
      <c r="D109" s="37" t="s">
        <v>197</v>
      </c>
      <c r="E109" s="37" t="s">
        <v>198</v>
      </c>
      <c r="F109" s="33" t="s">
        <v>9</v>
      </c>
      <c r="G109" s="33">
        <v>200</v>
      </c>
      <c r="H109" s="38" t="s">
        <v>309</v>
      </c>
      <c r="I109" s="38" t="s">
        <v>305</v>
      </c>
      <c r="J109" s="39" t="s">
        <v>332</v>
      </c>
      <c r="K109" s="39" t="s">
        <v>333</v>
      </c>
      <c r="L109" s="40" t="s">
        <v>308</v>
      </c>
      <c r="M109" s="40" t="s">
        <v>308</v>
      </c>
      <c r="N109" s="39" t="s">
        <v>332</v>
      </c>
    </row>
    <row r="110" spans="1:14" ht="35.1" customHeight="1" x14ac:dyDescent="0.3">
      <c r="A110" s="33">
        <v>108</v>
      </c>
      <c r="B110" s="36" t="str">
        <f>VLOOKUP(C110,Sheet2!A108:J219,3,FALSE)</f>
        <v>GB1041</v>
      </c>
      <c r="C110" s="37" t="s">
        <v>249</v>
      </c>
      <c r="D110" s="37" t="s">
        <v>250</v>
      </c>
      <c r="E110" s="37" t="s">
        <v>251</v>
      </c>
      <c r="F110" s="33" t="s">
        <v>9</v>
      </c>
      <c r="G110" s="33">
        <v>114</v>
      </c>
      <c r="H110" s="38" t="s">
        <v>309</v>
      </c>
      <c r="I110" s="38" t="s">
        <v>314</v>
      </c>
      <c r="J110" s="42">
        <v>21.69</v>
      </c>
      <c r="K110" s="42">
        <v>23.68</v>
      </c>
      <c r="L110" s="40" t="s">
        <v>308</v>
      </c>
      <c r="M110" s="40" t="s">
        <v>308</v>
      </c>
      <c r="N110" s="42">
        <v>21.69</v>
      </c>
    </row>
    <row r="111" spans="1:14" ht="35.1" customHeight="1" x14ac:dyDescent="0.3">
      <c r="A111" s="33">
        <v>109</v>
      </c>
      <c r="B111" s="36">
        <f>VLOOKUP(C111,Sheet2!A109:J220,3,FALSE)</f>
        <v>20922</v>
      </c>
      <c r="C111" s="37" t="s">
        <v>252</v>
      </c>
      <c r="D111" s="37" t="s">
        <v>241</v>
      </c>
      <c r="E111" s="37" t="s">
        <v>253</v>
      </c>
      <c r="F111" s="33" t="s">
        <v>9</v>
      </c>
      <c r="G111" s="33">
        <v>127</v>
      </c>
      <c r="H111" s="38" t="s">
        <v>309</v>
      </c>
      <c r="I111" s="38" t="s">
        <v>314</v>
      </c>
      <c r="J111" s="42">
        <v>53.53</v>
      </c>
      <c r="K111" s="42">
        <v>58.46</v>
      </c>
      <c r="L111" s="46">
        <v>-6.18</v>
      </c>
      <c r="M111" s="40" t="s">
        <v>308</v>
      </c>
      <c r="N111" s="42">
        <f>J111+L111</f>
        <v>47.35</v>
      </c>
    </row>
    <row r="112" spans="1:14" ht="35.1" customHeight="1" x14ac:dyDescent="0.3">
      <c r="A112" s="33">
        <v>110</v>
      </c>
      <c r="B112" s="36" t="str">
        <f>VLOOKUP(C112,Sheet2!A110:J221,3,FALSE)</f>
        <v>70659/366850</v>
      </c>
      <c r="C112" s="37" t="s">
        <v>240</v>
      </c>
      <c r="D112" s="37" t="s">
        <v>241</v>
      </c>
      <c r="E112" s="37" t="s">
        <v>242</v>
      </c>
      <c r="F112" s="33" t="s">
        <v>243</v>
      </c>
      <c r="G112" s="33">
        <v>109</v>
      </c>
      <c r="H112" s="38" t="s">
        <v>309</v>
      </c>
      <c r="I112" s="38" t="s">
        <v>314</v>
      </c>
      <c r="J112" s="42">
        <v>129.94999999999999</v>
      </c>
      <c r="K112" s="42">
        <v>141.91999999999999</v>
      </c>
      <c r="L112" s="40" t="s">
        <v>308</v>
      </c>
      <c r="M112" s="40" t="s">
        <v>308</v>
      </c>
      <c r="N112" s="42">
        <v>129.94999999999999</v>
      </c>
    </row>
  </sheetData>
  <sheetProtection algorithmName="SHA-512" hashValue="XdrLJWZgsaIgdqUPLQhB3wU/TdGuhDIr/3MQfc8hWXhdeEHPQeC+yQll07GZJU6uDvtd9e7YiUNvMD4gAQzGjA==" saltValue="w6NLriWaAoZp46aJsAUUsQ==" spinCount="100000" sheet="1" objects="1" scenarios="1"/>
  <mergeCells count="2">
    <mergeCell ref="A1:D1"/>
    <mergeCell ref="H1:N1"/>
  </mergeCells>
  <pageMargins left="0.7" right="0.7" top="0.75" bottom="0.75" header="0.3" footer="0.3"/>
  <pageSetup paperSize="5" scale="80" orientation="landscape" r:id="rId1"/>
  <headerFooter>
    <oddFooter>&amp;L&amp;"Times New Roman,Bold"&amp;9Norwalk-La Mirada Unified School District
Grozery Products, Bid No. 201819-21
May 24, 2019</oddFooter>
  </headerFooter>
  <rowBreaks count="11" manualBreakCount="11">
    <brk id="11" max="16383" man="1"/>
    <brk id="21" max="16383" man="1"/>
    <brk id="31" max="16383" man="1"/>
    <brk id="41" max="16383" man="1"/>
    <brk id="51" max="16383" man="1"/>
    <brk id="61" max="16383" man="1"/>
    <brk id="71" max="16383" man="1"/>
    <brk id="81" max="16383" man="1"/>
    <brk id="91" max="16383" man="1"/>
    <brk id="101" max="16383" man="1"/>
    <brk id="111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2"/>
  <sheetViews>
    <sheetView topLeftCell="A75" workbookViewId="0">
      <selection activeCell="D1" sqref="D1:D1048576"/>
    </sheetView>
  </sheetViews>
  <sheetFormatPr defaultRowHeight="14.4" x14ac:dyDescent="0.3"/>
  <cols>
    <col min="1" max="1" width="47.88671875" bestFit="1" customWidth="1"/>
    <col min="2" max="2" width="8.6640625" bestFit="1" customWidth="1"/>
    <col min="3" max="3" width="18.5546875" bestFit="1" customWidth="1"/>
    <col min="4" max="4" width="23" bestFit="1" customWidth="1"/>
    <col min="5" max="5" width="5.88671875" bestFit="1" customWidth="1"/>
    <col min="6" max="6" width="13.109375" bestFit="1" customWidth="1"/>
    <col min="7" max="7" width="10.88671875" bestFit="1" customWidth="1"/>
    <col min="8" max="8" width="5.109375" bestFit="1" customWidth="1"/>
    <col min="9" max="9" width="8.88671875" bestFit="1" customWidth="1"/>
    <col min="10" max="10" width="9" bestFit="1" customWidth="1"/>
  </cols>
  <sheetData>
    <row r="1" spans="1:10" ht="46.8" x14ac:dyDescent="0.3">
      <c r="A1" s="3" t="s">
        <v>1</v>
      </c>
      <c r="B1" s="3" t="s">
        <v>263</v>
      </c>
      <c r="C1" s="2" t="s">
        <v>262</v>
      </c>
      <c r="D1" s="3" t="s">
        <v>2</v>
      </c>
      <c r="E1" s="3" t="s">
        <v>264</v>
      </c>
      <c r="F1" s="3" t="s">
        <v>265</v>
      </c>
      <c r="G1" s="3" t="s">
        <v>3</v>
      </c>
      <c r="H1" s="3" t="s">
        <v>4</v>
      </c>
      <c r="I1" s="3" t="s">
        <v>266</v>
      </c>
      <c r="J1" s="3" t="s">
        <v>5</v>
      </c>
    </row>
    <row r="2" spans="1:10" x14ac:dyDescent="0.3">
      <c r="A2" s="5" t="s">
        <v>6</v>
      </c>
      <c r="B2" s="5"/>
      <c r="C2" s="4">
        <v>64052</v>
      </c>
      <c r="D2" s="5" t="s">
        <v>7</v>
      </c>
      <c r="E2" s="5" t="s">
        <v>267</v>
      </c>
      <c r="F2" s="5" t="s">
        <v>268</v>
      </c>
      <c r="G2" s="5" t="s">
        <v>8</v>
      </c>
      <c r="H2" s="5" t="s">
        <v>9</v>
      </c>
      <c r="I2" s="5">
        <v>63</v>
      </c>
      <c r="J2" s="6">
        <v>100</v>
      </c>
    </row>
    <row r="3" spans="1:10" x14ac:dyDescent="0.3">
      <c r="A3" s="5" t="s">
        <v>10</v>
      </c>
      <c r="B3" s="5"/>
      <c r="C3" s="4">
        <v>7160370024400</v>
      </c>
      <c r="D3" s="5" t="s">
        <v>11</v>
      </c>
      <c r="E3" s="5" t="s">
        <v>267</v>
      </c>
      <c r="F3" s="5" t="s">
        <v>268</v>
      </c>
      <c r="G3" s="5" t="s">
        <v>12</v>
      </c>
      <c r="H3" s="5" t="s">
        <v>9</v>
      </c>
      <c r="I3" s="5">
        <v>185</v>
      </c>
      <c r="J3" s="6">
        <f>(I3/25)*37</f>
        <v>273.8</v>
      </c>
    </row>
    <row r="4" spans="1:10" x14ac:dyDescent="0.3">
      <c r="A4" s="7" t="s">
        <v>13</v>
      </c>
      <c r="B4" s="5"/>
      <c r="C4" s="4">
        <v>7160370023800</v>
      </c>
      <c r="D4" s="5" t="s">
        <v>11</v>
      </c>
      <c r="E4" s="5" t="s">
        <v>267</v>
      </c>
      <c r="F4" s="5" t="s">
        <v>268</v>
      </c>
      <c r="G4" s="5" t="s">
        <v>12</v>
      </c>
      <c r="H4" s="5" t="s">
        <v>9</v>
      </c>
      <c r="I4" s="5">
        <v>56</v>
      </c>
      <c r="J4" s="6">
        <v>85</v>
      </c>
    </row>
    <row r="5" spans="1:10" x14ac:dyDescent="0.3">
      <c r="A5" s="5" t="s">
        <v>14</v>
      </c>
      <c r="B5" s="5"/>
      <c r="C5" s="4" t="s">
        <v>269</v>
      </c>
      <c r="D5" s="5" t="s">
        <v>15</v>
      </c>
      <c r="E5" s="5" t="s">
        <v>267</v>
      </c>
      <c r="F5" s="5" t="s">
        <v>268</v>
      </c>
      <c r="G5" s="5" t="s">
        <v>16</v>
      </c>
      <c r="H5" s="5" t="s">
        <v>9</v>
      </c>
      <c r="I5" s="5">
        <v>62</v>
      </c>
      <c r="J5" s="6">
        <v>90</v>
      </c>
    </row>
    <row r="6" spans="1:10" x14ac:dyDescent="0.3">
      <c r="A6" s="5" t="s">
        <v>17</v>
      </c>
      <c r="B6" s="5"/>
      <c r="C6" s="4">
        <v>71142710034</v>
      </c>
      <c r="D6" s="5" t="s">
        <v>15</v>
      </c>
      <c r="E6" s="5" t="s">
        <v>267</v>
      </c>
      <c r="F6" s="5" t="s">
        <v>268</v>
      </c>
      <c r="G6" s="5" t="s">
        <v>18</v>
      </c>
      <c r="H6" s="5" t="s">
        <v>9</v>
      </c>
      <c r="I6" s="5">
        <v>2231</v>
      </c>
      <c r="J6" s="6">
        <v>3300</v>
      </c>
    </row>
    <row r="7" spans="1:10" x14ac:dyDescent="0.3">
      <c r="A7" s="5" t="s">
        <v>19</v>
      </c>
      <c r="B7" s="5"/>
      <c r="C7" s="4">
        <v>79201</v>
      </c>
      <c r="D7" s="5" t="s">
        <v>20</v>
      </c>
      <c r="E7" s="5" t="s">
        <v>267</v>
      </c>
      <c r="F7" s="5" t="s">
        <v>268</v>
      </c>
      <c r="G7" s="5" t="s">
        <v>21</v>
      </c>
      <c r="H7" s="5" t="s">
        <v>9</v>
      </c>
      <c r="I7" s="5">
        <v>83</v>
      </c>
      <c r="J7" s="6">
        <v>125</v>
      </c>
    </row>
    <row r="8" spans="1:10" x14ac:dyDescent="0.3">
      <c r="A8" s="7" t="s">
        <v>22</v>
      </c>
      <c r="B8" s="5"/>
      <c r="C8" s="4" t="s">
        <v>270</v>
      </c>
      <c r="D8" s="5" t="s">
        <v>23</v>
      </c>
      <c r="E8" s="5" t="s">
        <v>267</v>
      </c>
      <c r="F8" s="5" t="s">
        <v>268</v>
      </c>
      <c r="G8" s="5" t="s">
        <v>24</v>
      </c>
      <c r="H8" s="5" t="s">
        <v>9</v>
      </c>
      <c r="I8" s="5">
        <v>28</v>
      </c>
      <c r="J8" s="6">
        <v>25</v>
      </c>
    </row>
    <row r="9" spans="1:10" x14ac:dyDescent="0.3">
      <c r="A9" s="5" t="s">
        <v>25</v>
      </c>
      <c r="B9" s="5"/>
      <c r="C9" s="4" t="s">
        <v>271</v>
      </c>
      <c r="D9" s="5" t="s">
        <v>26</v>
      </c>
      <c r="E9" s="5" t="s">
        <v>267</v>
      </c>
      <c r="F9" s="5" t="s">
        <v>268</v>
      </c>
      <c r="G9" s="5" t="s">
        <v>27</v>
      </c>
      <c r="H9" s="5" t="s">
        <v>9</v>
      </c>
      <c r="I9" s="5">
        <v>373</v>
      </c>
      <c r="J9" s="6">
        <v>550</v>
      </c>
    </row>
    <row r="10" spans="1:10" x14ac:dyDescent="0.3">
      <c r="A10" s="5" t="s">
        <v>28</v>
      </c>
      <c r="B10" s="5"/>
      <c r="C10" s="4">
        <v>37501</v>
      </c>
      <c r="D10" s="5" t="s">
        <v>29</v>
      </c>
      <c r="E10" s="5" t="s">
        <v>267</v>
      </c>
      <c r="F10" s="5" t="s">
        <v>268</v>
      </c>
      <c r="G10" s="5" t="s">
        <v>30</v>
      </c>
      <c r="H10" s="5" t="s">
        <v>9</v>
      </c>
      <c r="I10" s="5">
        <v>430</v>
      </c>
      <c r="J10" s="6">
        <v>200</v>
      </c>
    </row>
    <row r="11" spans="1:10" x14ac:dyDescent="0.3">
      <c r="A11" s="5" t="s">
        <v>31</v>
      </c>
      <c r="B11" s="5"/>
      <c r="C11" s="4">
        <v>62933</v>
      </c>
      <c r="D11" s="5" t="s">
        <v>32</v>
      </c>
      <c r="E11" s="5" t="s">
        <v>267</v>
      </c>
      <c r="F11" s="5" t="s">
        <v>268</v>
      </c>
      <c r="G11" s="5" t="s">
        <v>33</v>
      </c>
      <c r="H11" s="5" t="s">
        <v>9</v>
      </c>
      <c r="I11" s="5">
        <v>261</v>
      </c>
      <c r="J11" s="6">
        <v>390</v>
      </c>
    </row>
    <row r="12" spans="1:10" x14ac:dyDescent="0.3">
      <c r="A12" s="5" t="s">
        <v>34</v>
      </c>
      <c r="B12" s="5"/>
      <c r="C12" s="4">
        <v>21912</v>
      </c>
      <c r="D12" s="5" t="s">
        <v>32</v>
      </c>
      <c r="E12" s="5" t="s">
        <v>267</v>
      </c>
      <c r="F12" s="5" t="s">
        <v>268</v>
      </c>
      <c r="G12" s="5" t="s">
        <v>35</v>
      </c>
      <c r="H12" s="5" t="s">
        <v>9</v>
      </c>
      <c r="I12" s="5">
        <v>141</v>
      </c>
      <c r="J12" s="6">
        <v>200</v>
      </c>
    </row>
    <row r="13" spans="1:10" x14ac:dyDescent="0.3">
      <c r="A13" s="5" t="s">
        <v>36</v>
      </c>
      <c r="B13" s="5"/>
      <c r="C13" s="4">
        <v>62984</v>
      </c>
      <c r="D13" s="5" t="s">
        <v>32</v>
      </c>
      <c r="E13" s="5" t="s">
        <v>267</v>
      </c>
      <c r="F13" s="5" t="s">
        <v>268</v>
      </c>
      <c r="G13" s="5" t="s">
        <v>33</v>
      </c>
      <c r="H13" s="5" t="s">
        <v>9</v>
      </c>
      <c r="I13" s="5">
        <v>419</v>
      </c>
      <c r="J13" s="6">
        <f>(I13/25)*37</f>
        <v>620.12</v>
      </c>
    </row>
    <row r="14" spans="1:10" x14ac:dyDescent="0.3">
      <c r="A14" s="5" t="s">
        <v>37</v>
      </c>
      <c r="B14" s="5"/>
      <c r="C14" s="4">
        <v>21910</v>
      </c>
      <c r="D14" s="5" t="s">
        <v>32</v>
      </c>
      <c r="E14" s="5" t="s">
        <v>267</v>
      </c>
      <c r="F14" s="5" t="s">
        <v>268</v>
      </c>
      <c r="G14" s="5" t="s">
        <v>35</v>
      </c>
      <c r="H14" s="5" t="s">
        <v>9</v>
      </c>
      <c r="I14" s="5">
        <v>43</v>
      </c>
      <c r="J14" s="6">
        <v>65</v>
      </c>
    </row>
    <row r="15" spans="1:10" x14ac:dyDescent="0.3">
      <c r="A15" s="5" t="s">
        <v>38</v>
      </c>
      <c r="B15" s="5"/>
      <c r="C15" s="4">
        <v>43578</v>
      </c>
      <c r="D15" s="5" t="s">
        <v>32</v>
      </c>
      <c r="E15" s="5" t="s">
        <v>267</v>
      </c>
      <c r="F15" s="5" t="s">
        <v>268</v>
      </c>
      <c r="G15" s="5" t="s">
        <v>39</v>
      </c>
      <c r="H15" s="5" t="s">
        <v>9</v>
      </c>
      <c r="I15" s="5">
        <v>377</v>
      </c>
      <c r="J15" s="6">
        <v>560</v>
      </c>
    </row>
    <row r="16" spans="1:10" x14ac:dyDescent="0.3">
      <c r="A16" s="5" t="s">
        <v>40</v>
      </c>
      <c r="B16" s="5"/>
      <c r="C16" s="4" t="s">
        <v>272</v>
      </c>
      <c r="D16" s="5" t="s">
        <v>41</v>
      </c>
      <c r="E16" s="5" t="s">
        <v>267</v>
      </c>
      <c r="F16" s="5" t="s">
        <v>268</v>
      </c>
      <c r="G16" s="5" t="s">
        <v>8</v>
      </c>
      <c r="H16" s="5" t="s">
        <v>9</v>
      </c>
      <c r="I16" s="5">
        <v>69</v>
      </c>
      <c r="J16" s="6">
        <v>100</v>
      </c>
    </row>
    <row r="17" spans="1:10" x14ac:dyDescent="0.3">
      <c r="A17" s="5" t="s">
        <v>42</v>
      </c>
      <c r="B17" s="5"/>
      <c r="C17" s="8" t="s">
        <v>273</v>
      </c>
      <c r="D17" s="5" t="s">
        <v>43</v>
      </c>
      <c r="E17" s="5" t="s">
        <v>267</v>
      </c>
      <c r="F17" s="5" t="s">
        <v>268</v>
      </c>
      <c r="G17" s="5" t="s">
        <v>44</v>
      </c>
      <c r="H17" s="5" t="s">
        <v>9</v>
      </c>
      <c r="I17" s="5">
        <v>150</v>
      </c>
      <c r="J17" s="6">
        <f t="shared" ref="J17:J39" si="0">(I17/25)*37</f>
        <v>222</v>
      </c>
    </row>
    <row r="18" spans="1:10" x14ac:dyDescent="0.3">
      <c r="A18" s="5" t="s">
        <v>45</v>
      </c>
      <c r="B18" s="5"/>
      <c r="C18" s="4">
        <v>31748</v>
      </c>
      <c r="D18" s="5" t="s">
        <v>46</v>
      </c>
      <c r="E18" s="5" t="s">
        <v>267</v>
      </c>
      <c r="F18" s="5" t="s">
        <v>268</v>
      </c>
      <c r="G18" s="5" t="s">
        <v>47</v>
      </c>
      <c r="H18" s="5" t="s">
        <v>9</v>
      </c>
      <c r="I18" s="5">
        <v>416</v>
      </c>
      <c r="J18" s="6">
        <f t="shared" si="0"/>
        <v>615.68000000000006</v>
      </c>
    </row>
    <row r="19" spans="1:10" x14ac:dyDescent="0.3">
      <c r="A19" s="5" t="s">
        <v>48</v>
      </c>
      <c r="B19" s="5"/>
      <c r="C19" s="4">
        <v>36096</v>
      </c>
      <c r="D19" s="5" t="s">
        <v>46</v>
      </c>
      <c r="E19" s="5" t="s">
        <v>267</v>
      </c>
      <c r="F19" s="5" t="s">
        <v>268</v>
      </c>
      <c r="G19" s="5" t="s">
        <v>47</v>
      </c>
      <c r="H19" s="5" t="s">
        <v>9</v>
      </c>
      <c r="I19" s="5">
        <v>251</v>
      </c>
      <c r="J19" s="6">
        <f t="shared" si="0"/>
        <v>371.47999999999996</v>
      </c>
    </row>
    <row r="20" spans="1:10" x14ac:dyDescent="0.3">
      <c r="A20" s="5" t="s">
        <v>49</v>
      </c>
      <c r="B20" s="5"/>
      <c r="C20" s="4">
        <v>62829</v>
      </c>
      <c r="D20" s="5" t="s">
        <v>46</v>
      </c>
      <c r="E20" s="5" t="s">
        <v>267</v>
      </c>
      <c r="F20" s="5" t="s">
        <v>268</v>
      </c>
      <c r="G20" s="5" t="s">
        <v>47</v>
      </c>
      <c r="H20" s="5" t="s">
        <v>9</v>
      </c>
      <c r="I20" s="5">
        <v>1003</v>
      </c>
      <c r="J20" s="6">
        <f t="shared" si="0"/>
        <v>1484.4399999999998</v>
      </c>
    </row>
    <row r="21" spans="1:10" x14ac:dyDescent="0.3">
      <c r="A21" s="5" t="s">
        <v>50</v>
      </c>
      <c r="B21" s="5"/>
      <c r="C21" s="4" t="s">
        <v>274</v>
      </c>
      <c r="D21" s="5" t="s">
        <v>51</v>
      </c>
      <c r="E21" s="5" t="s">
        <v>267</v>
      </c>
      <c r="F21" s="5" t="s">
        <v>268</v>
      </c>
      <c r="G21" s="5" t="s">
        <v>52</v>
      </c>
      <c r="H21" s="5" t="s">
        <v>9</v>
      </c>
      <c r="I21" s="5">
        <v>597</v>
      </c>
      <c r="J21" s="6">
        <f t="shared" si="0"/>
        <v>883.56</v>
      </c>
    </row>
    <row r="22" spans="1:10" x14ac:dyDescent="0.3">
      <c r="A22" s="5" t="s">
        <v>53</v>
      </c>
      <c r="B22" s="5"/>
      <c r="C22" s="4" t="s">
        <v>275</v>
      </c>
      <c r="D22" s="5" t="s">
        <v>54</v>
      </c>
      <c r="E22" s="5" t="s">
        <v>267</v>
      </c>
      <c r="F22" s="5" t="s">
        <v>268</v>
      </c>
      <c r="G22" s="5" t="s">
        <v>55</v>
      </c>
      <c r="H22" s="5" t="s">
        <v>9</v>
      </c>
      <c r="I22" s="5">
        <v>10</v>
      </c>
      <c r="J22" s="6">
        <f t="shared" si="0"/>
        <v>14.8</v>
      </c>
    </row>
    <row r="23" spans="1:10" x14ac:dyDescent="0.3">
      <c r="A23" s="5" t="s">
        <v>56</v>
      </c>
      <c r="B23" s="5"/>
      <c r="C23" s="4">
        <v>12007</v>
      </c>
      <c r="D23" s="5" t="s">
        <v>57</v>
      </c>
      <c r="E23" s="5" t="s">
        <v>267</v>
      </c>
      <c r="F23" s="5" t="s">
        <v>268</v>
      </c>
      <c r="G23" s="5" t="s">
        <v>58</v>
      </c>
      <c r="H23" s="5" t="s">
        <v>9</v>
      </c>
      <c r="I23" s="5">
        <v>116</v>
      </c>
      <c r="J23" s="6">
        <f t="shared" si="0"/>
        <v>171.67999999999998</v>
      </c>
    </row>
    <row r="24" spans="1:10" x14ac:dyDescent="0.3">
      <c r="A24" s="5" t="s">
        <v>59</v>
      </c>
      <c r="B24" s="5"/>
      <c r="C24" s="4">
        <v>12202</v>
      </c>
      <c r="D24" s="5" t="s">
        <v>57</v>
      </c>
      <c r="E24" s="5" t="s">
        <v>267</v>
      </c>
      <c r="F24" s="5" t="s">
        <v>268</v>
      </c>
      <c r="G24" s="5" t="s">
        <v>58</v>
      </c>
      <c r="H24" s="5" t="s">
        <v>9</v>
      </c>
      <c r="I24" s="5">
        <v>106</v>
      </c>
      <c r="J24" s="6">
        <f t="shared" si="0"/>
        <v>156.88</v>
      </c>
    </row>
    <row r="25" spans="1:10" x14ac:dyDescent="0.3">
      <c r="A25" s="5" t="s">
        <v>60</v>
      </c>
      <c r="B25" s="5"/>
      <c r="C25" s="4">
        <v>13297</v>
      </c>
      <c r="D25" s="5" t="s">
        <v>57</v>
      </c>
      <c r="E25" s="5" t="s">
        <v>267</v>
      </c>
      <c r="F25" s="5" t="s">
        <v>268</v>
      </c>
      <c r="G25" s="5" t="s">
        <v>58</v>
      </c>
      <c r="H25" s="5" t="s">
        <v>9</v>
      </c>
      <c r="I25" s="5">
        <v>94</v>
      </c>
      <c r="J25" s="6">
        <f t="shared" si="0"/>
        <v>139.12</v>
      </c>
    </row>
    <row r="26" spans="1:10" x14ac:dyDescent="0.3">
      <c r="A26" s="5" t="s">
        <v>61</v>
      </c>
      <c r="B26" s="5"/>
      <c r="C26" s="4">
        <v>31933</v>
      </c>
      <c r="D26" s="5" t="s">
        <v>62</v>
      </c>
      <c r="E26" s="5" t="s">
        <v>267</v>
      </c>
      <c r="F26" s="5" t="s">
        <v>268</v>
      </c>
      <c r="G26" s="5" t="s">
        <v>63</v>
      </c>
      <c r="H26" s="5" t="s">
        <v>9</v>
      </c>
      <c r="I26" s="5">
        <v>110</v>
      </c>
      <c r="J26" s="6">
        <f t="shared" si="0"/>
        <v>162.80000000000001</v>
      </c>
    </row>
    <row r="27" spans="1:10" x14ac:dyDescent="0.3">
      <c r="A27" s="5" t="s">
        <v>64</v>
      </c>
      <c r="B27" s="5"/>
      <c r="C27" s="4">
        <v>31915</v>
      </c>
      <c r="D27" s="5" t="s">
        <v>62</v>
      </c>
      <c r="E27" s="5" t="s">
        <v>267</v>
      </c>
      <c r="F27" s="5" t="s">
        <v>268</v>
      </c>
      <c r="G27" s="5" t="s">
        <v>65</v>
      </c>
      <c r="H27" s="5" t="s">
        <v>9</v>
      </c>
      <c r="I27" s="5">
        <v>80</v>
      </c>
      <c r="J27" s="6">
        <f t="shared" si="0"/>
        <v>118.4</v>
      </c>
    </row>
    <row r="28" spans="1:10" x14ac:dyDescent="0.3">
      <c r="A28" s="5" t="s">
        <v>66</v>
      </c>
      <c r="B28" s="5"/>
      <c r="C28" s="4">
        <v>32262</v>
      </c>
      <c r="D28" s="5" t="s">
        <v>62</v>
      </c>
      <c r="E28" s="5" t="s">
        <v>267</v>
      </c>
      <c r="F28" s="5" t="s">
        <v>268</v>
      </c>
      <c r="G28" s="5" t="s">
        <v>67</v>
      </c>
      <c r="H28" s="5" t="s">
        <v>9</v>
      </c>
      <c r="I28" s="5">
        <v>140</v>
      </c>
      <c r="J28" s="6">
        <f t="shared" si="0"/>
        <v>207.2</v>
      </c>
    </row>
    <row r="29" spans="1:10" x14ac:dyDescent="0.3">
      <c r="A29" s="5" t="s">
        <v>68</v>
      </c>
      <c r="B29" s="5"/>
      <c r="C29" s="4">
        <v>31921</v>
      </c>
      <c r="D29" s="5" t="s">
        <v>62</v>
      </c>
      <c r="E29" s="5" t="s">
        <v>267</v>
      </c>
      <c r="F29" s="5" t="s">
        <v>268</v>
      </c>
      <c r="G29" s="5" t="s">
        <v>69</v>
      </c>
      <c r="H29" s="5" t="s">
        <v>9</v>
      </c>
      <c r="I29" s="5">
        <v>109</v>
      </c>
      <c r="J29" s="6">
        <f t="shared" si="0"/>
        <v>161.32000000000002</v>
      </c>
    </row>
    <row r="30" spans="1:10" x14ac:dyDescent="0.3">
      <c r="A30" s="5" t="s">
        <v>70</v>
      </c>
      <c r="B30" s="5"/>
      <c r="C30" s="4">
        <v>45577</v>
      </c>
      <c r="D30" s="5" t="s">
        <v>62</v>
      </c>
      <c r="E30" s="5" t="s">
        <v>267</v>
      </c>
      <c r="F30" s="5" t="s">
        <v>268</v>
      </c>
      <c r="G30" s="5" t="s">
        <v>65</v>
      </c>
      <c r="H30" s="5" t="s">
        <v>9</v>
      </c>
      <c r="I30" s="5">
        <v>90</v>
      </c>
      <c r="J30" s="6">
        <f t="shared" si="0"/>
        <v>133.20000000000002</v>
      </c>
    </row>
    <row r="31" spans="1:10" x14ac:dyDescent="0.3">
      <c r="A31" s="5" t="s">
        <v>71</v>
      </c>
      <c r="B31" s="5"/>
      <c r="C31" s="4">
        <v>29444</v>
      </c>
      <c r="D31" s="5" t="s">
        <v>62</v>
      </c>
      <c r="E31" s="5" t="s">
        <v>267</v>
      </c>
      <c r="F31" s="5" t="s">
        <v>268</v>
      </c>
      <c r="G31" s="5" t="s">
        <v>72</v>
      </c>
      <c r="H31" s="5" t="s">
        <v>9</v>
      </c>
      <c r="I31" s="5">
        <v>220</v>
      </c>
      <c r="J31" s="6">
        <f t="shared" si="0"/>
        <v>325.60000000000002</v>
      </c>
    </row>
    <row r="32" spans="1:10" x14ac:dyDescent="0.3">
      <c r="A32" s="5" t="s">
        <v>73</v>
      </c>
      <c r="B32" s="5"/>
      <c r="C32" s="4">
        <v>600237</v>
      </c>
      <c r="D32" s="5" t="s">
        <v>62</v>
      </c>
      <c r="E32" s="5" t="s">
        <v>267</v>
      </c>
      <c r="F32" s="5" t="s">
        <v>268</v>
      </c>
      <c r="G32" s="5" t="s">
        <v>74</v>
      </c>
      <c r="H32" s="5" t="s">
        <v>9</v>
      </c>
      <c r="I32" s="5">
        <v>714</v>
      </c>
      <c r="J32" s="6">
        <f t="shared" si="0"/>
        <v>1056.72</v>
      </c>
    </row>
    <row r="33" spans="1:10" x14ac:dyDescent="0.3">
      <c r="A33" s="5" t="s">
        <v>75</v>
      </c>
      <c r="B33" s="5"/>
      <c r="C33" s="4">
        <v>950010</v>
      </c>
      <c r="D33" s="5" t="s">
        <v>76</v>
      </c>
      <c r="E33" s="5" t="s">
        <v>267</v>
      </c>
      <c r="F33" s="5" t="s">
        <v>268</v>
      </c>
      <c r="G33" s="5" t="s">
        <v>77</v>
      </c>
      <c r="H33" s="5" t="s">
        <v>9</v>
      </c>
      <c r="I33" s="5">
        <v>162</v>
      </c>
      <c r="J33" s="6">
        <f t="shared" si="0"/>
        <v>239.76000000000002</v>
      </c>
    </row>
    <row r="34" spans="1:10" x14ac:dyDescent="0.3">
      <c r="A34" s="5" t="s">
        <v>78</v>
      </c>
      <c r="B34" s="5"/>
      <c r="C34" s="4">
        <v>947025</v>
      </c>
      <c r="D34" s="5" t="s">
        <v>76</v>
      </c>
      <c r="E34" s="5" t="s">
        <v>267</v>
      </c>
      <c r="F34" s="5" t="s">
        <v>268</v>
      </c>
      <c r="G34" s="5" t="s">
        <v>77</v>
      </c>
      <c r="H34" s="5" t="s">
        <v>9</v>
      </c>
      <c r="I34" s="5">
        <v>81</v>
      </c>
      <c r="J34" s="6">
        <f t="shared" si="0"/>
        <v>119.88000000000001</v>
      </c>
    </row>
    <row r="35" spans="1:10" x14ac:dyDescent="0.3">
      <c r="A35" s="5" t="s">
        <v>79</v>
      </c>
      <c r="B35" s="5"/>
      <c r="C35" s="4">
        <v>14303</v>
      </c>
      <c r="D35" s="5" t="s">
        <v>80</v>
      </c>
      <c r="E35" s="5" t="s">
        <v>267</v>
      </c>
      <c r="F35" s="5" t="s">
        <v>268</v>
      </c>
      <c r="G35" s="5" t="s">
        <v>81</v>
      </c>
      <c r="H35" s="5" t="s">
        <v>9</v>
      </c>
      <c r="I35" s="5">
        <v>35</v>
      </c>
      <c r="J35" s="6">
        <f t="shared" si="0"/>
        <v>51.8</v>
      </c>
    </row>
    <row r="36" spans="1:10" x14ac:dyDescent="0.3">
      <c r="A36" s="5" t="s">
        <v>82</v>
      </c>
      <c r="B36" s="5"/>
      <c r="C36" s="4">
        <v>1505</v>
      </c>
      <c r="D36" s="5" t="s">
        <v>83</v>
      </c>
      <c r="E36" s="5" t="s">
        <v>267</v>
      </c>
      <c r="F36" s="5" t="s">
        <v>268</v>
      </c>
      <c r="G36" s="5" t="s">
        <v>84</v>
      </c>
      <c r="H36" s="5" t="s">
        <v>9</v>
      </c>
      <c r="I36" s="5">
        <v>72</v>
      </c>
      <c r="J36" s="6">
        <f t="shared" si="0"/>
        <v>106.56</v>
      </c>
    </row>
    <row r="37" spans="1:10" x14ac:dyDescent="0.3">
      <c r="A37" s="5" t="s">
        <v>85</v>
      </c>
      <c r="B37" s="5"/>
      <c r="C37" s="4">
        <v>1508</v>
      </c>
      <c r="D37" s="5" t="s">
        <v>83</v>
      </c>
      <c r="E37" s="5" t="s">
        <v>267</v>
      </c>
      <c r="F37" s="5" t="s">
        <v>268</v>
      </c>
      <c r="G37" s="5" t="s">
        <v>84</v>
      </c>
      <c r="H37" s="5" t="s">
        <v>9</v>
      </c>
      <c r="I37" s="5">
        <v>77</v>
      </c>
      <c r="J37" s="6">
        <f t="shared" si="0"/>
        <v>113.96000000000001</v>
      </c>
    </row>
    <row r="38" spans="1:10" x14ac:dyDescent="0.3">
      <c r="A38" s="5" t="s">
        <v>86</v>
      </c>
      <c r="B38" s="5"/>
      <c r="C38" s="4" t="s">
        <v>276</v>
      </c>
      <c r="D38" s="5" t="s">
        <v>87</v>
      </c>
      <c r="E38" s="5" t="s">
        <v>267</v>
      </c>
      <c r="F38" s="5" t="s">
        <v>268</v>
      </c>
      <c r="G38" s="5" t="s">
        <v>88</v>
      </c>
      <c r="H38" s="5" t="s">
        <v>9</v>
      </c>
      <c r="I38" s="5">
        <v>41</v>
      </c>
      <c r="J38" s="6">
        <f t="shared" si="0"/>
        <v>60.68</v>
      </c>
    </row>
    <row r="39" spans="1:10" x14ac:dyDescent="0.3">
      <c r="A39" s="5" t="s">
        <v>89</v>
      </c>
      <c r="B39" s="5"/>
      <c r="C39" s="4" t="s">
        <v>277</v>
      </c>
      <c r="D39" s="5" t="s">
        <v>87</v>
      </c>
      <c r="E39" s="5" t="s">
        <v>267</v>
      </c>
      <c r="F39" s="5" t="s">
        <v>268</v>
      </c>
      <c r="G39" s="5" t="s">
        <v>88</v>
      </c>
      <c r="H39" s="5" t="s">
        <v>9</v>
      </c>
      <c r="I39" s="5">
        <v>12</v>
      </c>
      <c r="J39" s="6">
        <f t="shared" si="0"/>
        <v>17.759999999999998</v>
      </c>
    </row>
    <row r="40" spans="1:10" x14ac:dyDescent="0.3">
      <c r="A40" s="5" t="s">
        <v>90</v>
      </c>
      <c r="B40" s="5"/>
      <c r="C40" s="4" t="s">
        <v>278</v>
      </c>
      <c r="D40" s="5" t="s">
        <v>91</v>
      </c>
      <c r="E40" s="5" t="s">
        <v>267</v>
      </c>
      <c r="F40" s="5" t="s">
        <v>268</v>
      </c>
      <c r="G40" s="5" t="s">
        <v>8</v>
      </c>
      <c r="H40" s="5" t="s">
        <v>9</v>
      </c>
      <c r="I40" s="5">
        <v>106</v>
      </c>
      <c r="J40" s="6">
        <v>200</v>
      </c>
    </row>
    <row r="41" spans="1:10" x14ac:dyDescent="0.3">
      <c r="A41" s="7" t="s">
        <v>92</v>
      </c>
      <c r="B41" s="5"/>
      <c r="C41" s="4"/>
      <c r="D41" s="5" t="s">
        <v>91</v>
      </c>
      <c r="E41" s="5" t="s">
        <v>267</v>
      </c>
      <c r="F41" s="5" t="s">
        <v>268</v>
      </c>
      <c r="G41" s="5" t="s">
        <v>93</v>
      </c>
      <c r="H41" s="5" t="s">
        <v>9</v>
      </c>
      <c r="I41" s="5">
        <v>106</v>
      </c>
      <c r="J41" s="6">
        <v>800</v>
      </c>
    </row>
    <row r="42" spans="1:10" x14ac:dyDescent="0.3">
      <c r="A42" s="5" t="s">
        <v>94</v>
      </c>
      <c r="B42" s="5"/>
      <c r="C42" s="4">
        <v>63</v>
      </c>
      <c r="D42" s="5" t="s">
        <v>95</v>
      </c>
      <c r="E42" s="5" t="s">
        <v>267</v>
      </c>
      <c r="F42" s="5" t="s">
        <v>268</v>
      </c>
      <c r="G42" s="5" t="s">
        <v>96</v>
      </c>
      <c r="H42" s="5" t="s">
        <v>9</v>
      </c>
      <c r="I42" s="5">
        <v>215</v>
      </c>
      <c r="J42" s="6">
        <f t="shared" ref="J42:J88" si="1">(I42/25)*37</f>
        <v>318.2</v>
      </c>
    </row>
    <row r="43" spans="1:10" x14ac:dyDescent="0.3">
      <c r="A43" s="5" t="s">
        <v>97</v>
      </c>
      <c r="B43" s="5"/>
      <c r="C43" s="4">
        <v>66</v>
      </c>
      <c r="D43" s="5" t="s">
        <v>95</v>
      </c>
      <c r="E43" s="5" t="s">
        <v>267</v>
      </c>
      <c r="F43" s="5" t="s">
        <v>268</v>
      </c>
      <c r="G43" s="5" t="s">
        <v>98</v>
      </c>
      <c r="H43" s="5" t="s">
        <v>9</v>
      </c>
      <c r="I43" s="5">
        <v>10</v>
      </c>
      <c r="J43" s="6">
        <f t="shared" si="1"/>
        <v>14.8</v>
      </c>
    </row>
    <row r="44" spans="1:10" x14ac:dyDescent="0.3">
      <c r="A44" s="5" t="s">
        <v>99</v>
      </c>
      <c r="B44" s="5"/>
      <c r="C44" s="4">
        <v>22</v>
      </c>
      <c r="D44" s="5" t="s">
        <v>95</v>
      </c>
      <c r="E44" s="5" t="s">
        <v>267</v>
      </c>
      <c r="F44" s="5" t="s">
        <v>268</v>
      </c>
      <c r="G44" s="5" t="s">
        <v>96</v>
      </c>
      <c r="H44" s="5" t="s">
        <v>9</v>
      </c>
      <c r="I44" s="5">
        <v>95</v>
      </c>
      <c r="J44" s="6">
        <f t="shared" si="1"/>
        <v>140.6</v>
      </c>
    </row>
    <row r="45" spans="1:10" x14ac:dyDescent="0.3">
      <c r="A45" s="5" t="s">
        <v>100</v>
      </c>
      <c r="B45" s="5"/>
      <c r="C45" s="4">
        <v>65</v>
      </c>
      <c r="D45" s="5" t="s">
        <v>95</v>
      </c>
      <c r="E45" s="5" t="s">
        <v>267</v>
      </c>
      <c r="F45" s="5" t="s">
        <v>268</v>
      </c>
      <c r="G45" s="5" t="s">
        <v>96</v>
      </c>
      <c r="H45" s="5" t="s">
        <v>9</v>
      </c>
      <c r="I45" s="5">
        <v>711</v>
      </c>
      <c r="J45" s="6">
        <f t="shared" si="1"/>
        <v>1052.28</v>
      </c>
    </row>
    <row r="46" spans="1:10" x14ac:dyDescent="0.3">
      <c r="A46" s="5" t="s">
        <v>101</v>
      </c>
      <c r="B46" s="5"/>
      <c r="C46" s="4">
        <v>64</v>
      </c>
      <c r="D46" s="5" t="s">
        <v>95</v>
      </c>
      <c r="E46" s="5" t="s">
        <v>267</v>
      </c>
      <c r="F46" s="5" t="s">
        <v>268</v>
      </c>
      <c r="G46" s="5" t="s">
        <v>96</v>
      </c>
      <c r="H46" s="5" t="s">
        <v>9</v>
      </c>
      <c r="I46" s="5">
        <v>10</v>
      </c>
      <c r="J46" s="6">
        <f t="shared" si="1"/>
        <v>14.8</v>
      </c>
    </row>
    <row r="47" spans="1:10" x14ac:dyDescent="0.3">
      <c r="A47" s="5" t="s">
        <v>102</v>
      </c>
      <c r="B47" s="5"/>
      <c r="C47" s="4">
        <v>61</v>
      </c>
      <c r="D47" s="5" t="s">
        <v>95</v>
      </c>
      <c r="E47" s="5" t="s">
        <v>267</v>
      </c>
      <c r="F47" s="5" t="s">
        <v>268</v>
      </c>
      <c r="G47" s="5" t="s">
        <v>96</v>
      </c>
      <c r="H47" s="5" t="s">
        <v>9</v>
      </c>
      <c r="I47" s="5">
        <v>714</v>
      </c>
      <c r="J47" s="6">
        <f t="shared" si="1"/>
        <v>1056.72</v>
      </c>
    </row>
    <row r="48" spans="1:10" x14ac:dyDescent="0.3">
      <c r="A48" s="5" t="s">
        <v>103</v>
      </c>
      <c r="B48" s="5"/>
      <c r="C48" s="4">
        <v>60</v>
      </c>
      <c r="D48" s="5" t="s">
        <v>95</v>
      </c>
      <c r="E48" s="5" t="s">
        <v>267</v>
      </c>
      <c r="F48" s="5" t="s">
        <v>268</v>
      </c>
      <c r="G48" s="5" t="s">
        <v>96</v>
      </c>
      <c r="H48" s="5" t="s">
        <v>9</v>
      </c>
      <c r="I48" s="5">
        <v>693</v>
      </c>
      <c r="J48" s="6">
        <f t="shared" si="1"/>
        <v>1025.6399999999999</v>
      </c>
    </row>
    <row r="49" spans="1:10" x14ac:dyDescent="0.3">
      <c r="A49" s="5" t="s">
        <v>104</v>
      </c>
      <c r="B49" s="5"/>
      <c r="C49" s="4" t="s">
        <v>279</v>
      </c>
      <c r="D49" s="5" t="s">
        <v>105</v>
      </c>
      <c r="E49" s="5" t="s">
        <v>267</v>
      </c>
      <c r="F49" s="5" t="s">
        <v>268</v>
      </c>
      <c r="G49" s="5" t="s">
        <v>106</v>
      </c>
      <c r="H49" s="5" t="s">
        <v>9</v>
      </c>
      <c r="I49" s="5">
        <v>22</v>
      </c>
      <c r="J49" s="6">
        <f t="shared" si="1"/>
        <v>32.56</v>
      </c>
    </row>
    <row r="50" spans="1:10" x14ac:dyDescent="0.3">
      <c r="A50" s="5" t="s">
        <v>107</v>
      </c>
      <c r="B50" s="5"/>
      <c r="C50" s="4" t="s">
        <v>280</v>
      </c>
      <c r="D50" s="5" t="s">
        <v>105</v>
      </c>
      <c r="E50" s="5" t="s">
        <v>267</v>
      </c>
      <c r="F50" s="5" t="s">
        <v>268</v>
      </c>
      <c r="G50" s="5" t="s">
        <v>108</v>
      </c>
      <c r="H50" s="5" t="s">
        <v>9</v>
      </c>
      <c r="I50" s="5">
        <v>50</v>
      </c>
      <c r="J50" s="6">
        <f t="shared" si="1"/>
        <v>74</v>
      </c>
    </row>
    <row r="51" spans="1:10" x14ac:dyDescent="0.3">
      <c r="A51" s="5" t="s">
        <v>109</v>
      </c>
      <c r="B51" s="5"/>
      <c r="C51" s="4" t="s">
        <v>281</v>
      </c>
      <c r="D51" s="5" t="s">
        <v>105</v>
      </c>
      <c r="E51" s="5" t="s">
        <v>267</v>
      </c>
      <c r="F51" s="5" t="s">
        <v>268</v>
      </c>
      <c r="G51" s="5" t="s">
        <v>110</v>
      </c>
      <c r="H51" s="5" t="s">
        <v>9</v>
      </c>
      <c r="I51" s="5">
        <v>220</v>
      </c>
      <c r="J51" s="6">
        <f t="shared" si="1"/>
        <v>325.60000000000002</v>
      </c>
    </row>
    <row r="52" spans="1:10" x14ac:dyDescent="0.3">
      <c r="A52" s="5" t="s">
        <v>111</v>
      </c>
      <c r="B52" s="5"/>
      <c r="C52" s="4" t="s">
        <v>282</v>
      </c>
      <c r="D52" s="5" t="s">
        <v>105</v>
      </c>
      <c r="E52" s="5" t="s">
        <v>267</v>
      </c>
      <c r="F52" s="5" t="s">
        <v>268</v>
      </c>
      <c r="G52" s="5" t="s">
        <v>112</v>
      </c>
      <c r="H52" s="5" t="s">
        <v>9</v>
      </c>
      <c r="I52" s="5">
        <v>143</v>
      </c>
      <c r="J52" s="6">
        <f t="shared" si="1"/>
        <v>211.64</v>
      </c>
    </row>
    <row r="53" spans="1:10" x14ac:dyDescent="0.3">
      <c r="A53" s="5" t="s">
        <v>113</v>
      </c>
      <c r="B53" s="5"/>
      <c r="C53" s="4" t="s">
        <v>283</v>
      </c>
      <c r="D53" s="5" t="s">
        <v>105</v>
      </c>
      <c r="E53" s="5" t="s">
        <v>267</v>
      </c>
      <c r="F53" s="5" t="s">
        <v>268</v>
      </c>
      <c r="G53" s="5" t="s">
        <v>114</v>
      </c>
      <c r="H53" s="5" t="s">
        <v>9</v>
      </c>
      <c r="I53" s="5">
        <v>392</v>
      </c>
      <c r="J53" s="6">
        <f t="shared" si="1"/>
        <v>580.16</v>
      </c>
    </row>
    <row r="54" spans="1:10" x14ac:dyDescent="0.3">
      <c r="A54" s="5" t="s">
        <v>115</v>
      </c>
      <c r="B54" s="5"/>
      <c r="C54" s="4" t="s">
        <v>284</v>
      </c>
      <c r="D54" s="5" t="s">
        <v>105</v>
      </c>
      <c r="E54" s="5" t="s">
        <v>267</v>
      </c>
      <c r="F54" s="5" t="s">
        <v>268</v>
      </c>
      <c r="G54" s="5" t="s">
        <v>116</v>
      </c>
      <c r="H54" s="5" t="s">
        <v>9</v>
      </c>
      <c r="I54" s="5">
        <v>436</v>
      </c>
      <c r="J54" s="6">
        <f t="shared" si="1"/>
        <v>645.28000000000009</v>
      </c>
    </row>
    <row r="55" spans="1:10" x14ac:dyDescent="0.3">
      <c r="A55" s="5" t="s">
        <v>117</v>
      </c>
      <c r="B55" s="5"/>
      <c r="C55" s="4" t="s">
        <v>285</v>
      </c>
      <c r="D55" s="5" t="s">
        <v>105</v>
      </c>
      <c r="E55" s="5" t="s">
        <v>267</v>
      </c>
      <c r="F55" s="5" t="s">
        <v>268</v>
      </c>
      <c r="G55" s="5" t="s">
        <v>106</v>
      </c>
      <c r="H55" s="5" t="s">
        <v>9</v>
      </c>
      <c r="I55" s="5">
        <v>26</v>
      </c>
      <c r="J55" s="6">
        <f t="shared" si="1"/>
        <v>38.480000000000004</v>
      </c>
    </row>
    <row r="56" spans="1:10" x14ac:dyDescent="0.3">
      <c r="A56" s="5" t="s">
        <v>118</v>
      </c>
      <c r="B56" s="5"/>
      <c r="C56" s="4">
        <v>33627</v>
      </c>
      <c r="D56" s="5" t="s">
        <v>119</v>
      </c>
      <c r="E56" s="5" t="s">
        <v>267</v>
      </c>
      <c r="F56" s="5" t="s">
        <v>268</v>
      </c>
      <c r="G56" s="5" t="s">
        <v>120</v>
      </c>
      <c r="H56" s="5" t="s">
        <v>9</v>
      </c>
      <c r="I56" s="5">
        <v>52</v>
      </c>
      <c r="J56" s="6">
        <f t="shared" si="1"/>
        <v>76.960000000000008</v>
      </c>
    </row>
    <row r="57" spans="1:10" x14ac:dyDescent="0.3">
      <c r="A57" s="5" t="s">
        <v>121</v>
      </c>
      <c r="B57" s="5"/>
      <c r="C57" s="4">
        <v>32078</v>
      </c>
      <c r="D57" s="5" t="s">
        <v>119</v>
      </c>
      <c r="E57" s="5" t="s">
        <v>267</v>
      </c>
      <c r="F57" s="5" t="s">
        <v>268</v>
      </c>
      <c r="G57" s="5" t="s">
        <v>120</v>
      </c>
      <c r="H57" s="5" t="s">
        <v>9</v>
      </c>
      <c r="I57" s="5">
        <v>78</v>
      </c>
      <c r="J57" s="6">
        <f t="shared" si="1"/>
        <v>115.44</v>
      </c>
    </row>
    <row r="58" spans="1:10" x14ac:dyDescent="0.3">
      <c r="A58" s="5" t="s">
        <v>122</v>
      </c>
      <c r="B58" s="5"/>
      <c r="C58" s="4">
        <v>33625</v>
      </c>
      <c r="D58" s="5" t="s">
        <v>119</v>
      </c>
      <c r="E58" s="5" t="s">
        <v>267</v>
      </c>
      <c r="F58" s="5" t="s">
        <v>268</v>
      </c>
      <c r="G58" s="5" t="s">
        <v>120</v>
      </c>
      <c r="H58" s="5" t="s">
        <v>9</v>
      </c>
      <c r="I58" s="5">
        <v>40</v>
      </c>
      <c r="J58" s="6">
        <f t="shared" si="1"/>
        <v>59.2</v>
      </c>
    </row>
    <row r="59" spans="1:10" x14ac:dyDescent="0.3">
      <c r="A59" s="5" t="s">
        <v>123</v>
      </c>
      <c r="B59" s="5"/>
      <c r="C59" s="4">
        <v>5940</v>
      </c>
      <c r="D59" s="5" t="s">
        <v>124</v>
      </c>
      <c r="E59" s="5" t="s">
        <v>267</v>
      </c>
      <c r="F59" s="5" t="s">
        <v>268</v>
      </c>
      <c r="G59" s="5" t="s">
        <v>125</v>
      </c>
      <c r="H59" s="5" t="s">
        <v>9</v>
      </c>
      <c r="I59" s="5">
        <v>891</v>
      </c>
      <c r="J59" s="6">
        <f t="shared" si="1"/>
        <v>1318.68</v>
      </c>
    </row>
    <row r="60" spans="1:10" x14ac:dyDescent="0.3">
      <c r="A60" s="5" t="s">
        <v>126</v>
      </c>
      <c r="B60" s="5"/>
      <c r="C60" s="4">
        <v>13820</v>
      </c>
      <c r="D60" s="5" t="s">
        <v>124</v>
      </c>
      <c r="E60" s="5" t="s">
        <v>267</v>
      </c>
      <c r="F60" s="5" t="s">
        <v>268</v>
      </c>
      <c r="G60" s="5" t="s">
        <v>125</v>
      </c>
      <c r="H60" s="5" t="s">
        <v>9</v>
      </c>
      <c r="I60" s="5">
        <v>833</v>
      </c>
      <c r="J60" s="6">
        <f t="shared" si="1"/>
        <v>1232.8399999999999</v>
      </c>
    </row>
    <row r="61" spans="1:10" x14ac:dyDescent="0.3">
      <c r="A61" s="5" t="s">
        <v>127</v>
      </c>
      <c r="B61" s="5"/>
      <c r="C61" s="4">
        <v>8676</v>
      </c>
      <c r="D61" s="5" t="s">
        <v>124</v>
      </c>
      <c r="E61" s="5" t="s">
        <v>267</v>
      </c>
      <c r="F61" s="5" t="s">
        <v>268</v>
      </c>
      <c r="G61" s="5" t="s">
        <v>125</v>
      </c>
      <c r="H61" s="5" t="s">
        <v>9</v>
      </c>
      <c r="I61" s="5">
        <v>510</v>
      </c>
      <c r="J61" s="6">
        <f t="shared" si="1"/>
        <v>754.8</v>
      </c>
    </row>
    <row r="62" spans="1:10" x14ac:dyDescent="0.3">
      <c r="A62" s="5" t="s">
        <v>128</v>
      </c>
      <c r="B62" s="5"/>
      <c r="C62" s="4">
        <v>41464</v>
      </c>
      <c r="D62" s="5" t="s">
        <v>129</v>
      </c>
      <c r="E62" s="5" t="s">
        <v>267</v>
      </c>
      <c r="F62" s="5" t="s">
        <v>268</v>
      </c>
      <c r="G62" s="5" t="s">
        <v>130</v>
      </c>
      <c r="H62" s="5" t="s">
        <v>9</v>
      </c>
      <c r="I62" s="5">
        <v>35</v>
      </c>
      <c r="J62" s="6">
        <f t="shared" si="1"/>
        <v>51.8</v>
      </c>
    </row>
    <row r="63" spans="1:10" x14ac:dyDescent="0.3">
      <c r="A63" s="5" t="s">
        <v>131</v>
      </c>
      <c r="B63" s="5"/>
      <c r="C63" s="4">
        <v>80034</v>
      </c>
      <c r="D63" s="5" t="s">
        <v>129</v>
      </c>
      <c r="E63" s="5" t="s">
        <v>267</v>
      </c>
      <c r="F63" s="5" t="s">
        <v>268</v>
      </c>
      <c r="G63" s="5" t="s">
        <v>130</v>
      </c>
      <c r="H63" s="5" t="s">
        <v>9</v>
      </c>
      <c r="I63" s="5">
        <v>11</v>
      </c>
      <c r="J63" s="6">
        <f t="shared" si="1"/>
        <v>16.28</v>
      </c>
    </row>
    <row r="64" spans="1:10" x14ac:dyDescent="0.3">
      <c r="A64" s="5" t="s">
        <v>132</v>
      </c>
      <c r="B64" s="5"/>
      <c r="C64" s="4">
        <v>10115</v>
      </c>
      <c r="D64" s="5" t="s">
        <v>133</v>
      </c>
      <c r="E64" s="5" t="s">
        <v>267</v>
      </c>
      <c r="F64" s="5" t="s">
        <v>268</v>
      </c>
      <c r="G64" s="5" t="s">
        <v>134</v>
      </c>
      <c r="H64" s="5" t="s">
        <v>9</v>
      </c>
      <c r="I64" s="5">
        <v>200</v>
      </c>
      <c r="J64" s="6">
        <f t="shared" si="1"/>
        <v>296</v>
      </c>
    </row>
    <row r="65" spans="1:10" x14ac:dyDescent="0.3">
      <c r="A65" s="5" t="s">
        <v>135</v>
      </c>
      <c r="B65" s="5"/>
      <c r="C65" s="4">
        <v>10065615</v>
      </c>
      <c r="D65" s="5" t="s">
        <v>136</v>
      </c>
      <c r="E65" s="5" t="s">
        <v>267</v>
      </c>
      <c r="F65" s="5" t="s">
        <v>268</v>
      </c>
      <c r="G65" s="5" t="s">
        <v>137</v>
      </c>
      <c r="H65" s="5" t="s">
        <v>9</v>
      </c>
      <c r="I65" s="5">
        <v>20</v>
      </c>
      <c r="J65" s="6">
        <f t="shared" si="1"/>
        <v>29.6</v>
      </c>
    </row>
    <row r="66" spans="1:10" x14ac:dyDescent="0.3">
      <c r="A66" s="5" t="s">
        <v>138</v>
      </c>
      <c r="B66" s="5"/>
      <c r="C66" s="4">
        <v>2382000</v>
      </c>
      <c r="D66" s="5" t="s">
        <v>139</v>
      </c>
      <c r="E66" s="5" t="s">
        <v>267</v>
      </c>
      <c r="F66" s="5" t="s">
        <v>268</v>
      </c>
      <c r="G66" s="5" t="s">
        <v>140</v>
      </c>
      <c r="H66" s="5" t="s">
        <v>9</v>
      </c>
      <c r="I66" s="5">
        <v>190</v>
      </c>
      <c r="J66" s="6">
        <f t="shared" si="1"/>
        <v>281.2</v>
      </c>
    </row>
    <row r="67" spans="1:10" x14ac:dyDescent="0.3">
      <c r="A67" s="5" t="s">
        <v>141</v>
      </c>
      <c r="B67" s="5"/>
      <c r="C67" s="4">
        <v>23445</v>
      </c>
      <c r="D67" s="5" t="s">
        <v>142</v>
      </c>
      <c r="E67" s="5" t="s">
        <v>267</v>
      </c>
      <c r="F67" s="5" t="s">
        <v>268</v>
      </c>
      <c r="G67" s="5" t="s">
        <v>143</v>
      </c>
      <c r="H67" s="5" t="s">
        <v>9</v>
      </c>
      <c r="I67" s="5">
        <v>209</v>
      </c>
      <c r="J67" s="6">
        <f t="shared" si="1"/>
        <v>309.32</v>
      </c>
    </row>
    <row r="68" spans="1:10" x14ac:dyDescent="0.3">
      <c r="A68" s="5" t="s">
        <v>144</v>
      </c>
      <c r="B68" s="5"/>
      <c r="C68" s="4">
        <v>22044</v>
      </c>
      <c r="D68" s="5" t="s">
        <v>142</v>
      </c>
      <c r="E68" s="5" t="s">
        <v>267</v>
      </c>
      <c r="F68" s="5" t="s">
        <v>268</v>
      </c>
      <c r="G68" s="5" t="s">
        <v>143</v>
      </c>
      <c r="H68" s="5" t="s">
        <v>9</v>
      </c>
      <c r="I68" s="5">
        <v>160</v>
      </c>
      <c r="J68" s="6">
        <f t="shared" si="1"/>
        <v>236.8</v>
      </c>
    </row>
    <row r="69" spans="1:10" x14ac:dyDescent="0.3">
      <c r="A69" s="5" t="s">
        <v>145</v>
      </c>
      <c r="B69" s="5"/>
      <c r="C69" s="4">
        <v>14396</v>
      </c>
      <c r="D69" s="5" t="s">
        <v>146</v>
      </c>
      <c r="E69" s="5" t="s">
        <v>267</v>
      </c>
      <c r="F69" s="5" t="s">
        <v>268</v>
      </c>
      <c r="G69" s="5" t="s">
        <v>147</v>
      </c>
      <c r="H69" s="5" t="s">
        <v>9</v>
      </c>
      <c r="I69" s="5">
        <v>302</v>
      </c>
      <c r="J69" s="6">
        <f t="shared" si="1"/>
        <v>446.96</v>
      </c>
    </row>
    <row r="70" spans="1:10" x14ac:dyDescent="0.3">
      <c r="A70" s="5" t="s">
        <v>148</v>
      </c>
      <c r="B70" s="5"/>
      <c r="C70" s="4" t="s">
        <v>286</v>
      </c>
      <c r="D70" s="5" t="s">
        <v>146</v>
      </c>
      <c r="E70" s="5" t="s">
        <v>267</v>
      </c>
      <c r="F70" s="5" t="s">
        <v>268</v>
      </c>
      <c r="G70" s="5" t="s">
        <v>147</v>
      </c>
      <c r="H70" s="5" t="s">
        <v>9</v>
      </c>
      <c r="I70" s="5">
        <v>156</v>
      </c>
      <c r="J70" s="6">
        <f t="shared" si="1"/>
        <v>230.88</v>
      </c>
    </row>
    <row r="71" spans="1:10" x14ac:dyDescent="0.3">
      <c r="A71" s="5" t="s">
        <v>149</v>
      </c>
      <c r="B71" s="5"/>
      <c r="C71" s="4">
        <v>7160379781000</v>
      </c>
      <c r="D71" s="5" t="s">
        <v>150</v>
      </c>
      <c r="E71" s="5" t="s">
        <v>267</v>
      </c>
      <c r="F71" s="5" t="s">
        <v>268</v>
      </c>
      <c r="G71" s="5" t="s">
        <v>12</v>
      </c>
      <c r="H71" s="5" t="s">
        <v>9</v>
      </c>
      <c r="I71" s="5">
        <v>64</v>
      </c>
      <c r="J71" s="6">
        <f t="shared" si="1"/>
        <v>94.72</v>
      </c>
    </row>
    <row r="72" spans="1:10" x14ac:dyDescent="0.3">
      <c r="A72" s="5" t="s">
        <v>151</v>
      </c>
      <c r="B72" s="5"/>
      <c r="C72" s="4" t="s">
        <v>287</v>
      </c>
      <c r="D72" s="5" t="s">
        <v>152</v>
      </c>
      <c r="E72" s="5" t="s">
        <v>267</v>
      </c>
      <c r="F72" s="5" t="s">
        <v>268</v>
      </c>
      <c r="G72" s="5" t="s">
        <v>153</v>
      </c>
      <c r="H72" s="5" t="s">
        <v>154</v>
      </c>
      <c r="I72" s="5">
        <v>166</v>
      </c>
      <c r="J72" s="6">
        <f t="shared" si="1"/>
        <v>245.67999999999998</v>
      </c>
    </row>
    <row r="73" spans="1:10" x14ac:dyDescent="0.3">
      <c r="A73" s="5" t="s">
        <v>155</v>
      </c>
      <c r="B73" s="5"/>
      <c r="C73" s="4">
        <v>6827432228</v>
      </c>
      <c r="D73" s="5" t="s">
        <v>156</v>
      </c>
      <c r="E73" s="5" t="s">
        <v>267</v>
      </c>
      <c r="F73" s="5" t="s">
        <v>268</v>
      </c>
      <c r="G73" s="5" t="s">
        <v>157</v>
      </c>
      <c r="H73" s="5" t="s">
        <v>9</v>
      </c>
      <c r="I73" s="5">
        <v>291</v>
      </c>
      <c r="J73" s="6">
        <f t="shared" si="1"/>
        <v>430.68</v>
      </c>
    </row>
    <row r="74" spans="1:10" x14ac:dyDescent="0.3">
      <c r="A74" s="5" t="s">
        <v>158</v>
      </c>
      <c r="B74" s="5"/>
      <c r="C74" s="4">
        <v>6827493471</v>
      </c>
      <c r="D74" s="5" t="s">
        <v>156</v>
      </c>
      <c r="E74" s="5" t="s">
        <v>267</v>
      </c>
      <c r="F74" s="5" t="s">
        <v>268</v>
      </c>
      <c r="G74" s="5" t="s">
        <v>159</v>
      </c>
      <c r="H74" s="5" t="s">
        <v>9</v>
      </c>
      <c r="I74" s="5">
        <v>1749</v>
      </c>
      <c r="J74" s="6">
        <f t="shared" si="1"/>
        <v>2588.52</v>
      </c>
    </row>
    <row r="75" spans="1:10" x14ac:dyDescent="0.3">
      <c r="A75" s="5" t="s">
        <v>160</v>
      </c>
      <c r="B75" s="5"/>
      <c r="C75" s="4">
        <v>43665</v>
      </c>
      <c r="D75" s="5" t="s">
        <v>161</v>
      </c>
      <c r="E75" s="5" t="s">
        <v>267</v>
      </c>
      <c r="F75" s="5" t="s">
        <v>268</v>
      </c>
      <c r="G75" s="5" t="s">
        <v>162</v>
      </c>
      <c r="H75" s="5" t="s">
        <v>9</v>
      </c>
      <c r="I75" s="5">
        <v>10</v>
      </c>
      <c r="J75" s="6">
        <f t="shared" si="1"/>
        <v>14.8</v>
      </c>
    </row>
    <row r="76" spans="1:10" x14ac:dyDescent="0.3">
      <c r="A76" s="5" t="s">
        <v>163</v>
      </c>
      <c r="B76" s="5"/>
      <c r="C76" s="4">
        <v>31186</v>
      </c>
      <c r="D76" s="5" t="s">
        <v>161</v>
      </c>
      <c r="E76" s="5" t="s">
        <v>267</v>
      </c>
      <c r="F76" s="5" t="s">
        <v>268</v>
      </c>
      <c r="G76" s="5" t="s">
        <v>164</v>
      </c>
      <c r="H76" s="5" t="s">
        <v>9</v>
      </c>
      <c r="I76" s="5">
        <v>18</v>
      </c>
      <c r="J76" s="6">
        <f t="shared" si="1"/>
        <v>26.64</v>
      </c>
    </row>
    <row r="77" spans="1:10" x14ac:dyDescent="0.3">
      <c r="A77" s="5" t="s">
        <v>165</v>
      </c>
      <c r="B77" s="5"/>
      <c r="C77" s="4">
        <v>31176</v>
      </c>
      <c r="D77" s="5" t="s">
        <v>161</v>
      </c>
      <c r="E77" s="5" t="s">
        <v>267</v>
      </c>
      <c r="F77" s="5" t="s">
        <v>268</v>
      </c>
      <c r="G77" s="5" t="s">
        <v>164</v>
      </c>
      <c r="H77" s="5" t="s">
        <v>9</v>
      </c>
      <c r="I77" s="5">
        <v>11</v>
      </c>
      <c r="J77" s="6">
        <f t="shared" si="1"/>
        <v>16.28</v>
      </c>
    </row>
    <row r="78" spans="1:10" x14ac:dyDescent="0.3">
      <c r="A78" s="7" t="s">
        <v>166</v>
      </c>
      <c r="B78" s="5"/>
      <c r="C78" s="4">
        <v>205188</v>
      </c>
      <c r="D78" s="5" t="s">
        <v>167</v>
      </c>
      <c r="E78" s="5" t="s">
        <v>267</v>
      </c>
      <c r="F78" s="5" t="s">
        <v>268</v>
      </c>
      <c r="G78" s="5" t="s">
        <v>168</v>
      </c>
      <c r="H78" s="5" t="s">
        <v>9</v>
      </c>
      <c r="I78" s="5">
        <v>40</v>
      </c>
      <c r="J78" s="6">
        <f t="shared" si="1"/>
        <v>59.2</v>
      </c>
    </row>
    <row r="79" spans="1:10" x14ac:dyDescent="0.3">
      <c r="A79" s="5" t="s">
        <v>100</v>
      </c>
      <c r="B79" s="5"/>
      <c r="C79" s="4">
        <v>51210</v>
      </c>
      <c r="D79" s="5" t="s">
        <v>169</v>
      </c>
      <c r="E79" s="5" t="s">
        <v>267</v>
      </c>
      <c r="F79" s="5" t="s">
        <v>268</v>
      </c>
      <c r="G79" s="5" t="s">
        <v>170</v>
      </c>
      <c r="H79" s="5" t="s">
        <v>9</v>
      </c>
      <c r="I79" s="5">
        <v>174</v>
      </c>
      <c r="J79" s="6">
        <f t="shared" si="1"/>
        <v>257.52</v>
      </c>
    </row>
    <row r="80" spans="1:10" x14ac:dyDescent="0.3">
      <c r="A80" s="5" t="s">
        <v>171</v>
      </c>
      <c r="B80" s="5"/>
      <c r="C80" s="4" t="s">
        <v>288</v>
      </c>
      <c r="D80" s="5" t="s">
        <v>172</v>
      </c>
      <c r="E80" s="5" t="s">
        <v>267</v>
      </c>
      <c r="F80" s="5" t="s">
        <v>268</v>
      </c>
      <c r="G80" s="5" t="s">
        <v>173</v>
      </c>
      <c r="H80" s="5" t="s">
        <v>9</v>
      </c>
      <c r="I80" s="5">
        <v>114</v>
      </c>
      <c r="J80" s="6">
        <f t="shared" si="1"/>
        <v>168.72</v>
      </c>
    </row>
    <row r="81" spans="1:10" x14ac:dyDescent="0.3">
      <c r="A81" s="5" t="s">
        <v>174</v>
      </c>
      <c r="B81" s="5"/>
      <c r="C81" s="4">
        <v>316</v>
      </c>
      <c r="D81" s="5" t="s">
        <v>175</v>
      </c>
      <c r="E81" s="5" t="s">
        <v>267</v>
      </c>
      <c r="F81" s="5" t="s">
        <v>268</v>
      </c>
      <c r="G81" s="5" t="s">
        <v>176</v>
      </c>
      <c r="H81" s="5" t="s">
        <v>9</v>
      </c>
      <c r="I81" s="5">
        <v>260</v>
      </c>
      <c r="J81" s="6">
        <f t="shared" si="1"/>
        <v>384.8</v>
      </c>
    </row>
    <row r="82" spans="1:10" x14ac:dyDescent="0.3">
      <c r="A82" s="5" t="s">
        <v>177</v>
      </c>
      <c r="B82" s="5"/>
      <c r="C82" s="4">
        <v>28805</v>
      </c>
      <c r="D82" s="5" t="s">
        <v>178</v>
      </c>
      <c r="E82" s="5" t="s">
        <v>267</v>
      </c>
      <c r="F82" s="5" t="s">
        <v>268</v>
      </c>
      <c r="G82" s="5" t="s">
        <v>179</v>
      </c>
      <c r="H82" s="5" t="s">
        <v>9</v>
      </c>
      <c r="I82" s="5">
        <v>46</v>
      </c>
      <c r="J82" s="6">
        <f t="shared" si="1"/>
        <v>68.08</v>
      </c>
    </row>
    <row r="83" spans="1:10" x14ac:dyDescent="0.3">
      <c r="A83" s="5" t="s">
        <v>180</v>
      </c>
      <c r="B83" s="5"/>
      <c r="C83" s="4">
        <v>10062</v>
      </c>
      <c r="D83" s="5" t="s">
        <v>178</v>
      </c>
      <c r="E83" s="5" t="s">
        <v>267</v>
      </c>
      <c r="F83" s="5" t="s">
        <v>268</v>
      </c>
      <c r="G83" s="5" t="s">
        <v>181</v>
      </c>
      <c r="H83" s="5" t="s">
        <v>9</v>
      </c>
      <c r="I83" s="5">
        <v>43</v>
      </c>
      <c r="J83" s="6">
        <f t="shared" si="1"/>
        <v>63.64</v>
      </c>
    </row>
    <row r="84" spans="1:10" x14ac:dyDescent="0.3">
      <c r="A84" s="5" t="s">
        <v>182</v>
      </c>
      <c r="B84" s="5"/>
      <c r="C84" s="4">
        <v>193</v>
      </c>
      <c r="D84" s="5" t="s">
        <v>183</v>
      </c>
      <c r="E84" s="5" t="s">
        <v>267</v>
      </c>
      <c r="F84" s="5" t="s">
        <v>268</v>
      </c>
      <c r="G84" s="5" t="s">
        <v>184</v>
      </c>
      <c r="H84" s="5" t="s">
        <v>9</v>
      </c>
      <c r="I84" s="5">
        <v>144</v>
      </c>
      <c r="J84" s="6">
        <f t="shared" si="1"/>
        <v>213.12</v>
      </c>
    </row>
    <row r="85" spans="1:10" x14ac:dyDescent="0.3">
      <c r="A85" s="5" t="s">
        <v>185</v>
      </c>
      <c r="B85" s="5"/>
      <c r="C85" s="4" t="s">
        <v>289</v>
      </c>
      <c r="D85" s="5" t="s">
        <v>186</v>
      </c>
      <c r="E85" s="5" t="s">
        <v>267</v>
      </c>
      <c r="F85" s="5" t="s">
        <v>268</v>
      </c>
      <c r="G85" s="5" t="s">
        <v>8</v>
      </c>
      <c r="H85" s="5" t="s">
        <v>9</v>
      </c>
      <c r="I85" s="5">
        <v>241</v>
      </c>
      <c r="J85" s="6">
        <f t="shared" si="1"/>
        <v>356.68</v>
      </c>
    </row>
    <row r="86" spans="1:10" x14ac:dyDescent="0.3">
      <c r="A86" s="5" t="s">
        <v>187</v>
      </c>
      <c r="B86" s="5"/>
      <c r="C86" s="4" t="s">
        <v>290</v>
      </c>
      <c r="D86" s="5" t="s">
        <v>188</v>
      </c>
      <c r="E86" s="5" t="s">
        <v>267</v>
      </c>
      <c r="F86" s="5" t="s">
        <v>268</v>
      </c>
      <c r="G86" s="5" t="s">
        <v>189</v>
      </c>
      <c r="H86" s="5" t="s">
        <v>9</v>
      </c>
      <c r="I86" s="5">
        <v>221</v>
      </c>
      <c r="J86" s="6">
        <f t="shared" si="1"/>
        <v>327.08</v>
      </c>
    </row>
    <row r="87" spans="1:10" x14ac:dyDescent="0.3">
      <c r="A87" s="5" t="s">
        <v>190</v>
      </c>
      <c r="B87" s="5"/>
      <c r="C87" s="8" t="s">
        <v>291</v>
      </c>
      <c r="D87" s="5" t="s">
        <v>191</v>
      </c>
      <c r="E87" s="5" t="s">
        <v>267</v>
      </c>
      <c r="F87" s="5" t="s">
        <v>268</v>
      </c>
      <c r="G87" s="5" t="s">
        <v>192</v>
      </c>
      <c r="H87" s="5" t="s">
        <v>9</v>
      </c>
      <c r="I87" s="5">
        <v>14</v>
      </c>
      <c r="J87" s="6">
        <f t="shared" si="1"/>
        <v>20.720000000000002</v>
      </c>
    </row>
    <row r="88" spans="1:10" x14ac:dyDescent="0.3">
      <c r="A88" s="5" t="s">
        <v>193</v>
      </c>
      <c r="B88" s="5"/>
      <c r="C88" s="4">
        <v>14498</v>
      </c>
      <c r="D88" s="5" t="s">
        <v>194</v>
      </c>
      <c r="E88" s="5" t="s">
        <v>267</v>
      </c>
      <c r="F88" s="5" t="s">
        <v>268</v>
      </c>
      <c r="G88" s="5" t="s">
        <v>195</v>
      </c>
      <c r="H88" s="5" t="s">
        <v>9</v>
      </c>
      <c r="I88" s="5">
        <v>59</v>
      </c>
      <c r="J88" s="6">
        <f t="shared" si="1"/>
        <v>87.32</v>
      </c>
    </row>
    <row r="89" spans="1:10" x14ac:dyDescent="0.3">
      <c r="A89" s="7" t="s">
        <v>196</v>
      </c>
      <c r="B89" s="5"/>
      <c r="C89" s="4">
        <v>14303</v>
      </c>
      <c r="D89" s="7" t="s">
        <v>197</v>
      </c>
      <c r="E89" s="5" t="s">
        <v>267</v>
      </c>
      <c r="F89" s="5" t="s">
        <v>268</v>
      </c>
      <c r="G89" s="7" t="s">
        <v>198</v>
      </c>
      <c r="H89" s="5" t="s">
        <v>9</v>
      </c>
      <c r="I89" s="5">
        <v>10</v>
      </c>
      <c r="J89" s="6">
        <v>200</v>
      </c>
    </row>
    <row r="90" spans="1:10" x14ac:dyDescent="0.3">
      <c r="A90" s="1" t="s">
        <v>199</v>
      </c>
      <c r="B90" s="10"/>
      <c r="C90" s="9">
        <v>13191</v>
      </c>
      <c r="D90" s="1" t="s">
        <v>200</v>
      </c>
      <c r="E90" s="5" t="s">
        <v>267</v>
      </c>
      <c r="F90" s="5" t="s">
        <v>268</v>
      </c>
      <c r="G90" s="11" t="s">
        <v>201</v>
      </c>
      <c r="H90" s="5" t="s">
        <v>9</v>
      </c>
      <c r="I90" s="10"/>
      <c r="J90" s="12">
        <v>15</v>
      </c>
    </row>
    <row r="91" spans="1:10" x14ac:dyDescent="0.3">
      <c r="A91" s="1" t="s">
        <v>202</v>
      </c>
      <c r="B91" s="10"/>
      <c r="C91" s="9">
        <v>31831</v>
      </c>
      <c r="D91" s="1" t="s">
        <v>119</v>
      </c>
      <c r="E91" s="5" t="s">
        <v>267</v>
      </c>
      <c r="F91" s="5" t="s">
        <v>268</v>
      </c>
      <c r="G91" s="11" t="s">
        <v>203</v>
      </c>
      <c r="H91" s="5" t="s">
        <v>9</v>
      </c>
      <c r="I91" s="10"/>
      <c r="J91" s="12">
        <v>100</v>
      </c>
    </row>
    <row r="92" spans="1:10" x14ac:dyDescent="0.3">
      <c r="A92" s="1" t="s">
        <v>204</v>
      </c>
      <c r="B92" s="13"/>
      <c r="C92" s="9">
        <v>34012</v>
      </c>
      <c r="D92" s="1" t="s">
        <v>205</v>
      </c>
      <c r="E92" s="5" t="s">
        <v>267</v>
      </c>
      <c r="F92" s="5" t="s">
        <v>268</v>
      </c>
      <c r="G92" s="11" t="s">
        <v>206</v>
      </c>
      <c r="H92" s="5" t="s">
        <v>9</v>
      </c>
      <c r="I92" s="13"/>
      <c r="J92" s="14">
        <v>50</v>
      </c>
    </row>
    <row r="93" spans="1:10" x14ac:dyDescent="0.3">
      <c r="A93" s="1" t="s">
        <v>207</v>
      </c>
      <c r="B93" s="13"/>
      <c r="C93" s="9">
        <v>56302</v>
      </c>
      <c r="D93" s="1" t="s">
        <v>208</v>
      </c>
      <c r="E93" s="5" t="s">
        <v>267</v>
      </c>
      <c r="F93" s="5" t="s">
        <v>268</v>
      </c>
      <c r="G93" s="11" t="s">
        <v>209</v>
      </c>
      <c r="H93" s="5" t="s">
        <v>9</v>
      </c>
      <c r="I93" s="13"/>
      <c r="J93" s="14">
        <v>15</v>
      </c>
    </row>
    <row r="94" spans="1:10" x14ac:dyDescent="0.3">
      <c r="A94" s="1" t="s">
        <v>210</v>
      </c>
      <c r="B94" s="13"/>
      <c r="C94" s="9">
        <v>201109</v>
      </c>
      <c r="D94" s="1" t="s">
        <v>211</v>
      </c>
      <c r="E94" s="5" t="s">
        <v>267</v>
      </c>
      <c r="F94" s="5" t="s">
        <v>268</v>
      </c>
      <c r="G94" s="1" t="s">
        <v>212</v>
      </c>
      <c r="H94" s="5" t="s">
        <v>9</v>
      </c>
      <c r="I94" s="13"/>
      <c r="J94" s="14">
        <v>30</v>
      </c>
    </row>
    <row r="95" spans="1:10" x14ac:dyDescent="0.3">
      <c r="A95" s="1" t="s">
        <v>213</v>
      </c>
      <c r="B95" s="13"/>
      <c r="C95" s="9">
        <v>527186</v>
      </c>
      <c r="D95" s="1" t="s">
        <v>214</v>
      </c>
      <c r="E95" s="5" t="s">
        <v>267</v>
      </c>
      <c r="F95" s="5" t="s">
        <v>268</v>
      </c>
      <c r="G95" s="1" t="s">
        <v>212</v>
      </c>
      <c r="H95" s="5" t="s">
        <v>9</v>
      </c>
      <c r="I95" s="13"/>
      <c r="J95" s="14">
        <v>30</v>
      </c>
    </row>
    <row r="96" spans="1:10" x14ac:dyDescent="0.3">
      <c r="A96" s="1" t="s">
        <v>215</v>
      </c>
      <c r="B96" s="13"/>
      <c r="C96" s="9">
        <v>9620896</v>
      </c>
      <c r="D96" s="1" t="s">
        <v>216</v>
      </c>
      <c r="E96" s="5" t="s">
        <v>267</v>
      </c>
      <c r="F96" s="5" t="s">
        <v>268</v>
      </c>
      <c r="G96" s="1" t="s">
        <v>217</v>
      </c>
      <c r="H96" s="5" t="s">
        <v>9</v>
      </c>
      <c r="I96" s="13"/>
      <c r="J96" s="14">
        <v>20</v>
      </c>
    </row>
    <row r="97" spans="1:10" x14ac:dyDescent="0.3">
      <c r="A97" s="1" t="s">
        <v>218</v>
      </c>
      <c r="B97" s="13"/>
      <c r="C97" s="9">
        <v>418502600</v>
      </c>
      <c r="D97" s="1" t="s">
        <v>219</v>
      </c>
      <c r="E97" s="5" t="s">
        <v>267</v>
      </c>
      <c r="F97" s="5" t="s">
        <v>268</v>
      </c>
      <c r="G97" s="11" t="s">
        <v>220</v>
      </c>
      <c r="H97" s="5" t="s">
        <v>9</v>
      </c>
      <c r="I97" s="13"/>
      <c r="J97" s="14">
        <v>5</v>
      </c>
    </row>
    <row r="98" spans="1:10" x14ac:dyDescent="0.3">
      <c r="A98" s="1" t="s">
        <v>221</v>
      </c>
      <c r="B98" s="13"/>
      <c r="C98" s="9">
        <v>3800012609</v>
      </c>
      <c r="D98" s="1" t="s">
        <v>222</v>
      </c>
      <c r="E98" s="5" t="s">
        <v>267</v>
      </c>
      <c r="F98" s="5" t="s">
        <v>268</v>
      </c>
      <c r="G98" s="11" t="s">
        <v>223</v>
      </c>
      <c r="H98" s="5" t="s">
        <v>9</v>
      </c>
      <c r="I98" s="13"/>
      <c r="J98" s="14">
        <v>35</v>
      </c>
    </row>
    <row r="99" spans="1:10" x14ac:dyDescent="0.3">
      <c r="A99" s="1" t="s">
        <v>224</v>
      </c>
      <c r="B99" s="13"/>
      <c r="C99" s="9">
        <v>23527601425</v>
      </c>
      <c r="D99" s="1" t="s">
        <v>225</v>
      </c>
      <c r="E99" s="5" t="s">
        <v>267</v>
      </c>
      <c r="F99" s="5" t="s">
        <v>268</v>
      </c>
      <c r="G99" s="11" t="s">
        <v>226</v>
      </c>
      <c r="H99" s="5" t="s">
        <v>9</v>
      </c>
      <c r="I99" s="13"/>
      <c r="J99" s="14">
        <v>20</v>
      </c>
    </row>
    <row r="100" spans="1:10" x14ac:dyDescent="0.3">
      <c r="A100" s="1" t="s">
        <v>227</v>
      </c>
      <c r="B100" s="13"/>
      <c r="C100" s="9" t="s">
        <v>292</v>
      </c>
      <c r="D100" s="1" t="s">
        <v>228</v>
      </c>
      <c r="E100" s="5" t="s">
        <v>267</v>
      </c>
      <c r="F100" s="5" t="s">
        <v>268</v>
      </c>
      <c r="G100" s="11" t="s">
        <v>201</v>
      </c>
      <c r="H100" s="5" t="s">
        <v>9</v>
      </c>
      <c r="I100" s="13"/>
      <c r="J100" s="14">
        <v>15</v>
      </c>
    </row>
    <row r="101" spans="1:10" x14ac:dyDescent="0.3">
      <c r="A101" s="1" t="s">
        <v>229</v>
      </c>
      <c r="B101" s="13"/>
      <c r="C101" s="9" t="s">
        <v>293</v>
      </c>
      <c r="D101" s="1" t="s">
        <v>230</v>
      </c>
      <c r="E101" s="5" t="s">
        <v>267</v>
      </c>
      <c r="F101" s="5" t="s">
        <v>268</v>
      </c>
      <c r="G101" s="11" t="s">
        <v>231</v>
      </c>
      <c r="H101" s="5" t="s">
        <v>9</v>
      </c>
      <c r="I101" s="13"/>
      <c r="J101" s="14">
        <v>5</v>
      </c>
    </row>
    <row r="102" spans="1:10" x14ac:dyDescent="0.3">
      <c r="A102" s="11" t="s">
        <v>232</v>
      </c>
      <c r="B102" s="13"/>
      <c r="C102" s="15"/>
      <c r="D102" s="1" t="s">
        <v>205</v>
      </c>
      <c r="E102" s="5" t="s">
        <v>267</v>
      </c>
      <c r="F102" s="5" t="s">
        <v>268</v>
      </c>
      <c r="G102" s="11" t="s">
        <v>233</v>
      </c>
      <c r="H102" s="5" t="s">
        <v>9</v>
      </c>
      <c r="I102" s="13"/>
      <c r="J102" s="14">
        <v>1000</v>
      </c>
    </row>
    <row r="103" spans="1:10" ht="18" x14ac:dyDescent="0.35">
      <c r="A103" s="18" t="s">
        <v>294</v>
      </c>
      <c r="B103" s="17"/>
      <c r="C103" s="16"/>
      <c r="D103" s="17"/>
      <c r="E103" s="17"/>
      <c r="F103" s="17"/>
      <c r="G103" s="17"/>
      <c r="H103" s="17"/>
      <c r="I103" s="17"/>
      <c r="J103" s="19"/>
    </row>
    <row r="104" spans="1:10" x14ac:dyDescent="0.3">
      <c r="A104" s="5" t="s">
        <v>234</v>
      </c>
      <c r="B104" s="5"/>
      <c r="C104" s="4" t="s">
        <v>295</v>
      </c>
      <c r="D104" s="5" t="s">
        <v>235</v>
      </c>
      <c r="E104" s="5" t="s">
        <v>267</v>
      </c>
      <c r="F104" s="5" t="s">
        <v>294</v>
      </c>
      <c r="G104" s="5" t="s">
        <v>236</v>
      </c>
      <c r="H104" s="5" t="s">
        <v>9</v>
      </c>
      <c r="I104" s="5">
        <v>227</v>
      </c>
      <c r="J104" s="6">
        <f>(I104/23)*37</f>
        <v>365.17391304347825</v>
      </c>
    </row>
    <row r="105" spans="1:10" x14ac:dyDescent="0.3">
      <c r="A105" s="21" t="s">
        <v>237</v>
      </c>
      <c r="B105" s="21"/>
      <c r="C105" s="20">
        <v>39941</v>
      </c>
      <c r="D105" s="21" t="s">
        <v>238</v>
      </c>
      <c r="E105" s="21" t="s">
        <v>267</v>
      </c>
      <c r="F105" s="21" t="s">
        <v>294</v>
      </c>
      <c r="G105" s="21" t="s">
        <v>239</v>
      </c>
      <c r="H105" s="21" t="s">
        <v>9</v>
      </c>
      <c r="I105" s="21">
        <v>320</v>
      </c>
      <c r="J105" s="22">
        <f>(I105/23)*37</f>
        <v>514.78260869565213</v>
      </c>
    </row>
    <row r="106" spans="1:10" x14ac:dyDescent="0.3">
      <c r="A106" s="5" t="s">
        <v>240</v>
      </c>
      <c r="B106" s="5"/>
      <c r="C106" s="4" t="s">
        <v>296</v>
      </c>
      <c r="D106" s="5" t="s">
        <v>241</v>
      </c>
      <c r="E106" s="5" t="s">
        <v>267</v>
      </c>
      <c r="F106" s="5" t="s">
        <v>294</v>
      </c>
      <c r="G106" s="5" t="s">
        <v>242</v>
      </c>
      <c r="H106" s="5" t="s">
        <v>243</v>
      </c>
      <c r="I106" s="5">
        <v>68</v>
      </c>
      <c r="J106" s="6">
        <f>(I106/23)*37</f>
        <v>109.39130434782608</v>
      </c>
    </row>
    <row r="107" spans="1:10" x14ac:dyDescent="0.3">
      <c r="A107" s="21" t="s">
        <v>244</v>
      </c>
      <c r="B107" s="21"/>
      <c r="C107" s="20">
        <v>130009848000</v>
      </c>
      <c r="D107" s="21" t="s">
        <v>245</v>
      </c>
      <c r="E107" s="21" t="s">
        <v>267</v>
      </c>
      <c r="F107" s="21" t="s">
        <v>294</v>
      </c>
      <c r="G107" s="21" t="s">
        <v>246</v>
      </c>
      <c r="H107" s="21" t="s">
        <v>9</v>
      </c>
      <c r="I107" s="21">
        <v>123</v>
      </c>
      <c r="J107" s="22">
        <f>(I107/23)*37</f>
        <v>197.86956521739128</v>
      </c>
    </row>
    <row r="108" spans="1:10" x14ac:dyDescent="0.3">
      <c r="A108" s="5" t="s">
        <v>247</v>
      </c>
      <c r="B108" s="5"/>
      <c r="C108" s="4">
        <v>130005155000</v>
      </c>
      <c r="D108" s="5" t="s">
        <v>245</v>
      </c>
      <c r="E108" s="5" t="s">
        <v>267</v>
      </c>
      <c r="F108" s="5" t="s">
        <v>294</v>
      </c>
      <c r="G108" s="5" t="s">
        <v>248</v>
      </c>
      <c r="H108" s="5" t="s">
        <v>9</v>
      </c>
      <c r="I108" s="5">
        <v>266</v>
      </c>
      <c r="J108" s="6">
        <f>(I108/23)*37</f>
        <v>427.91304347826087</v>
      </c>
    </row>
    <row r="109" spans="1:10" x14ac:dyDescent="0.3">
      <c r="A109" s="24" t="s">
        <v>196</v>
      </c>
      <c r="B109" s="24"/>
      <c r="C109" s="23">
        <v>14303</v>
      </c>
      <c r="D109" s="24" t="s">
        <v>197</v>
      </c>
      <c r="E109" s="24" t="s">
        <v>267</v>
      </c>
      <c r="F109" s="24" t="s">
        <v>294</v>
      </c>
      <c r="G109" s="24" t="s">
        <v>198</v>
      </c>
      <c r="H109" s="24" t="s">
        <v>9</v>
      </c>
      <c r="I109" s="24">
        <v>10</v>
      </c>
      <c r="J109" s="25">
        <v>200</v>
      </c>
    </row>
    <row r="110" spans="1:10" x14ac:dyDescent="0.3">
      <c r="A110" s="27" t="s">
        <v>249</v>
      </c>
      <c r="B110" s="27"/>
      <c r="C110" s="26" t="s">
        <v>297</v>
      </c>
      <c r="D110" s="27" t="s">
        <v>250</v>
      </c>
      <c r="E110" s="27" t="s">
        <v>267</v>
      </c>
      <c r="F110" s="27" t="s">
        <v>294</v>
      </c>
      <c r="G110" s="27" t="s">
        <v>251</v>
      </c>
      <c r="H110" s="27" t="s">
        <v>9</v>
      </c>
      <c r="I110" s="27">
        <v>71</v>
      </c>
      <c r="J110" s="28">
        <f>(I110/23)*37</f>
        <v>114.21739130434783</v>
      </c>
    </row>
    <row r="111" spans="1:10" x14ac:dyDescent="0.3">
      <c r="A111" s="21" t="s">
        <v>252</v>
      </c>
      <c r="B111" s="21"/>
      <c r="C111" s="20">
        <v>20922</v>
      </c>
      <c r="D111" s="21" t="s">
        <v>241</v>
      </c>
      <c r="E111" s="21" t="s">
        <v>267</v>
      </c>
      <c r="F111" s="21" t="s">
        <v>294</v>
      </c>
      <c r="G111" s="21" t="s">
        <v>253</v>
      </c>
      <c r="H111" s="21" t="s">
        <v>9</v>
      </c>
      <c r="I111" s="21">
        <v>79</v>
      </c>
      <c r="J111" s="22">
        <f>(I111/23)*37</f>
        <v>127.08695652173914</v>
      </c>
    </row>
    <row r="112" spans="1:10" x14ac:dyDescent="0.3">
      <c r="A112" s="27" t="s">
        <v>240</v>
      </c>
      <c r="B112" s="27"/>
      <c r="C112" s="26" t="s">
        <v>296</v>
      </c>
      <c r="D112" s="27" t="s">
        <v>241</v>
      </c>
      <c r="E112" s="27" t="s">
        <v>267</v>
      </c>
      <c r="F112" s="27" t="s">
        <v>294</v>
      </c>
      <c r="G112" s="27" t="s">
        <v>242</v>
      </c>
      <c r="H112" s="27" t="s">
        <v>243</v>
      </c>
      <c r="I112" s="27">
        <v>68</v>
      </c>
      <c r="J112" s="28">
        <f>(I112/23)*37</f>
        <v>109.39130434782608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Norwalk la mirada USD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Guinn</dc:creator>
  <cp:lastModifiedBy>Philip Guinn</cp:lastModifiedBy>
  <cp:lastPrinted>2019-05-29T15:53:34Z</cp:lastPrinted>
  <dcterms:created xsi:type="dcterms:W3CDTF">2019-05-01T17:31:03Z</dcterms:created>
  <dcterms:modified xsi:type="dcterms:W3CDTF">2023-10-31T15:34:38Z</dcterms:modified>
</cp:coreProperties>
</file>