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6820" yWindow="2480" windowWidth="25360" windowHeight="18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" l="1"/>
  <c r="K2" i="1"/>
  <c r="I3" i="1"/>
  <c r="K3" i="1"/>
  <c r="K4" i="1"/>
  <c r="I6" i="1"/>
  <c r="I5" i="1"/>
  <c r="I2" i="1"/>
  <c r="I4" i="1"/>
  <c r="K5" i="1"/>
</calcChain>
</file>

<file path=xl/sharedStrings.xml><?xml version="1.0" encoding="utf-8"?>
<sst xmlns="http://schemas.openxmlformats.org/spreadsheetml/2006/main" count="58" uniqueCount="55">
  <si>
    <t>Alus</t>
  </si>
  <si>
    <t>Bromo</t>
  </si>
  <si>
    <t>Albert Jacka</t>
  </si>
  <si>
    <t>Waitui Tolu</t>
  </si>
  <si>
    <t>Tanya Gomez</t>
  </si>
  <si>
    <t>Nagasawa</t>
  </si>
  <si>
    <t>12+25</t>
  </si>
  <si>
    <t>reaktiomassa t</t>
  </si>
  <si>
    <t>∆v orig km/s</t>
  </si>
  <si>
    <t>massa t</t>
  </si>
  <si>
    <t>reaktori GW</t>
  </si>
  <si>
    <t>sol panel teho W</t>
  </si>
  <si>
    <t>"(600)"</t>
  </si>
  <si>
    <t>"(800)"</t>
  </si>
  <si>
    <t>kierto rpm</t>
  </si>
  <si>
    <t>kiertoG</t>
  </si>
  <si>
    <t>∆v nyk km/s</t>
  </si>
  <si>
    <t>rikkinäiset järjestelmät</t>
  </si>
  <si>
    <t>tietotekniikka, reaktorin sytytys</t>
  </si>
  <si>
    <t>polttoaineen siirto</t>
  </si>
  <si>
    <t>alusjärjestelmät, reaktori</t>
  </si>
  <si>
    <t>reaktorin hallinta</t>
  </si>
  <si>
    <t>hyödylliset asiat</t>
  </si>
  <si>
    <t>egocaster</t>
  </si>
  <si>
    <t>Dumaran</t>
  </si>
  <si>
    <t>Placid</t>
  </si>
  <si>
    <t>3 synthmorfia, nanofabrikaattori, kvanttikryptoavaimia</t>
  </si>
  <si>
    <t>Funktio</t>
  </si>
  <si>
    <t>Rahti</t>
  </si>
  <si>
    <t>Korvetti</t>
  </si>
  <si>
    <t>Matkustaja</t>
  </si>
  <si>
    <t>Tiede</t>
  </si>
  <si>
    <t>Tankkeri</t>
  </si>
  <si>
    <t>Lippu</t>
  </si>
  <si>
    <t>Indonesia</t>
  </si>
  <si>
    <t>Australia</t>
  </si>
  <si>
    <t>Fiji</t>
  </si>
  <si>
    <t>Filippiinit</t>
  </si>
  <si>
    <t>Japani</t>
  </si>
  <si>
    <t>Uusi-Seelanti</t>
  </si>
  <si>
    <t>20+70</t>
  </si>
  <si>
    <t>Kapteeni</t>
  </si>
  <si>
    <t>Lestari</t>
  </si>
  <si>
    <t>McGill</t>
  </si>
  <si>
    <t>Waqa</t>
  </si>
  <si>
    <t>Castillo</t>
  </si>
  <si>
    <t>Okada</t>
  </si>
  <si>
    <t>Madrigale</t>
  </si>
  <si>
    <t>Leadbetter</t>
  </si>
  <si>
    <t>crew + pass</t>
  </si>
  <si>
    <t>Akku lataus</t>
  </si>
  <si>
    <t>VR-ympäristö, kryptoavaimia, 2 Sei-Epson -morfia</t>
  </si>
  <si>
    <t>Kotimatka d (+ kiihdytys, jarrutus)</t>
  </si>
  <si>
    <t>sillan tietotekniikka, ml. viestintä</t>
  </si>
  <si>
    <t>Simulaatiotietokone, 3 synthmorfia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</si>
</sst>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FF0000"/>
      <name val="Calibri"/>
      <scheme val="minor"/>
    </font>
    <font>
      <b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4" fillId="0" borderId="0" xfId="0" applyFont="1"/>
    <xf numFmtId="9" fontId="1" fillId="0" borderId="0" xfId="0" applyNumberFormat="1" applyFont="1"/>
    <xf numFmtId="2" fontId="1" fillId="0" borderId="0" xfId="0" applyNumberFormat="1" applyFont="1"/>
    <xf numFmtId="0" fontId="5" fillId="0" borderId="0" xfId="0" applyFont="1" applyAlignment="1">
      <alignment wrapText="1"/>
    </xf>
    <xf numFmtId="2" fontId="5" fillId="0" borderId="0" xfId="0" applyNumberFormat="1" applyFont="1" applyAlignment="1">
      <alignment wrapText="1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J17" sqref="J17"/>
    </sheetView>
  </sheetViews>
  <sheetFormatPr baseColWidth="10" defaultRowHeight="20" x14ac:dyDescent="0"/>
  <cols>
    <col min="1" max="1" width="21.5" style="1" customWidth="1"/>
    <col min="2" max="4" width="15" style="1" customWidth="1"/>
    <col min="5" max="5" width="10.83203125" style="1"/>
    <col min="6" max="6" width="7.5" style="1" customWidth="1"/>
    <col min="7" max="8" width="10.83203125" style="1"/>
    <col min="9" max="9" width="11.1640625" style="4" bestFit="1" customWidth="1"/>
    <col min="10" max="10" width="10.83203125" style="1"/>
    <col min="11" max="11" width="15" style="1" bestFit="1" customWidth="1"/>
    <col min="12" max="13" width="10.83203125" style="1"/>
    <col min="14" max="14" width="9" style="4" customWidth="1"/>
    <col min="15" max="15" width="9.1640625" style="1" customWidth="1"/>
    <col min="16" max="16" width="41.6640625" style="1" customWidth="1"/>
    <col min="17" max="17" width="49.83203125" style="1" customWidth="1"/>
    <col min="18" max="16384" width="10.83203125" style="1"/>
  </cols>
  <sheetData>
    <row r="1" spans="1:17" s="5" customFormat="1" ht="80">
      <c r="A1" s="5" t="s">
        <v>0</v>
      </c>
      <c r="B1" s="5" t="s">
        <v>27</v>
      </c>
      <c r="C1" s="5" t="s">
        <v>33</v>
      </c>
      <c r="D1" s="5" t="s">
        <v>41</v>
      </c>
      <c r="E1" s="5" t="s">
        <v>9</v>
      </c>
      <c r="F1" s="5" t="s">
        <v>49</v>
      </c>
      <c r="G1" s="5" t="s">
        <v>10</v>
      </c>
      <c r="H1" s="5" t="s">
        <v>8</v>
      </c>
      <c r="I1" s="6" t="s">
        <v>16</v>
      </c>
      <c r="J1" s="5" t="s">
        <v>7</v>
      </c>
      <c r="K1" s="5" t="s">
        <v>52</v>
      </c>
      <c r="L1" s="5" t="s">
        <v>11</v>
      </c>
      <c r="M1" s="5" t="s">
        <v>50</v>
      </c>
      <c r="N1" s="6" t="s">
        <v>14</v>
      </c>
      <c r="O1" s="5" t="s">
        <v>15</v>
      </c>
      <c r="P1" s="5" t="s">
        <v>17</v>
      </c>
      <c r="Q1" s="5" t="s">
        <v>22</v>
      </c>
    </row>
    <row r="2" spans="1:17">
      <c r="A2" s="1" t="s">
        <v>1</v>
      </c>
      <c r="B2" s="1" t="s">
        <v>28</v>
      </c>
      <c r="C2" s="1" t="s">
        <v>34</v>
      </c>
      <c r="D2" s="1" t="s">
        <v>42</v>
      </c>
      <c r="E2" s="1">
        <v>10000</v>
      </c>
      <c r="F2" s="1">
        <v>6</v>
      </c>
      <c r="G2" s="2">
        <v>145</v>
      </c>
      <c r="H2" s="1">
        <v>173</v>
      </c>
      <c r="I2" s="4">
        <f>9.81*100000*LN((E2+J2)/E2)/1000</f>
        <v>8.4005292779385456</v>
      </c>
      <c r="J2" s="1">
        <v>86</v>
      </c>
      <c r="K2" s="1">
        <f>26*150000000/((I2-10)/2)/3600/24</f>
        <v>-56442.282145324039</v>
      </c>
      <c r="L2" s="1">
        <v>300</v>
      </c>
      <c r="M2" s="3">
        <v>0.1</v>
      </c>
      <c r="P2" s="2" t="s">
        <v>18</v>
      </c>
      <c r="Q2" s="1" t="s">
        <v>51</v>
      </c>
    </row>
    <row r="3" spans="1:17">
      <c r="A3" s="1" t="s">
        <v>2</v>
      </c>
      <c r="B3" s="1" t="s">
        <v>29</v>
      </c>
      <c r="C3" s="1" t="s">
        <v>35</v>
      </c>
      <c r="D3" s="1" t="s">
        <v>43</v>
      </c>
      <c r="E3" s="1">
        <v>2500</v>
      </c>
      <c r="F3" s="1">
        <v>35</v>
      </c>
      <c r="G3" s="1">
        <v>125</v>
      </c>
      <c r="H3" s="1">
        <v>307</v>
      </c>
      <c r="I3" s="4">
        <f>9.81*100000*LN((E3+J3)/E3)/1000</f>
        <v>0</v>
      </c>
      <c r="J3" s="1">
        <v>0</v>
      </c>
      <c r="K3" s="1">
        <f>26*150000000/((I3-10)/2)/3600/24</f>
        <v>-9027.7777777777774</v>
      </c>
      <c r="L3" s="1">
        <v>600</v>
      </c>
      <c r="M3" s="3">
        <v>0.01</v>
      </c>
      <c r="N3" s="4">
        <v>0.8</v>
      </c>
      <c r="O3" s="1">
        <v>0.02</v>
      </c>
      <c r="P3" s="2" t="s">
        <v>19</v>
      </c>
      <c r="Q3" s="1" t="s">
        <v>54</v>
      </c>
    </row>
    <row r="4" spans="1:17">
      <c r="A4" s="1" t="s">
        <v>3</v>
      </c>
      <c r="B4" s="1" t="s">
        <v>28</v>
      </c>
      <c r="C4" s="1" t="s">
        <v>36</v>
      </c>
      <c r="D4" s="1" t="s">
        <v>44</v>
      </c>
      <c r="E4" s="1">
        <v>20000</v>
      </c>
      <c r="F4" s="1" t="s">
        <v>6</v>
      </c>
      <c r="G4" s="2">
        <v>300</v>
      </c>
      <c r="H4" s="1">
        <v>267</v>
      </c>
      <c r="I4" s="4">
        <f>9.81*100000*LN((E4+J4)/E4)/1000</f>
        <v>326.5694213831357</v>
      </c>
      <c r="J4" s="1">
        <v>7900</v>
      </c>
      <c r="K4" s="1">
        <f>26*150000000/((I4-10)/2)/3600/24</f>
        <v>285.17529388448713</v>
      </c>
      <c r="L4" s="1" t="s">
        <v>13</v>
      </c>
      <c r="M4" s="1">
        <v>0</v>
      </c>
      <c r="N4" s="4">
        <v>0.4</v>
      </c>
      <c r="O4" s="1">
        <v>1.2999999999999999E-2</v>
      </c>
      <c r="P4" s="2" t="s">
        <v>20</v>
      </c>
      <c r="Q4" s="1" t="s">
        <v>26</v>
      </c>
    </row>
    <row r="5" spans="1:17">
      <c r="A5" s="1" t="s">
        <v>4</v>
      </c>
      <c r="B5" s="1" t="s">
        <v>30</v>
      </c>
      <c r="C5" s="1" t="s">
        <v>37</v>
      </c>
      <c r="D5" s="1" t="s">
        <v>45</v>
      </c>
      <c r="E5" s="1">
        <v>8000</v>
      </c>
      <c r="F5" s="1" t="s">
        <v>40</v>
      </c>
      <c r="G5" s="1">
        <v>190</v>
      </c>
      <c r="H5" s="1">
        <v>307</v>
      </c>
      <c r="I5" s="4">
        <f>9.81*100000*LN((E5+J5)/E5)/1000</f>
        <v>36.11450763338479</v>
      </c>
      <c r="J5" s="1">
        <v>300</v>
      </c>
      <c r="K5" s="1">
        <f>26*150000000/((I5-10)/2)/3600/24</f>
        <v>3456.9971237890259</v>
      </c>
      <c r="L5" s="1">
        <v>250</v>
      </c>
      <c r="M5" s="3">
        <v>0.02</v>
      </c>
      <c r="P5" s="2" t="s">
        <v>53</v>
      </c>
    </row>
    <row r="6" spans="1:17">
      <c r="A6" s="1" t="s">
        <v>5</v>
      </c>
      <c r="B6" s="1" t="s">
        <v>31</v>
      </c>
      <c r="C6" s="1" t="s">
        <v>38</v>
      </c>
      <c r="D6" s="1" t="s">
        <v>46</v>
      </c>
      <c r="E6" s="1">
        <v>5000</v>
      </c>
      <c r="F6" s="1">
        <v>35</v>
      </c>
      <c r="G6" s="2">
        <v>100</v>
      </c>
      <c r="H6" s="1">
        <v>287</v>
      </c>
      <c r="I6" s="4">
        <f>9.81*100000*LN((E6+J6)/E6)/1000</f>
        <v>75.498781354541947</v>
      </c>
      <c r="J6" s="1">
        <v>400</v>
      </c>
      <c r="K6" s="1">
        <f>26*150000000/((I6-10)/2)/3600/24</f>
        <v>1378.3123275089383</v>
      </c>
      <c r="L6" s="1" t="s">
        <v>12</v>
      </c>
      <c r="M6" s="3">
        <v>0.02</v>
      </c>
      <c r="P6" s="2" t="s">
        <v>21</v>
      </c>
      <c r="Q6" s="1" t="s">
        <v>23</v>
      </c>
    </row>
    <row r="7" spans="1:17">
      <c r="A7" s="2" t="s">
        <v>24</v>
      </c>
      <c r="B7" s="2" t="s">
        <v>28</v>
      </c>
      <c r="C7" s="2" t="s">
        <v>37</v>
      </c>
      <c r="D7" s="2" t="s">
        <v>47</v>
      </c>
    </row>
    <row r="8" spans="1:17">
      <c r="A8" s="2" t="s">
        <v>25</v>
      </c>
      <c r="B8" s="2" t="s">
        <v>32</v>
      </c>
      <c r="C8" s="2" t="s">
        <v>39</v>
      </c>
      <c r="D8" s="2" t="s">
        <v>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Turku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Dare Talvitie</cp:lastModifiedBy>
  <dcterms:created xsi:type="dcterms:W3CDTF">2022-04-10T06:03:33Z</dcterms:created>
  <dcterms:modified xsi:type="dcterms:W3CDTF">2022-09-18T06:57:34Z</dcterms:modified>
</cp:coreProperties>
</file>