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760" yWindow="540" windowWidth="13360" windowHeight="17700" tabRatio="500" activeTab="3"/>
  </bookViews>
  <sheets>
    <sheet name="Ellery" sheetId="1" r:id="rId1"/>
    <sheet name="Madee" sheetId="2" r:id="rId2"/>
    <sheet name="Perez" sheetId="3" r:id="rId3"/>
    <sheet name="RAYYAN" sheetId="4" r:id="rId4"/>
    <sheet name="Anatoli" sheetId="5" r:id="rId5"/>
    <sheet name="Shay" sheetId="6" r:id="rId6"/>
    <sheet name="Legrand" sheetId="7" r:id="rId7"/>
    <sheet name="Nahuatl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8" l="1"/>
  <c r="C42" i="8"/>
  <c r="B42" i="8"/>
  <c r="B4" i="8"/>
  <c r="C39" i="8"/>
  <c r="B39" i="8"/>
  <c r="C38" i="8"/>
  <c r="B38" i="8"/>
  <c r="C37" i="8"/>
  <c r="B37" i="8"/>
  <c r="C36" i="8"/>
  <c r="B36" i="8"/>
  <c r="C35" i="8"/>
  <c r="B35" i="8"/>
  <c r="C34" i="8"/>
  <c r="B34" i="8"/>
  <c r="B42" i="7"/>
  <c r="B39" i="7"/>
  <c r="B38" i="7"/>
  <c r="B37" i="7"/>
  <c r="B36" i="7"/>
  <c r="B35" i="7"/>
  <c r="B34" i="7"/>
  <c r="B31" i="7"/>
  <c r="B30" i="7"/>
  <c r="B29" i="7"/>
  <c r="B28" i="7"/>
  <c r="B27" i="7"/>
  <c r="B26" i="7"/>
  <c r="B25" i="7"/>
  <c r="B24" i="7"/>
  <c r="B23" i="7"/>
  <c r="B22" i="7"/>
  <c r="B21" i="7"/>
  <c r="B7" i="3"/>
  <c r="C39" i="3"/>
  <c r="B39" i="3"/>
  <c r="B4" i="3"/>
  <c r="C36" i="3"/>
  <c r="B36" i="3"/>
  <c r="C35" i="3"/>
  <c r="B35" i="3"/>
  <c r="C34" i="3"/>
  <c r="B34" i="3"/>
  <c r="C33" i="3"/>
  <c r="B33" i="3"/>
  <c r="C32" i="3"/>
  <c r="B32" i="3"/>
  <c r="B5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B39" i="1"/>
  <c r="B36" i="1"/>
  <c r="B35" i="1"/>
  <c r="B34" i="1"/>
  <c r="B33" i="1"/>
  <c r="B32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39" i="4"/>
  <c r="B36" i="4"/>
  <c r="B35" i="4"/>
  <c r="B34" i="4"/>
  <c r="B33" i="4"/>
  <c r="B32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29" i="2"/>
  <c r="C29" i="2"/>
  <c r="B9" i="8"/>
  <c r="D9" i="8"/>
  <c r="D9" i="7"/>
  <c r="D9" i="6"/>
  <c r="B4" i="5"/>
  <c r="B7" i="5"/>
  <c r="B9" i="5"/>
  <c r="D9" i="5"/>
  <c r="D9" i="4"/>
  <c r="B9" i="3"/>
  <c r="D9" i="3"/>
  <c r="D9" i="2"/>
  <c r="D9" i="1"/>
  <c r="H17" i="7"/>
  <c r="B41" i="2"/>
  <c r="B38" i="2"/>
  <c r="B37" i="2"/>
  <c r="B36" i="2"/>
  <c r="B35" i="2"/>
  <c r="B34" i="2"/>
  <c r="B33" i="2"/>
  <c r="B32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C38" i="2"/>
  <c r="B29" i="6"/>
  <c r="B30" i="6"/>
  <c r="B31" i="6"/>
  <c r="B28" i="6"/>
  <c r="B27" i="6"/>
  <c r="B26" i="6"/>
  <c r="B25" i="6"/>
  <c r="B24" i="6"/>
  <c r="B23" i="6"/>
  <c r="B22" i="6"/>
  <c r="B21" i="6"/>
  <c r="B5" i="6"/>
  <c r="C21" i="6"/>
  <c r="C22" i="6"/>
  <c r="C23" i="6"/>
  <c r="C24" i="6"/>
  <c r="C25" i="6"/>
  <c r="B5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B6" i="8"/>
  <c r="B3" i="8"/>
  <c r="B4" i="7"/>
  <c r="C39" i="7"/>
  <c r="B7" i="7"/>
  <c r="C42" i="7"/>
  <c r="C38" i="7"/>
  <c r="C37" i="7"/>
  <c r="C36" i="7"/>
  <c r="C35" i="7"/>
  <c r="C34" i="7"/>
  <c r="B5" i="7"/>
  <c r="C31" i="7"/>
  <c r="C30" i="7"/>
  <c r="C29" i="7"/>
  <c r="C28" i="7"/>
  <c r="C27" i="7"/>
  <c r="C26" i="7"/>
  <c r="C25" i="7"/>
  <c r="C24" i="7"/>
  <c r="C23" i="7"/>
  <c r="C22" i="7"/>
  <c r="C21" i="7"/>
  <c r="C20" i="7"/>
  <c r="B20" i="7"/>
  <c r="C19" i="7"/>
  <c r="B19" i="7"/>
  <c r="C18" i="7"/>
  <c r="B18" i="7"/>
  <c r="C17" i="7"/>
  <c r="B17" i="7"/>
  <c r="C16" i="7"/>
  <c r="B16" i="7"/>
  <c r="B9" i="7"/>
  <c r="B6" i="7"/>
  <c r="B3" i="7"/>
  <c r="C31" i="6"/>
  <c r="C30" i="6"/>
  <c r="B7" i="6"/>
  <c r="C41" i="6"/>
  <c r="B41" i="6"/>
  <c r="B4" i="6"/>
  <c r="C38" i="6"/>
  <c r="B38" i="6"/>
  <c r="C37" i="6"/>
  <c r="B37" i="6"/>
  <c r="C36" i="6"/>
  <c r="B36" i="6"/>
  <c r="C35" i="6"/>
  <c r="B35" i="6"/>
  <c r="C34" i="6"/>
  <c r="B34" i="6"/>
  <c r="C29" i="6"/>
  <c r="C28" i="6"/>
  <c r="C27" i="6"/>
  <c r="C26" i="6"/>
  <c r="C20" i="6"/>
  <c r="B20" i="6"/>
  <c r="C19" i="6"/>
  <c r="B19" i="6"/>
  <c r="C18" i="6"/>
  <c r="B18" i="6"/>
  <c r="C17" i="6"/>
  <c r="B17" i="6"/>
  <c r="C16" i="6"/>
  <c r="B16" i="6"/>
  <c r="B9" i="6"/>
  <c r="B6" i="6"/>
  <c r="B3" i="6"/>
  <c r="C37" i="2"/>
  <c r="B5" i="5"/>
  <c r="C20" i="5"/>
  <c r="B20" i="5"/>
  <c r="C19" i="5"/>
  <c r="B19" i="5"/>
  <c r="C18" i="5"/>
  <c r="B18" i="5"/>
  <c r="C17" i="5"/>
  <c r="B17" i="5"/>
  <c r="C16" i="5"/>
  <c r="B16" i="5"/>
  <c r="C41" i="5"/>
  <c r="B41" i="5"/>
  <c r="C38" i="5"/>
  <c r="B38" i="5"/>
  <c r="C37" i="5"/>
  <c r="B37" i="5"/>
  <c r="C36" i="5"/>
  <c r="B36" i="5"/>
  <c r="C35" i="5"/>
  <c r="B35" i="5"/>
  <c r="C34" i="5"/>
  <c r="B34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B6" i="5"/>
  <c r="B3" i="5"/>
  <c r="B7" i="4"/>
  <c r="C39" i="4"/>
  <c r="B4" i="4"/>
  <c r="C36" i="4"/>
  <c r="C35" i="4"/>
  <c r="C34" i="4"/>
  <c r="C33" i="4"/>
  <c r="C32" i="4"/>
  <c r="B5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B9" i="4"/>
  <c r="B6" i="4"/>
  <c r="B3" i="4"/>
  <c r="C28" i="2"/>
  <c r="C28" i="1"/>
  <c r="B6" i="3"/>
  <c r="B3" i="3"/>
  <c r="C27" i="2"/>
  <c r="C26" i="2"/>
  <c r="C25" i="2"/>
  <c r="C24" i="2"/>
  <c r="C23" i="2"/>
  <c r="C22" i="2"/>
  <c r="B7" i="2"/>
  <c r="C41" i="2"/>
  <c r="B4" i="2"/>
  <c r="C36" i="2"/>
  <c r="C35" i="2"/>
  <c r="C34" i="2"/>
  <c r="C33" i="2"/>
  <c r="C32" i="2"/>
  <c r="B5" i="2"/>
  <c r="C21" i="2"/>
  <c r="C20" i="2"/>
  <c r="C19" i="2"/>
  <c r="C18" i="2"/>
  <c r="C17" i="2"/>
  <c r="C16" i="2"/>
  <c r="C15" i="2"/>
  <c r="B9" i="2"/>
  <c r="B6" i="2"/>
  <c r="B3" i="2"/>
  <c r="C39" i="1"/>
  <c r="C36" i="1"/>
  <c r="C35" i="1"/>
  <c r="C34" i="1"/>
  <c r="C33" i="1"/>
  <c r="C32" i="1"/>
  <c r="B5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B4" i="1"/>
  <c r="B7" i="1"/>
  <c r="B9" i="1"/>
  <c r="B6" i="1"/>
  <c r="B3" i="1"/>
</calcChain>
</file>

<file path=xl/sharedStrings.xml><?xml version="1.0" encoding="utf-8"?>
<sst xmlns="http://schemas.openxmlformats.org/spreadsheetml/2006/main" count="334" uniqueCount="137">
  <si>
    <t>ST</t>
  </si>
  <si>
    <t>DX</t>
  </si>
  <si>
    <t>IQ</t>
  </si>
  <si>
    <t>WILL</t>
  </si>
  <si>
    <t>HT</t>
  </si>
  <si>
    <t>Morph</t>
  </si>
  <si>
    <t>Aptitude</t>
  </si>
  <si>
    <t>Speed</t>
  </si>
  <si>
    <t>MORPH ADS:</t>
  </si>
  <si>
    <t>Ads/Disads</t>
  </si>
  <si>
    <t>Dutch</t>
  </si>
  <si>
    <t>Spanish</t>
  </si>
  <si>
    <t>English</t>
  </si>
  <si>
    <t>Mandarin</t>
  </si>
  <si>
    <t>Artist (Landscaping)-18</t>
  </si>
  <si>
    <t>Savoir-Faire-17</t>
  </si>
  <si>
    <t>Diplomacy-14</t>
  </si>
  <si>
    <t>Sex Appeal-14</t>
  </si>
  <si>
    <t>Sport (Squash)-12</t>
  </si>
  <si>
    <t>Free Fall-12</t>
  </si>
  <si>
    <t>Vacc Suit-13</t>
  </si>
  <si>
    <t>Leadership-13</t>
  </si>
  <si>
    <t>Teaching-15</t>
  </si>
  <si>
    <t>Bard-13</t>
  </si>
  <si>
    <t>Performance-14</t>
  </si>
  <si>
    <t>Guns-10</t>
  </si>
  <si>
    <t>Stealth-11</t>
  </si>
  <si>
    <t>TOTAL</t>
  </si>
  <si>
    <t>Handsome, Pain Threshold +2</t>
  </si>
  <si>
    <t>Status 1, Rep -2, Laziness, OPH: Arrogant</t>
  </si>
  <si>
    <t>Ecology</t>
  </si>
  <si>
    <t>Biology (all other)</t>
  </si>
  <si>
    <t>ELLERY</t>
  </si>
  <si>
    <t>MADEE</t>
  </si>
  <si>
    <t>Enhanced Respiration, Temperature Tolerance, Planned Obsolescence</t>
  </si>
  <si>
    <t>Sense of duty: as an ecologist</t>
  </si>
  <si>
    <t>Thai</t>
  </si>
  <si>
    <t>Botany</t>
  </si>
  <si>
    <t>Zoology</t>
  </si>
  <si>
    <t>Biology</t>
  </si>
  <si>
    <t>Survival (Jungle)</t>
  </si>
  <si>
    <t>Boating</t>
  </si>
  <si>
    <t>Climbing</t>
  </si>
  <si>
    <t>Stealth</t>
  </si>
  <si>
    <t>Camouflage</t>
  </si>
  <si>
    <t>Bard</t>
  </si>
  <si>
    <t>Performance</t>
  </si>
  <si>
    <t>First Aid</t>
  </si>
  <si>
    <t>Bow</t>
  </si>
  <si>
    <t>Throwing</t>
  </si>
  <si>
    <t>PEREZ</t>
  </si>
  <si>
    <t>Photography</t>
  </si>
  <si>
    <t>Film</t>
  </si>
  <si>
    <t>Production</t>
  </si>
  <si>
    <t>Research</t>
  </si>
  <si>
    <t>Vacc Suit</t>
  </si>
  <si>
    <t>Tactics</t>
  </si>
  <si>
    <t>Savoir-Faire</t>
  </si>
  <si>
    <t>Free Fall</t>
  </si>
  <si>
    <t>Holdout</t>
  </si>
  <si>
    <t>Fast-talk</t>
  </si>
  <si>
    <t>Navigation (land)</t>
  </si>
  <si>
    <t>Driving</t>
  </si>
  <si>
    <t>Escape</t>
  </si>
  <si>
    <t>RAYYAN</t>
  </si>
  <si>
    <t>PD 1, DR 3, Mesh Inserts, Cyberbrain, Mnemonic Augmentation, Cortical Stack</t>
  </si>
  <si>
    <t>Arabic</t>
  </si>
  <si>
    <t>Leadership</t>
  </si>
  <si>
    <t>Politics</t>
  </si>
  <si>
    <t>Diplomacy</t>
  </si>
  <si>
    <t>Brawling</t>
  </si>
  <si>
    <t>Mechanics</t>
  </si>
  <si>
    <t>Electronics</t>
  </si>
  <si>
    <t>Architecture</t>
  </si>
  <si>
    <t>Computer Hack</t>
  </si>
  <si>
    <t>Acting</t>
  </si>
  <si>
    <t>Broadsword</t>
  </si>
  <si>
    <t>Axe/Mace</t>
  </si>
  <si>
    <t>Pilot: Drone</t>
  </si>
  <si>
    <t>ANATOLI</t>
  </si>
  <si>
    <t>Attractive</t>
  </si>
  <si>
    <t>Russian</t>
  </si>
  <si>
    <t>Morph bonus</t>
  </si>
  <si>
    <t>Merchant</t>
  </si>
  <si>
    <t>Economics</t>
  </si>
  <si>
    <t>Attractive, Ambidextrous, Hyper-Linguist</t>
  </si>
  <si>
    <t>Dancing</t>
  </si>
  <si>
    <t>Guns</t>
  </si>
  <si>
    <t>Detect Lies</t>
  </si>
  <si>
    <t>Psychology</t>
  </si>
  <si>
    <t>Electronic Ops</t>
  </si>
  <si>
    <t>Swimming</t>
  </si>
  <si>
    <t>SHAY</t>
  </si>
  <si>
    <t>History</t>
  </si>
  <si>
    <t>Fashion</t>
  </si>
  <si>
    <t>Disguise</t>
  </si>
  <si>
    <t>Intimidation</t>
  </si>
  <si>
    <t>Electronics Ops</t>
  </si>
  <si>
    <t>Tracking</t>
  </si>
  <si>
    <t>Cooking</t>
  </si>
  <si>
    <t>LEGRAND</t>
  </si>
  <si>
    <t>French</t>
  </si>
  <si>
    <t>Traps/TL9</t>
  </si>
  <si>
    <t>Forward Observer</t>
  </si>
  <si>
    <t>Military Rank: Lt, Social Stigma: Pod, Nightmares, Depression</t>
  </si>
  <si>
    <t>Karate</t>
  </si>
  <si>
    <t>Knife</t>
  </si>
  <si>
    <t>Strategy: Space</t>
  </si>
  <si>
    <t>Physician</t>
  </si>
  <si>
    <t>Charisma +2, Status 2 (high ranking corporate), Fearlessness +1, Adaptability +1</t>
  </si>
  <si>
    <t>Alertness +2, Danger Sense, Adaptability +2</t>
  </si>
  <si>
    <t>Charisma +1, Social Stigma: Clanking Masses, Adaptability +1 (+3 to synths)</t>
  </si>
  <si>
    <t>Armory/TL9</t>
  </si>
  <si>
    <t>FURY</t>
  </si>
  <si>
    <t>NAHUATL</t>
  </si>
  <si>
    <t>Fearlessness +2</t>
  </si>
  <si>
    <t>KS: Pop Culture</t>
  </si>
  <si>
    <t>Dodge</t>
  </si>
  <si>
    <t xml:space="preserve">DR 3, Acute Vision +2, Toxin Filters, Combat Reflexes </t>
  </si>
  <si>
    <t>High Pain Threshold, Armor: DR 8, Social Stigma: Pod, Cyberbrain, Puppet Sock, Mnemonic Augmentation, Eelware, Enhanced Vision +3, T-Ray Emitter, Adrenal Boost</t>
  </si>
  <si>
    <t>Charisma +1, Voice, Social Stigma: Uplift, Reputation +2, Sense of duty: neo-gorillas</t>
  </si>
  <si>
    <t>SPLICER/METSÄST</t>
  </si>
  <si>
    <t>M</t>
  </si>
  <si>
    <t>Attractive, Acute Vision +2, Guns+2</t>
  </si>
  <si>
    <t>BRUISER/BIG</t>
  </si>
  <si>
    <t>DR 2, High Pain Threshold, Claws, Hardened Skeleton</t>
  </si>
  <si>
    <t>Gigantism</t>
  </si>
  <si>
    <t>SPLICER/AISTI</t>
  </si>
  <si>
    <t>Attractive, Alertness +2</t>
  </si>
  <si>
    <t>SPLICER/AFR</t>
  </si>
  <si>
    <t>O</t>
  </si>
  <si>
    <t>Morph Bonus</t>
  </si>
  <si>
    <t>OLYMPIAN</t>
  </si>
  <si>
    <t>DR 2, Pain Threshold +4, Attractive, Ambidexterity</t>
  </si>
  <si>
    <t>Hiking</t>
  </si>
  <si>
    <t>Lockpicking</t>
  </si>
  <si>
    <t>Prehensile Feet, Acute Smell +2, DR 1, Bite d1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</si>
</sst>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5"/>
      <color theme="1"/>
      <name val="Calibri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/>
    <xf numFmtId="0" fontId="8" fillId="0" borderId="0" xfId="0" applyFont="1" applyAlignment="1"/>
    <xf numFmtId="0" fontId="1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wrapText="1"/>
    </xf>
    <xf numFmtId="0" fontId="7" fillId="0" borderId="0" xfId="0" applyFont="1" applyAlignment="1">
      <alignment vertical="center"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0</xdr:row>
      <xdr:rowOff>0</xdr:rowOff>
    </xdr:from>
    <xdr:to>
      <xdr:col>7</xdr:col>
      <xdr:colOff>190500</xdr:colOff>
      <xdr:row>9</xdr:row>
      <xdr:rowOff>25400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0"/>
          <a:ext cx="1905000" cy="2095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254000</xdr:colOff>
      <xdr:row>0</xdr:row>
      <xdr:rowOff>228601</xdr:rowOff>
    </xdr:from>
    <xdr:to>
      <xdr:col>5</xdr:col>
      <xdr:colOff>803988</xdr:colOff>
      <xdr:row>8</xdr:row>
      <xdr:rowOff>177801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9200" y="228601"/>
          <a:ext cx="1413588" cy="1828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0</xdr:row>
      <xdr:rowOff>63501</xdr:rowOff>
    </xdr:from>
    <xdr:to>
      <xdr:col>6</xdr:col>
      <xdr:colOff>503606</xdr:colOff>
      <xdr:row>9</xdr:row>
      <xdr:rowOff>177801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900" y="63501"/>
          <a:ext cx="1811706" cy="218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152400</xdr:rowOff>
    </xdr:from>
    <xdr:to>
      <xdr:col>5</xdr:col>
      <xdr:colOff>685800</xdr:colOff>
      <xdr:row>6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152400"/>
          <a:ext cx="1358900" cy="1371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635000</xdr:colOff>
      <xdr:row>0</xdr:row>
      <xdr:rowOff>127000</xdr:rowOff>
    </xdr:from>
    <xdr:to>
      <xdr:col>6</xdr:col>
      <xdr:colOff>17272</xdr:colOff>
      <xdr:row>5</xdr:row>
      <xdr:rowOff>108204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500" y="127000"/>
          <a:ext cx="1033272" cy="12893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152400</xdr:rowOff>
    </xdr:from>
    <xdr:to>
      <xdr:col>7</xdr:col>
      <xdr:colOff>121920</xdr:colOff>
      <xdr:row>8</xdr:row>
      <xdr:rowOff>132080</xdr:rowOff>
    </xdr:to>
    <xdr:pic>
      <xdr:nvPicPr>
        <xdr:cNvPr id="2" name="Picture 1" descr="Macintosh HD:Users:dare:Documents:personal:rpg:posthuman:puutarhurit:shay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152400"/>
          <a:ext cx="2407920" cy="18592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0</xdr:row>
      <xdr:rowOff>0</xdr:rowOff>
    </xdr:from>
    <xdr:to>
      <xdr:col>6</xdr:col>
      <xdr:colOff>584200</xdr:colOff>
      <xdr:row>11</xdr:row>
      <xdr:rowOff>12700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alphaModFix amt="89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0"/>
          <a:ext cx="1943100" cy="2463800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ma14="http://schemas.microsoft.com/office/mac/drawingml/2011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165100</xdr:colOff>
      <xdr:row>0</xdr:row>
      <xdr:rowOff>152400</xdr:rowOff>
    </xdr:from>
    <xdr:to>
      <xdr:col>5</xdr:col>
      <xdr:colOff>533400</xdr:colOff>
      <xdr:row>5</xdr:row>
      <xdr:rowOff>50800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2400"/>
          <a:ext cx="1193800" cy="1206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34" sqref="A34"/>
    </sheetView>
  </sheetViews>
  <sheetFormatPr baseColWidth="10" defaultRowHeight="15" x14ac:dyDescent="0"/>
  <cols>
    <col min="1" max="1" width="17.6640625" customWidth="1"/>
    <col min="2" max="2" width="10" style="2" customWidth="1"/>
    <col min="3" max="3" width="6.5" customWidth="1"/>
    <col min="4" max="4" width="5.83203125" customWidth="1"/>
  </cols>
  <sheetData>
    <row r="1" spans="1:5" ht="43">
      <c r="A1" s="4" t="s">
        <v>32</v>
      </c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12</v>
      </c>
      <c r="C3">
        <v>12</v>
      </c>
    </row>
    <row r="4" spans="1:5">
      <c r="A4" t="s">
        <v>1</v>
      </c>
      <c r="B4" s="2">
        <f>C4+D4</f>
        <v>12</v>
      </c>
      <c r="C4">
        <v>12</v>
      </c>
    </row>
    <row r="5" spans="1:5">
      <c r="A5" t="s">
        <v>2</v>
      </c>
      <c r="B5" s="2">
        <f>C5+D5</f>
        <v>14</v>
      </c>
      <c r="C5">
        <v>13</v>
      </c>
      <c r="D5">
        <v>1</v>
      </c>
    </row>
    <row r="6" spans="1:5">
      <c r="A6" t="s">
        <v>3</v>
      </c>
      <c r="B6" s="2">
        <f>C6+D6</f>
        <v>12</v>
      </c>
      <c r="C6">
        <v>12</v>
      </c>
    </row>
    <row r="7" spans="1:5">
      <c r="A7" t="s">
        <v>4</v>
      </c>
      <c r="B7" s="2">
        <f>C7+D7</f>
        <v>12</v>
      </c>
      <c r="C7">
        <v>12</v>
      </c>
    </row>
    <row r="9" spans="1:5">
      <c r="A9" t="s">
        <v>7</v>
      </c>
      <c r="B9" s="2">
        <f>(B4+B7)/4</f>
        <v>6</v>
      </c>
      <c r="C9" t="s">
        <v>117</v>
      </c>
      <c r="D9">
        <f>INT(B9+3)+COUNTIF(B11,"*ombat Reflex*")</f>
        <v>9</v>
      </c>
    </row>
    <row r="11" spans="1:5">
      <c r="A11" t="s">
        <v>8</v>
      </c>
      <c r="B11" t="s">
        <v>28</v>
      </c>
    </row>
    <row r="12" spans="1:5">
      <c r="A12" t="s">
        <v>9</v>
      </c>
      <c r="B12" t="s">
        <v>29</v>
      </c>
    </row>
    <row r="14" spans="1:5">
      <c r="A14" t="s">
        <v>2</v>
      </c>
      <c r="E14" t="s">
        <v>82</v>
      </c>
    </row>
    <row r="15" spans="1:5">
      <c r="A15" s="1" t="s">
        <v>10</v>
      </c>
      <c r="B15" s="2">
        <f>C15+D15+E15</f>
        <v>14</v>
      </c>
      <c r="C15">
        <f>B5</f>
        <v>14</v>
      </c>
      <c r="D15">
        <v>0</v>
      </c>
    </row>
    <row r="16" spans="1:5">
      <c r="A16" s="1" t="s">
        <v>11</v>
      </c>
      <c r="B16" s="2">
        <f t="shared" ref="B16:B28" si="0">C16+D16+E16</f>
        <v>14</v>
      </c>
      <c r="C16">
        <f>B5</f>
        <v>14</v>
      </c>
      <c r="D16">
        <v>0</v>
      </c>
    </row>
    <row r="17" spans="1:4">
      <c r="A17" s="1" t="s">
        <v>12</v>
      </c>
      <c r="B17" s="2">
        <f t="shared" si="0"/>
        <v>14</v>
      </c>
      <c r="C17">
        <f>B5</f>
        <v>14</v>
      </c>
      <c r="D17">
        <v>0</v>
      </c>
    </row>
    <row r="18" spans="1:4">
      <c r="A18" s="1" t="s">
        <v>13</v>
      </c>
      <c r="B18" s="2">
        <f t="shared" si="0"/>
        <v>14</v>
      </c>
      <c r="C18">
        <f>B5</f>
        <v>14</v>
      </c>
      <c r="D18">
        <v>0</v>
      </c>
    </row>
    <row r="19" spans="1:4">
      <c r="A19" s="1" t="s">
        <v>30</v>
      </c>
      <c r="B19" s="2">
        <f t="shared" si="0"/>
        <v>16</v>
      </c>
      <c r="C19">
        <f>B5</f>
        <v>14</v>
      </c>
      <c r="D19">
        <v>2</v>
      </c>
    </row>
    <row r="20" spans="1:4">
      <c r="A20" s="1" t="s">
        <v>31</v>
      </c>
      <c r="B20" s="2">
        <f t="shared" si="0"/>
        <v>14</v>
      </c>
      <c r="C20">
        <f>B5</f>
        <v>14</v>
      </c>
      <c r="D20">
        <v>0</v>
      </c>
    </row>
    <row r="21" spans="1:4">
      <c r="A21" s="1" t="s">
        <v>14</v>
      </c>
      <c r="B21" s="2">
        <f t="shared" si="0"/>
        <v>18</v>
      </c>
      <c r="C21">
        <f>B5</f>
        <v>14</v>
      </c>
      <c r="D21">
        <v>4</v>
      </c>
    </row>
    <row r="22" spans="1:4">
      <c r="A22" s="1" t="s">
        <v>15</v>
      </c>
      <c r="B22" s="2">
        <f t="shared" si="0"/>
        <v>17</v>
      </c>
      <c r="C22">
        <f>B5</f>
        <v>14</v>
      </c>
      <c r="D22">
        <v>3</v>
      </c>
    </row>
    <row r="23" spans="1:4">
      <c r="A23" s="1" t="s">
        <v>16</v>
      </c>
      <c r="B23" s="2">
        <f t="shared" si="0"/>
        <v>14</v>
      </c>
      <c r="C23">
        <f>B5</f>
        <v>14</v>
      </c>
      <c r="D23">
        <v>0</v>
      </c>
    </row>
    <row r="24" spans="1:4">
      <c r="A24" s="1" t="s">
        <v>21</v>
      </c>
      <c r="B24" s="2">
        <f t="shared" si="0"/>
        <v>13</v>
      </c>
      <c r="C24">
        <f>B5</f>
        <v>14</v>
      </c>
      <c r="D24">
        <v>-1</v>
      </c>
    </row>
    <row r="25" spans="1:4">
      <c r="A25" s="1" t="s">
        <v>22</v>
      </c>
      <c r="B25" s="2">
        <f t="shared" si="0"/>
        <v>16</v>
      </c>
      <c r="C25">
        <f>B5</f>
        <v>14</v>
      </c>
      <c r="D25">
        <v>2</v>
      </c>
    </row>
    <row r="26" spans="1:4">
      <c r="A26" s="1" t="s">
        <v>23</v>
      </c>
      <c r="B26" s="2">
        <f t="shared" si="0"/>
        <v>13</v>
      </c>
      <c r="C26">
        <f>B5</f>
        <v>14</v>
      </c>
      <c r="D26">
        <v>-1</v>
      </c>
    </row>
    <row r="27" spans="1:4">
      <c r="A27" s="1" t="s">
        <v>24</v>
      </c>
      <c r="B27" s="2">
        <f t="shared" si="0"/>
        <v>14</v>
      </c>
      <c r="C27">
        <f>B5</f>
        <v>14</v>
      </c>
      <c r="D27">
        <v>0</v>
      </c>
    </row>
    <row r="28" spans="1:4">
      <c r="A28" s="1" t="s">
        <v>54</v>
      </c>
      <c r="B28" s="2">
        <f t="shared" si="0"/>
        <v>16</v>
      </c>
      <c r="C28">
        <f>B5</f>
        <v>14</v>
      </c>
      <c r="D28">
        <v>2</v>
      </c>
    </row>
    <row r="29" spans="1:4">
      <c r="A29" s="1"/>
    </row>
    <row r="31" spans="1:4">
      <c r="A31" s="1" t="s">
        <v>1</v>
      </c>
    </row>
    <row r="32" spans="1:4">
      <c r="A32" s="1" t="s">
        <v>18</v>
      </c>
      <c r="B32" s="2">
        <f t="shared" ref="B32:B36" si="1">C32+D32+E32</f>
        <v>12</v>
      </c>
      <c r="C32" s="3">
        <f>B4</f>
        <v>12</v>
      </c>
      <c r="D32">
        <v>0</v>
      </c>
    </row>
    <row r="33" spans="1:4">
      <c r="A33" s="1" t="s">
        <v>19</v>
      </c>
      <c r="B33" s="2">
        <f t="shared" si="1"/>
        <v>12</v>
      </c>
      <c r="C33" s="3">
        <f>B4</f>
        <v>12</v>
      </c>
      <c r="D33">
        <v>0</v>
      </c>
    </row>
    <row r="34" spans="1:4">
      <c r="A34" s="1" t="s">
        <v>20</v>
      </c>
      <c r="B34" s="2">
        <f t="shared" si="1"/>
        <v>13</v>
      </c>
      <c r="C34" s="3">
        <f>B4</f>
        <v>12</v>
      </c>
      <c r="D34">
        <v>1</v>
      </c>
    </row>
    <row r="35" spans="1:4">
      <c r="A35" s="1" t="s">
        <v>25</v>
      </c>
      <c r="B35" s="2">
        <f t="shared" si="1"/>
        <v>10</v>
      </c>
      <c r="C35" s="3">
        <f>B4</f>
        <v>12</v>
      </c>
      <c r="D35">
        <v>-2</v>
      </c>
    </row>
    <row r="36" spans="1:4">
      <c r="A36" s="1" t="s">
        <v>26</v>
      </c>
      <c r="B36" s="2">
        <f t="shared" si="1"/>
        <v>11</v>
      </c>
      <c r="C36" s="3">
        <f>B4</f>
        <v>12</v>
      </c>
      <c r="D36">
        <v>-1</v>
      </c>
    </row>
    <row r="37" spans="1:4">
      <c r="A37" s="1"/>
    </row>
    <row r="38" spans="1:4">
      <c r="A38" s="1" t="s">
        <v>4</v>
      </c>
    </row>
    <row r="39" spans="1:4">
      <c r="A39" s="1" t="s">
        <v>17</v>
      </c>
      <c r="B39" s="2">
        <f>C39+D39+E39</f>
        <v>14</v>
      </c>
      <c r="C39">
        <f>B7</f>
        <v>12</v>
      </c>
      <c r="D39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41" sqref="D41"/>
    </sheetView>
  </sheetViews>
  <sheetFormatPr baseColWidth="10" defaultRowHeight="15" x14ac:dyDescent="0"/>
  <cols>
    <col min="1" max="1" width="13.5" customWidth="1"/>
    <col min="3" max="3" width="6.1640625" customWidth="1"/>
    <col min="4" max="4" width="5.5" customWidth="1"/>
    <col min="5" max="5" width="11.33203125" customWidth="1"/>
  </cols>
  <sheetData>
    <row r="1" spans="1:5" ht="43">
      <c r="A1" s="4" t="s">
        <v>33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11</v>
      </c>
      <c r="C3">
        <v>11</v>
      </c>
    </row>
    <row r="4" spans="1:5">
      <c r="A4" t="s">
        <v>1</v>
      </c>
      <c r="B4" s="2">
        <f>C4+D4</f>
        <v>11</v>
      </c>
      <c r="C4">
        <v>11</v>
      </c>
    </row>
    <row r="5" spans="1:5">
      <c r="A5" t="s">
        <v>2</v>
      </c>
      <c r="B5" s="2">
        <f>C5+D5</f>
        <v>12</v>
      </c>
      <c r="C5">
        <v>11</v>
      </c>
      <c r="D5">
        <v>1</v>
      </c>
    </row>
    <row r="6" spans="1:5">
      <c r="A6" t="s">
        <v>3</v>
      </c>
      <c r="B6" s="2">
        <f>C6+D6</f>
        <v>12</v>
      </c>
      <c r="C6">
        <v>11</v>
      </c>
      <c r="D6">
        <v>1</v>
      </c>
    </row>
    <row r="7" spans="1:5">
      <c r="A7" t="s">
        <v>4</v>
      </c>
      <c r="B7" s="2">
        <f>C7+D7</f>
        <v>13</v>
      </c>
      <c r="C7">
        <v>13</v>
      </c>
    </row>
    <row r="8" spans="1:5">
      <c r="B8" s="2"/>
    </row>
    <row r="9" spans="1:5">
      <c r="A9" t="s">
        <v>7</v>
      </c>
      <c r="B9" s="2">
        <f>(B4+B7)/4</f>
        <v>6</v>
      </c>
      <c r="C9" t="s">
        <v>117</v>
      </c>
      <c r="D9">
        <f>INT(B9+3)+COUNTIF(B11,"*ombat Reflex*")</f>
        <v>9</v>
      </c>
    </row>
    <row r="10" spans="1:5">
      <c r="B10" s="2"/>
    </row>
    <row r="11" spans="1:5">
      <c r="A11" t="s">
        <v>8</v>
      </c>
      <c r="B11" t="s">
        <v>34</v>
      </c>
    </row>
    <row r="12" spans="1:5">
      <c r="A12" t="s">
        <v>9</v>
      </c>
      <c r="B12" s="3" t="s">
        <v>35</v>
      </c>
    </row>
    <row r="13" spans="1:5">
      <c r="B13" s="2"/>
    </row>
    <row r="14" spans="1:5">
      <c r="A14" t="s">
        <v>2</v>
      </c>
      <c r="B14" s="2"/>
      <c r="E14" t="s">
        <v>82</v>
      </c>
    </row>
    <row r="15" spans="1:5">
      <c r="A15" s="1" t="s">
        <v>36</v>
      </c>
      <c r="B15" s="2">
        <f t="shared" ref="B15:B29" si="0">C15+D15+E15</f>
        <v>12</v>
      </c>
      <c r="C15">
        <f>B5</f>
        <v>12</v>
      </c>
      <c r="D15">
        <v>0</v>
      </c>
    </row>
    <row r="16" spans="1:5">
      <c r="A16" s="1" t="s">
        <v>13</v>
      </c>
      <c r="B16" s="2">
        <f t="shared" si="0"/>
        <v>12</v>
      </c>
      <c r="C16">
        <f>B5</f>
        <v>12</v>
      </c>
      <c r="D16">
        <v>0</v>
      </c>
    </row>
    <row r="17" spans="1:8">
      <c r="A17" s="1" t="s">
        <v>12</v>
      </c>
      <c r="B17" s="2">
        <f t="shared" si="0"/>
        <v>12</v>
      </c>
      <c r="C17">
        <f>B5</f>
        <v>12</v>
      </c>
      <c r="D17">
        <v>0</v>
      </c>
    </row>
    <row r="18" spans="1:8">
      <c r="A18" s="1" t="s">
        <v>30</v>
      </c>
      <c r="B18" s="2">
        <f t="shared" si="0"/>
        <v>15</v>
      </c>
      <c r="C18">
        <f>B5</f>
        <v>12</v>
      </c>
      <c r="D18">
        <v>3</v>
      </c>
      <c r="H18" s="9">
        <v>16</v>
      </c>
    </row>
    <row r="19" spans="1:8">
      <c r="A19" s="1" t="s">
        <v>37</v>
      </c>
      <c r="B19" s="2">
        <f t="shared" si="0"/>
        <v>15</v>
      </c>
      <c r="C19">
        <f>B5</f>
        <v>12</v>
      </c>
      <c r="D19">
        <v>3</v>
      </c>
      <c r="H19" s="13" t="s">
        <v>121</v>
      </c>
    </row>
    <row r="20" spans="1:8">
      <c r="A20" s="1" t="s">
        <v>38</v>
      </c>
      <c r="B20" s="2">
        <f t="shared" si="0"/>
        <v>15</v>
      </c>
      <c r="C20">
        <f>B5</f>
        <v>12</v>
      </c>
      <c r="D20">
        <v>3</v>
      </c>
      <c r="H20" s="9" t="s">
        <v>122</v>
      </c>
    </row>
    <row r="21" spans="1:8">
      <c r="A21" s="1" t="s">
        <v>39</v>
      </c>
      <c r="B21" s="2">
        <f t="shared" si="0"/>
        <v>13</v>
      </c>
      <c r="C21">
        <f>B5</f>
        <v>12</v>
      </c>
      <c r="D21">
        <v>1</v>
      </c>
      <c r="H21" s="9"/>
    </row>
    <row r="22" spans="1:8">
      <c r="A22" s="1" t="s">
        <v>40</v>
      </c>
      <c r="B22" s="2">
        <f t="shared" si="0"/>
        <v>14</v>
      </c>
      <c r="C22">
        <f>B5</f>
        <v>12</v>
      </c>
      <c r="D22">
        <v>2</v>
      </c>
      <c r="H22" s="9">
        <v>12</v>
      </c>
    </row>
    <row r="23" spans="1:8">
      <c r="A23" s="1" t="s">
        <v>44</v>
      </c>
      <c r="B23" s="2">
        <f t="shared" si="0"/>
        <v>12</v>
      </c>
      <c r="C23">
        <f>B5</f>
        <v>12</v>
      </c>
      <c r="D23">
        <v>0</v>
      </c>
      <c r="H23" s="9">
        <v>11</v>
      </c>
    </row>
    <row r="24" spans="1:8">
      <c r="A24" s="1" t="s">
        <v>45</v>
      </c>
      <c r="B24" s="2">
        <f t="shared" si="0"/>
        <v>13</v>
      </c>
      <c r="C24">
        <f>B5</f>
        <v>12</v>
      </c>
      <c r="D24">
        <v>1</v>
      </c>
      <c r="H24" s="9">
        <v>11</v>
      </c>
    </row>
    <row r="25" spans="1:8">
      <c r="A25" s="1" t="s">
        <v>46</v>
      </c>
      <c r="B25" s="2">
        <f t="shared" si="0"/>
        <v>12</v>
      </c>
      <c r="C25">
        <f>B5</f>
        <v>12</v>
      </c>
      <c r="D25">
        <v>0</v>
      </c>
      <c r="H25" s="9">
        <v>13</v>
      </c>
    </row>
    <row r="26" spans="1:8">
      <c r="A26" s="1" t="s">
        <v>47</v>
      </c>
      <c r="B26" s="2">
        <f t="shared" si="0"/>
        <v>14</v>
      </c>
      <c r="C26">
        <f>B5</f>
        <v>12</v>
      </c>
      <c r="D26">
        <v>2</v>
      </c>
      <c r="H26" s="9">
        <v>11</v>
      </c>
    </row>
    <row r="27" spans="1:8">
      <c r="A27" s="1" t="s">
        <v>54</v>
      </c>
      <c r="B27" s="2">
        <f t="shared" si="0"/>
        <v>14</v>
      </c>
      <c r="C27">
        <f>B5</f>
        <v>12</v>
      </c>
      <c r="D27">
        <v>2</v>
      </c>
      <c r="H27" s="9"/>
    </row>
    <row r="28" spans="1:8">
      <c r="A28" s="1" t="s">
        <v>61</v>
      </c>
      <c r="B28" s="2">
        <f t="shared" si="0"/>
        <v>12</v>
      </c>
      <c r="C28">
        <f>B5</f>
        <v>12</v>
      </c>
      <c r="D28">
        <v>0</v>
      </c>
      <c r="H28" s="12" t="s">
        <v>123</v>
      </c>
    </row>
    <row r="29" spans="1:8">
      <c r="A29" s="1" t="s">
        <v>98</v>
      </c>
      <c r="B29" s="2">
        <f t="shared" si="0"/>
        <v>12</v>
      </c>
      <c r="C29">
        <f>B5</f>
        <v>12</v>
      </c>
      <c r="D29">
        <v>0</v>
      </c>
      <c r="H29" s="10"/>
    </row>
    <row r="30" spans="1:8">
      <c r="B30" s="2"/>
      <c r="H30" s="10"/>
    </row>
    <row r="31" spans="1:8">
      <c r="A31" s="1" t="s">
        <v>1</v>
      </c>
      <c r="B31" s="2"/>
    </row>
    <row r="32" spans="1:8">
      <c r="A32" s="1" t="s">
        <v>41</v>
      </c>
      <c r="B32" s="2">
        <f t="shared" ref="B32:B38" si="1">C32+D32+E32</f>
        <v>12</v>
      </c>
      <c r="C32" s="3">
        <f>B4</f>
        <v>11</v>
      </c>
      <c r="D32">
        <v>1</v>
      </c>
    </row>
    <row r="33" spans="1:4">
      <c r="A33" s="1" t="s">
        <v>42</v>
      </c>
      <c r="B33" s="2">
        <f t="shared" si="1"/>
        <v>11</v>
      </c>
      <c r="C33" s="3">
        <f>B4</f>
        <v>11</v>
      </c>
      <c r="D33">
        <v>0</v>
      </c>
    </row>
    <row r="34" spans="1:4">
      <c r="A34" s="1" t="s">
        <v>43</v>
      </c>
      <c r="B34" s="2">
        <f t="shared" si="1"/>
        <v>12</v>
      </c>
      <c r="C34" s="3">
        <f>B4</f>
        <v>11</v>
      </c>
      <c r="D34">
        <v>1</v>
      </c>
    </row>
    <row r="35" spans="1:4">
      <c r="A35" s="1" t="s">
        <v>48</v>
      </c>
      <c r="B35" s="2">
        <f t="shared" si="1"/>
        <v>10</v>
      </c>
      <c r="C35" s="3">
        <f>B4</f>
        <v>11</v>
      </c>
      <c r="D35">
        <v>-1</v>
      </c>
    </row>
    <row r="36" spans="1:4">
      <c r="A36" s="1" t="s">
        <v>49</v>
      </c>
      <c r="B36" s="2">
        <f t="shared" si="1"/>
        <v>11</v>
      </c>
      <c r="C36" s="3">
        <f>B4</f>
        <v>11</v>
      </c>
      <c r="D36">
        <v>0</v>
      </c>
    </row>
    <row r="37" spans="1:4">
      <c r="A37" s="1" t="s">
        <v>91</v>
      </c>
      <c r="B37" s="2">
        <f t="shared" si="1"/>
        <v>12</v>
      </c>
      <c r="C37">
        <f>B4</f>
        <v>11</v>
      </c>
      <c r="D37">
        <v>1</v>
      </c>
    </row>
    <row r="38" spans="1:4">
      <c r="A38" s="1" t="s">
        <v>87</v>
      </c>
      <c r="B38" s="2">
        <f t="shared" si="1"/>
        <v>10</v>
      </c>
      <c r="C38">
        <f>B4</f>
        <v>11</v>
      </c>
      <c r="D38">
        <v>-1</v>
      </c>
    </row>
    <row r="39" spans="1:4">
      <c r="A39" s="1"/>
      <c r="B39" s="2"/>
    </row>
    <row r="40" spans="1:4">
      <c r="A40" s="1" t="s">
        <v>4</v>
      </c>
      <c r="B40" s="2"/>
    </row>
    <row r="41" spans="1:4">
      <c r="A41" s="1" t="s">
        <v>134</v>
      </c>
      <c r="B41" s="2">
        <f>C41+D41+E41</f>
        <v>15</v>
      </c>
      <c r="C41">
        <f>B7</f>
        <v>13</v>
      </c>
      <c r="D41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25" sqref="D25"/>
    </sheetView>
  </sheetViews>
  <sheetFormatPr baseColWidth="10" defaultRowHeight="15" x14ac:dyDescent="0"/>
  <cols>
    <col min="3" max="3" width="8.33203125" customWidth="1"/>
    <col min="4" max="4" width="5.5" customWidth="1"/>
  </cols>
  <sheetData>
    <row r="1" spans="1:5" ht="43">
      <c r="A1" s="4" t="s">
        <v>50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10</v>
      </c>
      <c r="C3" s="9">
        <v>10</v>
      </c>
    </row>
    <row r="4" spans="1:5">
      <c r="A4" t="s">
        <v>1</v>
      </c>
      <c r="B4" s="2">
        <f>C4+D4</f>
        <v>11</v>
      </c>
      <c r="C4" s="9">
        <v>11</v>
      </c>
    </row>
    <row r="5" spans="1:5">
      <c r="A5" t="s">
        <v>2</v>
      </c>
      <c r="B5" s="2">
        <f>C5+D5</f>
        <v>13</v>
      </c>
      <c r="C5" s="9">
        <v>13</v>
      </c>
    </row>
    <row r="6" spans="1:5">
      <c r="A6" t="s">
        <v>3</v>
      </c>
      <c r="B6" s="2">
        <f>C6+D6</f>
        <v>12</v>
      </c>
      <c r="C6" s="9">
        <v>11</v>
      </c>
      <c r="D6">
        <v>1</v>
      </c>
    </row>
    <row r="7" spans="1:5">
      <c r="A7" t="s">
        <v>4</v>
      </c>
      <c r="B7" s="2">
        <f>C7+D7</f>
        <v>11</v>
      </c>
      <c r="C7" s="9">
        <v>11</v>
      </c>
    </row>
    <row r="8" spans="1:5">
      <c r="B8" s="2"/>
    </row>
    <row r="9" spans="1:5">
      <c r="A9" t="s">
        <v>7</v>
      </c>
      <c r="B9" s="2">
        <f>(B4+B7)/4</f>
        <v>5.5</v>
      </c>
      <c r="C9" t="s">
        <v>117</v>
      </c>
      <c r="D9">
        <f>INT(B9+3)+COUNTIF(A12,"*ombat Reflex*")</f>
        <v>8</v>
      </c>
    </row>
    <row r="10" spans="1:5">
      <c r="B10" s="2"/>
    </row>
    <row r="11" spans="1:5">
      <c r="A11" t="s">
        <v>8</v>
      </c>
    </row>
    <row r="12" spans="1:5" ht="45">
      <c r="A12" s="15" t="s">
        <v>128</v>
      </c>
      <c r="B12" s="5"/>
    </row>
    <row r="13" spans="1:5">
      <c r="A13" t="s">
        <v>9</v>
      </c>
      <c r="B13" s="3" t="s">
        <v>110</v>
      </c>
    </row>
    <row r="14" spans="1:5">
      <c r="B14" s="2"/>
    </row>
    <row r="15" spans="1:5">
      <c r="A15" t="s">
        <v>2</v>
      </c>
      <c r="B15" s="2"/>
      <c r="E15" t="s">
        <v>131</v>
      </c>
    </row>
    <row r="16" spans="1:5">
      <c r="A16" s="1" t="s">
        <v>11</v>
      </c>
      <c r="B16" s="2">
        <f>C16+D16+E16</f>
        <v>13</v>
      </c>
      <c r="C16">
        <f>B5</f>
        <v>13</v>
      </c>
      <c r="D16">
        <v>0</v>
      </c>
    </row>
    <row r="17" spans="1:8">
      <c r="A17" s="1" t="s">
        <v>13</v>
      </c>
      <c r="B17" s="2">
        <f t="shared" ref="B17:B29" si="0">C17+D17+E17</f>
        <v>13</v>
      </c>
      <c r="C17">
        <f>B5</f>
        <v>13</v>
      </c>
      <c r="D17">
        <v>0</v>
      </c>
    </row>
    <row r="18" spans="1:8">
      <c r="A18" s="1" t="s">
        <v>12</v>
      </c>
      <c r="B18" s="2">
        <f t="shared" si="0"/>
        <v>13</v>
      </c>
      <c r="C18">
        <f>B5</f>
        <v>13</v>
      </c>
      <c r="D18">
        <v>0</v>
      </c>
    </row>
    <row r="19" spans="1:8">
      <c r="A19" s="1" t="s">
        <v>51</v>
      </c>
      <c r="B19" s="2">
        <f t="shared" si="0"/>
        <v>18</v>
      </c>
      <c r="C19">
        <f>B5</f>
        <v>13</v>
      </c>
      <c r="D19">
        <v>5</v>
      </c>
    </row>
    <row r="20" spans="1:8">
      <c r="A20" s="1" t="s">
        <v>52</v>
      </c>
      <c r="B20" s="2">
        <f t="shared" si="0"/>
        <v>18</v>
      </c>
      <c r="C20">
        <f>B5</f>
        <v>13</v>
      </c>
      <c r="D20">
        <v>5</v>
      </c>
    </row>
    <row r="21" spans="1:8">
      <c r="A21" s="1" t="s">
        <v>53</v>
      </c>
      <c r="B21" s="2">
        <f t="shared" si="0"/>
        <v>16</v>
      </c>
      <c r="C21">
        <f>B5</f>
        <v>13</v>
      </c>
      <c r="D21">
        <v>3</v>
      </c>
    </row>
    <row r="22" spans="1:8">
      <c r="A22" s="1" t="s">
        <v>54</v>
      </c>
      <c r="B22" s="2">
        <f t="shared" si="0"/>
        <v>13</v>
      </c>
      <c r="C22">
        <f>B5</f>
        <v>13</v>
      </c>
      <c r="D22">
        <v>0</v>
      </c>
    </row>
    <row r="23" spans="1:8">
      <c r="A23" s="1" t="s">
        <v>55</v>
      </c>
      <c r="B23" s="2">
        <f t="shared" si="0"/>
        <v>14</v>
      </c>
      <c r="C23">
        <f>B5</f>
        <v>13</v>
      </c>
      <c r="D23">
        <v>1</v>
      </c>
      <c r="H23" s="11">
        <v>12</v>
      </c>
    </row>
    <row r="24" spans="1:8">
      <c r="A24" s="1" t="s">
        <v>43</v>
      </c>
      <c r="B24" s="2">
        <f t="shared" si="0"/>
        <v>14</v>
      </c>
      <c r="C24">
        <f>B5</f>
        <v>13</v>
      </c>
      <c r="D24">
        <v>1</v>
      </c>
      <c r="H24" s="13" t="s">
        <v>127</v>
      </c>
    </row>
    <row r="25" spans="1:8">
      <c r="A25" s="1" t="s">
        <v>45</v>
      </c>
      <c r="B25" s="2">
        <f t="shared" si="0"/>
        <v>13</v>
      </c>
      <c r="C25">
        <f>B5</f>
        <v>13</v>
      </c>
      <c r="D25">
        <v>0</v>
      </c>
      <c r="H25" s="11" t="s">
        <v>122</v>
      </c>
    </row>
    <row r="26" spans="1:8">
      <c r="A26" s="1" t="s">
        <v>46</v>
      </c>
      <c r="B26" s="2">
        <f t="shared" si="0"/>
        <v>13</v>
      </c>
      <c r="C26">
        <f>B5</f>
        <v>13</v>
      </c>
      <c r="D26">
        <v>0</v>
      </c>
      <c r="H26" s="11"/>
    </row>
    <row r="27" spans="1:8">
      <c r="A27" s="1" t="s">
        <v>56</v>
      </c>
      <c r="B27" s="2">
        <f t="shared" si="0"/>
        <v>12</v>
      </c>
      <c r="C27">
        <f>B5</f>
        <v>13</v>
      </c>
      <c r="D27">
        <v>-1</v>
      </c>
      <c r="H27" s="11">
        <v>10</v>
      </c>
    </row>
    <row r="28" spans="1:8">
      <c r="A28" s="1" t="s">
        <v>57</v>
      </c>
      <c r="B28" s="2">
        <f t="shared" si="0"/>
        <v>13</v>
      </c>
      <c r="C28">
        <f>B5</f>
        <v>13</v>
      </c>
      <c r="D28">
        <v>0</v>
      </c>
      <c r="H28" s="11">
        <v>11</v>
      </c>
    </row>
    <row r="29" spans="1:8">
      <c r="A29" s="1" t="s">
        <v>60</v>
      </c>
      <c r="B29" s="2">
        <f t="shared" si="0"/>
        <v>13</v>
      </c>
      <c r="C29">
        <f>B5</f>
        <v>13</v>
      </c>
      <c r="D29">
        <v>0</v>
      </c>
      <c r="H29" s="11">
        <v>13</v>
      </c>
    </row>
    <row r="30" spans="1:8">
      <c r="B30" s="2"/>
      <c r="H30" s="11">
        <v>11</v>
      </c>
    </row>
    <row r="31" spans="1:8">
      <c r="A31" s="1" t="s">
        <v>1</v>
      </c>
      <c r="B31" s="2"/>
      <c r="H31" s="11">
        <v>11</v>
      </c>
    </row>
    <row r="32" spans="1:8">
      <c r="A32" s="1" t="s">
        <v>43</v>
      </c>
      <c r="B32" s="2">
        <f t="shared" ref="B32:B36" si="1">C32+D32+E32</f>
        <v>12</v>
      </c>
      <c r="C32" s="3">
        <f>B4</f>
        <v>11</v>
      </c>
      <c r="D32">
        <v>1</v>
      </c>
      <c r="H32" s="11"/>
    </row>
    <row r="33" spans="1:8">
      <c r="A33" s="1" t="s">
        <v>58</v>
      </c>
      <c r="B33" s="2">
        <f t="shared" si="1"/>
        <v>11</v>
      </c>
      <c r="C33" s="3">
        <f>B4</f>
        <v>11</v>
      </c>
      <c r="D33">
        <v>0</v>
      </c>
      <c r="H33" s="12" t="s">
        <v>128</v>
      </c>
    </row>
    <row r="34" spans="1:8">
      <c r="A34" s="1" t="s">
        <v>59</v>
      </c>
      <c r="B34" s="2">
        <f t="shared" si="1"/>
        <v>12</v>
      </c>
      <c r="C34" s="3">
        <f>B4</f>
        <v>11</v>
      </c>
      <c r="D34">
        <v>1</v>
      </c>
    </row>
    <row r="35" spans="1:8">
      <c r="A35" s="1" t="s">
        <v>62</v>
      </c>
      <c r="B35" s="2">
        <f t="shared" si="1"/>
        <v>11</v>
      </c>
      <c r="C35" s="3">
        <f>B4</f>
        <v>11</v>
      </c>
      <c r="D35">
        <v>0</v>
      </c>
    </row>
    <row r="36" spans="1:8">
      <c r="A36" s="1" t="s">
        <v>63</v>
      </c>
      <c r="B36" s="2">
        <f t="shared" si="1"/>
        <v>11</v>
      </c>
      <c r="C36" s="3">
        <f>B4</f>
        <v>11</v>
      </c>
      <c r="D36">
        <v>0</v>
      </c>
    </row>
    <row r="37" spans="1:8">
      <c r="A37" s="1"/>
      <c r="B37" s="2"/>
    </row>
    <row r="38" spans="1:8">
      <c r="A38" s="1" t="s">
        <v>4</v>
      </c>
      <c r="B38" s="2"/>
    </row>
    <row r="39" spans="1:8">
      <c r="A39" s="1" t="s">
        <v>134</v>
      </c>
      <c r="B39" s="2">
        <f>C39+D39+E39</f>
        <v>11</v>
      </c>
      <c r="C39">
        <f>B7</f>
        <v>11</v>
      </c>
      <c r="D39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22" sqref="F22"/>
    </sheetView>
  </sheetViews>
  <sheetFormatPr baseColWidth="10" defaultRowHeight="15" x14ac:dyDescent="0"/>
  <cols>
    <col min="1" max="1" width="13" customWidth="1"/>
    <col min="3" max="3" width="7.5" customWidth="1"/>
    <col min="4" max="4" width="5.83203125" customWidth="1"/>
  </cols>
  <sheetData>
    <row r="1" spans="1:5" ht="43">
      <c r="A1" s="4" t="s">
        <v>64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14</v>
      </c>
      <c r="C3">
        <v>13</v>
      </c>
      <c r="D3">
        <v>1</v>
      </c>
    </row>
    <row r="4" spans="1:5">
      <c r="A4" t="s">
        <v>1</v>
      </c>
      <c r="B4" s="2">
        <f>C4+D4</f>
        <v>11</v>
      </c>
      <c r="C4">
        <v>11</v>
      </c>
    </row>
    <row r="5" spans="1:5">
      <c r="A5" t="s">
        <v>2</v>
      </c>
      <c r="B5" s="2">
        <f>C5+D5</f>
        <v>11</v>
      </c>
      <c r="C5">
        <v>11</v>
      </c>
    </row>
    <row r="6" spans="1:5">
      <c r="A6" t="s">
        <v>3</v>
      </c>
      <c r="B6" s="2">
        <f>C6+D6</f>
        <v>11</v>
      </c>
      <c r="C6">
        <v>11</v>
      </c>
    </row>
    <row r="7" spans="1:5">
      <c r="A7" t="s">
        <v>4</v>
      </c>
      <c r="B7" s="2">
        <f>C7+D7</f>
        <v>11</v>
      </c>
      <c r="C7">
        <v>11</v>
      </c>
    </row>
    <row r="8" spans="1:5">
      <c r="B8" s="2"/>
    </row>
    <row r="9" spans="1:5">
      <c r="A9" t="s">
        <v>7</v>
      </c>
      <c r="B9" s="2">
        <f>(B4+B7)/4</f>
        <v>5.5</v>
      </c>
      <c r="C9" t="s">
        <v>117</v>
      </c>
      <c r="D9">
        <f>INT(B9+3)+COUNTIF(A12:B13,"*ombat Reflex*")</f>
        <v>8</v>
      </c>
    </row>
    <row r="10" spans="1:5">
      <c r="B10" s="2"/>
    </row>
    <row r="11" spans="1:5">
      <c r="A11" t="s">
        <v>8</v>
      </c>
    </row>
    <row r="12" spans="1:5">
      <c r="A12" s="6" t="s">
        <v>65</v>
      </c>
      <c r="B12" s="5"/>
    </row>
    <row r="13" spans="1:5">
      <c r="A13" t="s">
        <v>9</v>
      </c>
      <c r="B13" s="7" t="s">
        <v>111</v>
      </c>
    </row>
    <row r="14" spans="1:5">
      <c r="B14" s="2"/>
    </row>
    <row r="15" spans="1:5">
      <c r="A15" t="s">
        <v>2</v>
      </c>
      <c r="B15" s="2"/>
      <c r="E15" t="s">
        <v>131</v>
      </c>
    </row>
    <row r="16" spans="1:5">
      <c r="A16" s="1" t="s">
        <v>66</v>
      </c>
      <c r="B16" s="2">
        <f>C16+D16+E16</f>
        <v>11</v>
      </c>
      <c r="C16">
        <f>B5</f>
        <v>11</v>
      </c>
      <c r="D16">
        <v>0</v>
      </c>
    </row>
    <row r="17" spans="1:7">
      <c r="A17" s="1" t="s">
        <v>13</v>
      </c>
      <c r="B17" s="2">
        <f t="shared" ref="B17:B21" si="0">C17+D17+E17</f>
        <v>11</v>
      </c>
      <c r="C17">
        <f>B5</f>
        <v>11</v>
      </c>
      <c r="D17">
        <v>0</v>
      </c>
    </row>
    <row r="18" spans="1:7">
      <c r="A18" s="1" t="s">
        <v>12</v>
      </c>
      <c r="B18" s="2">
        <f t="shared" si="0"/>
        <v>11</v>
      </c>
      <c r="C18">
        <f>B5</f>
        <v>11</v>
      </c>
      <c r="D18">
        <v>0</v>
      </c>
    </row>
    <row r="19" spans="1:7">
      <c r="A19" s="1" t="s">
        <v>67</v>
      </c>
      <c r="B19" s="2">
        <f t="shared" si="0"/>
        <v>13</v>
      </c>
      <c r="C19">
        <f>B5</f>
        <v>11</v>
      </c>
      <c r="D19">
        <v>2</v>
      </c>
    </row>
    <row r="20" spans="1:7">
      <c r="A20" s="1" t="s">
        <v>68</v>
      </c>
      <c r="B20" s="2">
        <f t="shared" si="0"/>
        <v>12</v>
      </c>
      <c r="C20">
        <f>B5</f>
        <v>11</v>
      </c>
      <c r="D20">
        <v>1</v>
      </c>
    </row>
    <row r="21" spans="1:7">
      <c r="A21" s="1" t="s">
        <v>69</v>
      </c>
      <c r="B21" s="2">
        <f t="shared" si="0"/>
        <v>11</v>
      </c>
      <c r="C21">
        <f>B5</f>
        <v>11</v>
      </c>
      <c r="D21">
        <v>0</v>
      </c>
    </row>
    <row r="22" spans="1:7">
      <c r="A22" s="1" t="s">
        <v>71</v>
      </c>
      <c r="B22" s="2">
        <f t="shared" ref="B22:B29" si="1">C22+D22+E22</f>
        <v>13</v>
      </c>
      <c r="C22">
        <f>B5</f>
        <v>11</v>
      </c>
      <c r="D22">
        <v>2</v>
      </c>
    </row>
    <row r="23" spans="1:7">
      <c r="A23" s="1" t="s">
        <v>72</v>
      </c>
      <c r="B23" s="2">
        <f t="shared" si="1"/>
        <v>13</v>
      </c>
      <c r="C23">
        <f>B5</f>
        <v>11</v>
      </c>
      <c r="D23">
        <v>2</v>
      </c>
      <c r="G23" s="11">
        <v>3</v>
      </c>
    </row>
    <row r="24" spans="1:7">
      <c r="A24" s="1" t="s">
        <v>73</v>
      </c>
      <c r="B24" s="2">
        <f t="shared" si="1"/>
        <v>11</v>
      </c>
      <c r="C24">
        <f>B5</f>
        <v>11</v>
      </c>
      <c r="D24">
        <v>0</v>
      </c>
      <c r="G24" s="13" t="s">
        <v>129</v>
      </c>
    </row>
    <row r="25" spans="1:7">
      <c r="A25" s="1" t="s">
        <v>74</v>
      </c>
      <c r="B25" s="2">
        <f t="shared" si="1"/>
        <v>12</v>
      </c>
      <c r="C25">
        <f>B5</f>
        <v>11</v>
      </c>
      <c r="D25">
        <v>1</v>
      </c>
      <c r="G25" s="11" t="s">
        <v>130</v>
      </c>
    </row>
    <row r="26" spans="1:7">
      <c r="A26" s="1" t="s">
        <v>75</v>
      </c>
      <c r="B26" s="2">
        <f t="shared" si="1"/>
        <v>11</v>
      </c>
      <c r="C26">
        <f>B5</f>
        <v>11</v>
      </c>
      <c r="D26">
        <v>0</v>
      </c>
      <c r="G26" s="11"/>
    </row>
    <row r="27" spans="1:7">
      <c r="A27" s="1" t="s">
        <v>78</v>
      </c>
      <c r="B27" s="2">
        <f t="shared" si="1"/>
        <v>12</v>
      </c>
      <c r="C27">
        <f>B5</f>
        <v>11</v>
      </c>
      <c r="D27">
        <v>1</v>
      </c>
      <c r="G27" s="11">
        <v>11</v>
      </c>
    </row>
    <row r="28" spans="1:7">
      <c r="A28" s="1" t="s">
        <v>135</v>
      </c>
      <c r="B28" s="2">
        <f t="shared" si="1"/>
        <v>11</v>
      </c>
      <c r="C28">
        <f>B5</f>
        <v>11</v>
      </c>
      <c r="D28">
        <v>0</v>
      </c>
      <c r="G28" s="11">
        <v>11</v>
      </c>
    </row>
    <row r="29" spans="1:7">
      <c r="A29" s="1"/>
      <c r="B29" s="2">
        <f t="shared" si="1"/>
        <v>11</v>
      </c>
      <c r="C29">
        <f>B5</f>
        <v>11</v>
      </c>
      <c r="G29" s="11">
        <v>12</v>
      </c>
    </row>
    <row r="30" spans="1:7">
      <c r="B30" s="2"/>
      <c r="G30" s="11">
        <v>12</v>
      </c>
    </row>
    <row r="31" spans="1:7">
      <c r="A31" s="1" t="s">
        <v>1</v>
      </c>
      <c r="B31" s="2"/>
      <c r="G31" s="11">
        <v>12</v>
      </c>
    </row>
    <row r="32" spans="1:7">
      <c r="A32" s="1" t="s">
        <v>70</v>
      </c>
      <c r="B32" s="2">
        <f>C32+D32+E32</f>
        <v>12</v>
      </c>
      <c r="C32" s="3">
        <f>B4</f>
        <v>11</v>
      </c>
      <c r="D32">
        <v>1</v>
      </c>
      <c r="G32" s="11"/>
    </row>
    <row r="33" spans="1:7">
      <c r="A33" s="1" t="s">
        <v>58</v>
      </c>
      <c r="B33" s="2">
        <f>C33+D33+E33</f>
        <v>12</v>
      </c>
      <c r="C33" s="3">
        <f>B4</f>
        <v>11</v>
      </c>
      <c r="D33">
        <v>1</v>
      </c>
      <c r="G33" s="12" t="s">
        <v>80</v>
      </c>
    </row>
    <row r="34" spans="1:7">
      <c r="A34" s="1" t="s">
        <v>43</v>
      </c>
      <c r="B34" s="2">
        <f>C34+D34+E34</f>
        <v>11</v>
      </c>
      <c r="C34" s="3">
        <f>B4</f>
        <v>11</v>
      </c>
      <c r="D34">
        <v>0</v>
      </c>
    </row>
    <row r="35" spans="1:7">
      <c r="A35" s="1" t="s">
        <v>76</v>
      </c>
      <c r="B35" s="2">
        <f>C35+D35+E35</f>
        <v>12</v>
      </c>
      <c r="C35" s="3">
        <f>B4</f>
        <v>11</v>
      </c>
      <c r="D35">
        <v>1</v>
      </c>
    </row>
    <row r="36" spans="1:7">
      <c r="A36" s="1" t="s">
        <v>77</v>
      </c>
      <c r="B36" s="2">
        <f>C36+D36+E36</f>
        <v>11</v>
      </c>
      <c r="C36" s="3">
        <f>B4</f>
        <v>11</v>
      </c>
      <c r="D36">
        <v>0</v>
      </c>
    </row>
    <row r="37" spans="1:7">
      <c r="A37" s="1"/>
      <c r="B37" s="2"/>
    </row>
    <row r="38" spans="1:7">
      <c r="A38" s="1" t="s">
        <v>4</v>
      </c>
      <c r="B38" s="2"/>
    </row>
    <row r="39" spans="1:7">
      <c r="A39" s="1"/>
      <c r="B39" s="2">
        <f>C39+D39+E39</f>
        <v>11</v>
      </c>
      <c r="C39">
        <f>B7</f>
        <v>11</v>
      </c>
      <c r="D39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3" sqref="C3:C7"/>
    </sheetView>
  </sheetViews>
  <sheetFormatPr baseColWidth="10" defaultRowHeight="15" x14ac:dyDescent="0"/>
  <cols>
    <col min="1" max="1" width="13.33203125" customWidth="1"/>
    <col min="3" max="3" width="7.1640625" customWidth="1"/>
    <col min="4" max="4" width="6.1640625" customWidth="1"/>
  </cols>
  <sheetData>
    <row r="1" spans="1:5" ht="43">
      <c r="A1" s="4" t="s">
        <v>79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11</v>
      </c>
      <c r="C3">
        <v>11</v>
      </c>
    </row>
    <row r="4" spans="1:5">
      <c r="A4" t="s">
        <v>1</v>
      </c>
      <c r="B4" s="2">
        <f>C4+D4</f>
        <v>11</v>
      </c>
      <c r="C4">
        <v>11</v>
      </c>
    </row>
    <row r="5" spans="1:5">
      <c r="A5" t="s">
        <v>2</v>
      </c>
      <c r="B5" s="2">
        <f>C5+D5</f>
        <v>12</v>
      </c>
      <c r="C5">
        <v>11</v>
      </c>
      <c r="D5">
        <v>1</v>
      </c>
    </row>
    <row r="6" spans="1:5">
      <c r="A6" t="s">
        <v>3</v>
      </c>
      <c r="B6" s="2">
        <f>C6+D6</f>
        <v>13</v>
      </c>
      <c r="C6">
        <v>13</v>
      </c>
    </row>
    <row r="7" spans="1:5">
      <c r="A7" t="s">
        <v>4</v>
      </c>
      <c r="B7" s="2">
        <f>C7+D7</f>
        <v>11</v>
      </c>
      <c r="C7">
        <v>11</v>
      </c>
    </row>
    <row r="8" spans="1:5">
      <c r="B8" s="2"/>
    </row>
    <row r="9" spans="1:5">
      <c r="A9" t="s">
        <v>7</v>
      </c>
      <c r="B9" s="2">
        <f>(B4+B7)/4</f>
        <v>5.5</v>
      </c>
      <c r="C9" t="s">
        <v>117</v>
      </c>
      <c r="D9">
        <f>INT(B9+3)+COUNTIF(A12:B13,"*ombat Reflex*")</f>
        <v>8</v>
      </c>
    </row>
    <row r="10" spans="1:5">
      <c r="B10" s="2"/>
    </row>
    <row r="11" spans="1:5">
      <c r="A11" t="s">
        <v>8</v>
      </c>
    </row>
    <row r="12" spans="1:5">
      <c r="A12" s="6" t="s">
        <v>85</v>
      </c>
      <c r="B12" s="5"/>
    </row>
    <row r="13" spans="1:5">
      <c r="A13" t="s">
        <v>9</v>
      </c>
      <c r="B13" s="7" t="s">
        <v>109</v>
      </c>
    </row>
    <row r="14" spans="1:5">
      <c r="B14" s="2"/>
    </row>
    <row r="15" spans="1:5">
      <c r="A15" t="s">
        <v>2</v>
      </c>
      <c r="B15" s="2"/>
      <c r="E15" t="s">
        <v>82</v>
      </c>
    </row>
    <row r="16" spans="1:5">
      <c r="A16" s="1" t="s">
        <v>81</v>
      </c>
      <c r="B16" s="2">
        <f>C16+D16+E16</f>
        <v>14</v>
      </c>
      <c r="C16">
        <f>B5</f>
        <v>12</v>
      </c>
      <c r="D16">
        <v>0</v>
      </c>
      <c r="E16">
        <v>2</v>
      </c>
    </row>
    <row r="17" spans="1:8">
      <c r="A17" s="1" t="s">
        <v>13</v>
      </c>
      <c r="B17" s="2">
        <f>C17+D17+E17</f>
        <v>14</v>
      </c>
      <c r="C17">
        <f>B5</f>
        <v>12</v>
      </c>
      <c r="D17">
        <v>0</v>
      </c>
      <c r="E17">
        <v>2</v>
      </c>
    </row>
    <row r="18" spans="1:8">
      <c r="A18" s="1" t="s">
        <v>12</v>
      </c>
      <c r="B18" s="2">
        <f>C18+D18+E18</f>
        <v>14</v>
      </c>
      <c r="C18">
        <f>B5</f>
        <v>12</v>
      </c>
      <c r="D18">
        <v>0</v>
      </c>
      <c r="E18">
        <v>2</v>
      </c>
    </row>
    <row r="19" spans="1:8">
      <c r="A19" s="1" t="s">
        <v>66</v>
      </c>
      <c r="B19" s="2">
        <f>C19+D19+E19</f>
        <v>12</v>
      </c>
      <c r="C19">
        <f>B5</f>
        <v>12</v>
      </c>
      <c r="D19">
        <v>-2</v>
      </c>
      <c r="E19">
        <v>2</v>
      </c>
    </row>
    <row r="20" spans="1:8">
      <c r="A20" s="1" t="s">
        <v>11</v>
      </c>
      <c r="B20" s="2">
        <f>C20+D20+E20</f>
        <v>13</v>
      </c>
      <c r="C20">
        <f>B5</f>
        <v>12</v>
      </c>
      <c r="D20">
        <v>-1</v>
      </c>
      <c r="E20">
        <v>2</v>
      </c>
    </row>
    <row r="21" spans="1:8">
      <c r="A21" s="1" t="s">
        <v>67</v>
      </c>
      <c r="B21" s="2">
        <f t="shared" ref="B21:B31" si="0">C21+D21</f>
        <v>15</v>
      </c>
      <c r="C21">
        <f>B5</f>
        <v>12</v>
      </c>
      <c r="D21">
        <v>3</v>
      </c>
    </row>
    <row r="22" spans="1:8">
      <c r="A22" s="1" t="s">
        <v>68</v>
      </c>
      <c r="B22" s="2">
        <f t="shared" si="0"/>
        <v>14</v>
      </c>
      <c r="C22">
        <f>B5</f>
        <v>12</v>
      </c>
      <c r="D22">
        <v>2</v>
      </c>
    </row>
    <row r="23" spans="1:8">
      <c r="A23" s="1" t="s">
        <v>69</v>
      </c>
      <c r="B23" s="2">
        <f t="shared" si="0"/>
        <v>12</v>
      </c>
      <c r="C23">
        <f>B5</f>
        <v>12</v>
      </c>
      <c r="D23">
        <v>0</v>
      </c>
      <c r="H23" s="11">
        <v>2</v>
      </c>
    </row>
    <row r="24" spans="1:8">
      <c r="A24" s="1" t="s">
        <v>83</v>
      </c>
      <c r="B24" s="2">
        <f t="shared" si="0"/>
        <v>12</v>
      </c>
      <c r="C24">
        <f>B5</f>
        <v>12</v>
      </c>
      <c r="D24">
        <v>0</v>
      </c>
      <c r="H24" s="13" t="s">
        <v>132</v>
      </c>
    </row>
    <row r="25" spans="1:8">
      <c r="A25" s="1" t="s">
        <v>84</v>
      </c>
      <c r="B25" s="2">
        <f t="shared" si="0"/>
        <v>11</v>
      </c>
      <c r="C25">
        <f>B5</f>
        <v>12</v>
      </c>
      <c r="D25">
        <v>-1</v>
      </c>
      <c r="H25" s="11"/>
    </row>
    <row r="26" spans="1:8">
      <c r="A26" s="1" t="s">
        <v>88</v>
      </c>
      <c r="B26" s="2">
        <f t="shared" si="0"/>
        <v>12</v>
      </c>
      <c r="C26">
        <f>B5</f>
        <v>12</v>
      </c>
      <c r="D26">
        <v>0</v>
      </c>
      <c r="H26" s="11"/>
    </row>
    <row r="27" spans="1:8">
      <c r="A27" s="1" t="s">
        <v>46</v>
      </c>
      <c r="B27" s="2">
        <f t="shared" si="0"/>
        <v>12</v>
      </c>
      <c r="C27">
        <f>B5</f>
        <v>12</v>
      </c>
      <c r="D27">
        <v>0</v>
      </c>
      <c r="H27" s="11">
        <v>14</v>
      </c>
    </row>
    <row r="28" spans="1:8">
      <c r="A28" s="1" t="s">
        <v>89</v>
      </c>
      <c r="B28" s="2">
        <f t="shared" si="0"/>
        <v>11</v>
      </c>
      <c r="C28">
        <f>B5</f>
        <v>12</v>
      </c>
      <c r="D28">
        <v>-1</v>
      </c>
      <c r="H28" s="11">
        <v>12</v>
      </c>
    </row>
    <row r="29" spans="1:8">
      <c r="A29" s="1" t="s">
        <v>90</v>
      </c>
      <c r="B29" s="2">
        <f t="shared" si="0"/>
        <v>10</v>
      </c>
      <c r="C29">
        <f>B5</f>
        <v>12</v>
      </c>
      <c r="D29">
        <v>-2</v>
      </c>
      <c r="H29" s="11">
        <v>11</v>
      </c>
    </row>
    <row r="30" spans="1:8">
      <c r="A30" s="1"/>
      <c r="B30" s="2">
        <f t="shared" si="0"/>
        <v>12</v>
      </c>
      <c r="C30">
        <f>B5</f>
        <v>12</v>
      </c>
      <c r="H30" s="11">
        <v>11</v>
      </c>
    </row>
    <row r="31" spans="1:8">
      <c r="A31" s="1"/>
      <c r="B31" s="2">
        <f t="shared" si="0"/>
        <v>12</v>
      </c>
      <c r="C31">
        <f>B5</f>
        <v>12</v>
      </c>
      <c r="H31" s="11">
        <v>14</v>
      </c>
    </row>
    <row r="32" spans="1:8">
      <c r="B32" s="2"/>
      <c r="H32" s="11"/>
    </row>
    <row r="33" spans="1:8">
      <c r="A33" s="1" t="s">
        <v>1</v>
      </c>
      <c r="B33" s="2"/>
      <c r="H33" s="6" t="s">
        <v>133</v>
      </c>
    </row>
    <row r="34" spans="1:8">
      <c r="A34" s="1" t="s">
        <v>86</v>
      </c>
      <c r="B34" s="2">
        <f>C34+D34</f>
        <v>12</v>
      </c>
      <c r="C34" s="3">
        <f>B4</f>
        <v>11</v>
      </c>
      <c r="D34">
        <v>1</v>
      </c>
    </row>
    <row r="35" spans="1:8">
      <c r="A35" s="1" t="s">
        <v>58</v>
      </c>
      <c r="B35" s="2">
        <f t="shared" ref="B35:B38" si="1">C35+D35</f>
        <v>11</v>
      </c>
      <c r="C35" s="3">
        <f>B4</f>
        <v>11</v>
      </c>
      <c r="D35">
        <v>0</v>
      </c>
    </row>
    <row r="36" spans="1:8">
      <c r="A36" s="1" t="s">
        <v>43</v>
      </c>
      <c r="B36" s="2">
        <f t="shared" si="1"/>
        <v>11</v>
      </c>
      <c r="C36" s="3">
        <f>B4</f>
        <v>11</v>
      </c>
      <c r="D36">
        <v>0</v>
      </c>
    </row>
    <row r="37" spans="1:8">
      <c r="A37" s="1" t="s">
        <v>87</v>
      </c>
      <c r="B37" s="2">
        <f t="shared" si="1"/>
        <v>13</v>
      </c>
      <c r="C37" s="3">
        <f>B4</f>
        <v>11</v>
      </c>
      <c r="D37">
        <v>2</v>
      </c>
    </row>
    <row r="38" spans="1:8">
      <c r="A38" s="1" t="s">
        <v>91</v>
      </c>
      <c r="B38" s="2">
        <f t="shared" si="1"/>
        <v>11</v>
      </c>
      <c r="C38" s="3">
        <f>B4</f>
        <v>11</v>
      </c>
      <c r="D38">
        <v>0</v>
      </c>
    </row>
    <row r="39" spans="1:8">
      <c r="A39" s="1"/>
      <c r="B39" s="2"/>
    </row>
    <row r="40" spans="1:8">
      <c r="A40" s="1" t="s">
        <v>4</v>
      </c>
      <c r="B40" s="2"/>
    </row>
    <row r="41" spans="1:8">
      <c r="A41" s="1"/>
      <c r="B41" s="2">
        <f>C41+D41</f>
        <v>11</v>
      </c>
      <c r="C41">
        <f>B7</f>
        <v>11</v>
      </c>
      <c r="D4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A13" sqref="A13"/>
    </sheetView>
  </sheetViews>
  <sheetFormatPr baseColWidth="10" defaultRowHeight="15" x14ac:dyDescent="0"/>
  <cols>
    <col min="1" max="1" width="16.1640625" customWidth="1"/>
    <col min="2" max="2" width="9.83203125" customWidth="1"/>
    <col min="3" max="3" width="6.33203125" customWidth="1"/>
    <col min="4" max="4" width="7.83203125" customWidth="1"/>
  </cols>
  <sheetData>
    <row r="1" spans="1:5" ht="43">
      <c r="A1" s="4" t="s">
        <v>92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15</v>
      </c>
      <c r="C3">
        <v>15</v>
      </c>
    </row>
    <row r="4" spans="1:5">
      <c r="A4" t="s">
        <v>1</v>
      </c>
      <c r="B4" s="2">
        <f>C4+D4</f>
        <v>11</v>
      </c>
      <c r="C4">
        <v>11</v>
      </c>
    </row>
    <row r="5" spans="1:5">
      <c r="A5" t="s">
        <v>2</v>
      </c>
      <c r="B5" s="2">
        <f>C5+D5</f>
        <v>11</v>
      </c>
      <c r="C5">
        <v>10</v>
      </c>
      <c r="D5">
        <v>1</v>
      </c>
    </row>
    <row r="6" spans="1:5">
      <c r="A6" t="s">
        <v>3</v>
      </c>
      <c r="B6" s="2">
        <f>C6+D6</f>
        <v>11</v>
      </c>
      <c r="C6">
        <v>10</v>
      </c>
      <c r="D6">
        <v>1</v>
      </c>
    </row>
    <row r="7" spans="1:5">
      <c r="A7" t="s">
        <v>4</v>
      </c>
      <c r="B7" s="2">
        <f>C7+D7</f>
        <v>13</v>
      </c>
      <c r="C7">
        <v>13</v>
      </c>
    </row>
    <row r="8" spans="1:5">
      <c r="B8" s="2"/>
    </row>
    <row r="9" spans="1:5">
      <c r="A9" t="s">
        <v>7</v>
      </c>
      <c r="B9" s="2">
        <f>(B4+B7)/4</f>
        <v>6</v>
      </c>
      <c r="C9" t="s">
        <v>117</v>
      </c>
      <c r="D9">
        <f>INT(B9+3)+COUNTIF(A12:B13,"*ombat Reflex*")</f>
        <v>9</v>
      </c>
    </row>
    <row r="10" spans="1:5">
      <c r="B10" s="2"/>
    </row>
    <row r="11" spans="1:5">
      <c r="A11" t="s">
        <v>8</v>
      </c>
    </row>
    <row r="12" spans="1:5">
      <c r="A12" s="6" t="s">
        <v>136</v>
      </c>
      <c r="B12" s="5"/>
    </row>
    <row r="13" spans="1:5">
      <c r="A13" t="s">
        <v>9</v>
      </c>
      <c r="B13" s="7" t="s">
        <v>120</v>
      </c>
    </row>
    <row r="14" spans="1:5">
      <c r="B14" s="2"/>
    </row>
    <row r="15" spans="1:5">
      <c r="A15" t="s">
        <v>2</v>
      </c>
      <c r="B15" s="2"/>
      <c r="E15" t="s">
        <v>82</v>
      </c>
    </row>
    <row r="16" spans="1:5">
      <c r="A16" s="1" t="s">
        <v>12</v>
      </c>
      <c r="B16" s="2">
        <f t="shared" ref="B16:B28" si="0">C16+D16+E16</f>
        <v>11</v>
      </c>
      <c r="C16">
        <f>B5</f>
        <v>11</v>
      </c>
      <c r="D16">
        <v>0</v>
      </c>
    </row>
    <row r="17" spans="1:5">
      <c r="A17" s="1" t="s">
        <v>11</v>
      </c>
      <c r="B17" s="2">
        <f t="shared" si="0"/>
        <v>11</v>
      </c>
      <c r="C17">
        <f>B5</f>
        <v>11</v>
      </c>
      <c r="D17">
        <v>0</v>
      </c>
    </row>
    <row r="18" spans="1:5">
      <c r="A18" s="1" t="s">
        <v>75</v>
      </c>
      <c r="B18" s="2">
        <f t="shared" si="0"/>
        <v>14</v>
      </c>
      <c r="C18">
        <f>B5</f>
        <v>11</v>
      </c>
      <c r="D18">
        <v>3</v>
      </c>
    </row>
    <row r="19" spans="1:5">
      <c r="A19" s="1" t="s">
        <v>46</v>
      </c>
      <c r="B19" s="2">
        <f t="shared" si="0"/>
        <v>13</v>
      </c>
      <c r="C19">
        <f>B5</f>
        <v>11</v>
      </c>
      <c r="D19">
        <v>2</v>
      </c>
    </row>
    <row r="20" spans="1:5">
      <c r="A20" s="1" t="s">
        <v>45</v>
      </c>
      <c r="B20" s="2">
        <f t="shared" si="0"/>
        <v>15</v>
      </c>
      <c r="C20">
        <f>B5</f>
        <v>11</v>
      </c>
      <c r="D20">
        <v>2</v>
      </c>
      <c r="E20">
        <v>2</v>
      </c>
    </row>
    <row r="21" spans="1:5">
      <c r="A21" s="1" t="s">
        <v>93</v>
      </c>
      <c r="B21" s="2">
        <f t="shared" si="0"/>
        <v>11</v>
      </c>
      <c r="C21">
        <f>B5</f>
        <v>11</v>
      </c>
      <c r="D21">
        <v>0</v>
      </c>
    </row>
    <row r="22" spans="1:5">
      <c r="A22" s="1" t="s">
        <v>57</v>
      </c>
      <c r="B22" s="2">
        <f t="shared" si="0"/>
        <v>13</v>
      </c>
      <c r="C22">
        <f>B5</f>
        <v>11</v>
      </c>
      <c r="D22">
        <v>2</v>
      </c>
    </row>
    <row r="23" spans="1:5">
      <c r="A23" s="1" t="s">
        <v>94</v>
      </c>
      <c r="B23" s="2">
        <f t="shared" si="0"/>
        <v>12</v>
      </c>
      <c r="C23">
        <f>B5</f>
        <v>11</v>
      </c>
      <c r="D23">
        <v>1</v>
      </c>
    </row>
    <row r="24" spans="1:5">
      <c r="A24" s="1" t="s">
        <v>95</v>
      </c>
      <c r="B24" s="2">
        <f t="shared" si="0"/>
        <v>11</v>
      </c>
      <c r="C24">
        <f>B5</f>
        <v>11</v>
      </c>
      <c r="D24">
        <v>0</v>
      </c>
    </row>
    <row r="25" spans="1:5">
      <c r="A25" s="1" t="s">
        <v>69</v>
      </c>
      <c r="B25" s="2">
        <f t="shared" si="0"/>
        <v>12</v>
      </c>
      <c r="C25">
        <f>B5</f>
        <v>11</v>
      </c>
      <c r="D25">
        <v>-1</v>
      </c>
      <c r="E25">
        <v>2</v>
      </c>
    </row>
    <row r="26" spans="1:5">
      <c r="A26" s="1" t="s">
        <v>96</v>
      </c>
      <c r="B26" s="2">
        <f t="shared" si="0"/>
        <v>13</v>
      </c>
      <c r="C26">
        <f>B5</f>
        <v>11</v>
      </c>
      <c r="D26">
        <v>2</v>
      </c>
    </row>
    <row r="27" spans="1:5">
      <c r="A27" s="1" t="s">
        <v>97</v>
      </c>
      <c r="B27" s="2">
        <f t="shared" si="0"/>
        <v>10</v>
      </c>
      <c r="C27">
        <f>B5</f>
        <v>11</v>
      </c>
      <c r="D27">
        <v>-1</v>
      </c>
    </row>
    <row r="28" spans="1:5">
      <c r="A28" s="1" t="s">
        <v>68</v>
      </c>
      <c r="B28" s="2">
        <f t="shared" si="0"/>
        <v>11</v>
      </c>
      <c r="C28">
        <f>B5</f>
        <v>11</v>
      </c>
      <c r="D28">
        <v>0</v>
      </c>
    </row>
    <row r="29" spans="1:5">
      <c r="A29" s="1" t="s">
        <v>67</v>
      </c>
      <c r="B29" s="2">
        <f t="shared" ref="B29" si="1">C29+D29</f>
        <v>11</v>
      </c>
      <c r="C29">
        <f>B5</f>
        <v>11</v>
      </c>
      <c r="D29">
        <v>0</v>
      </c>
    </row>
    <row r="30" spans="1:5">
      <c r="A30" s="1" t="s">
        <v>98</v>
      </c>
      <c r="B30" s="2">
        <f>C30+D30+E30</f>
        <v>10</v>
      </c>
      <c r="C30">
        <f>B5</f>
        <v>11</v>
      </c>
      <c r="D30">
        <v>-3</v>
      </c>
      <c r="E30">
        <v>2</v>
      </c>
    </row>
    <row r="31" spans="1:5">
      <c r="A31" s="1" t="s">
        <v>99</v>
      </c>
      <c r="B31" s="2">
        <f>C31+D31+E31</f>
        <v>14</v>
      </c>
      <c r="C31">
        <f>B5</f>
        <v>11</v>
      </c>
      <c r="D31">
        <v>1</v>
      </c>
      <c r="E31">
        <v>2</v>
      </c>
    </row>
    <row r="32" spans="1:5">
      <c r="B32" s="2"/>
    </row>
    <row r="33" spans="1:4">
      <c r="A33" s="1" t="s">
        <v>1</v>
      </c>
      <c r="B33" s="2"/>
    </row>
    <row r="34" spans="1:4">
      <c r="A34" s="1" t="s">
        <v>70</v>
      </c>
      <c r="B34" s="2">
        <f>C34+D34</f>
        <v>13</v>
      </c>
      <c r="C34" s="3">
        <f>B4</f>
        <v>11</v>
      </c>
      <c r="D34">
        <v>2</v>
      </c>
    </row>
    <row r="35" spans="1:4">
      <c r="A35" s="1" t="s">
        <v>58</v>
      </c>
      <c r="B35" s="2">
        <f t="shared" ref="B35:B38" si="2">C35+D35</f>
        <v>13</v>
      </c>
      <c r="C35" s="3">
        <f>B4</f>
        <v>11</v>
      </c>
      <c r="D35">
        <v>2</v>
      </c>
    </row>
    <row r="36" spans="1:4">
      <c r="A36" s="1" t="s">
        <v>43</v>
      </c>
      <c r="B36" s="2">
        <f t="shared" si="2"/>
        <v>10</v>
      </c>
      <c r="C36" s="3">
        <f>B4</f>
        <v>11</v>
      </c>
      <c r="D36">
        <v>-1</v>
      </c>
    </row>
    <row r="37" spans="1:4">
      <c r="A37" s="1" t="s">
        <v>77</v>
      </c>
      <c r="B37" s="2">
        <f t="shared" si="2"/>
        <v>12</v>
      </c>
      <c r="C37" s="3">
        <f>B4</f>
        <v>11</v>
      </c>
      <c r="D37">
        <v>1</v>
      </c>
    </row>
    <row r="38" spans="1:4">
      <c r="A38" s="1" t="s">
        <v>86</v>
      </c>
      <c r="B38" s="2">
        <f t="shared" si="2"/>
        <v>12</v>
      </c>
      <c r="C38" s="3">
        <f>B4</f>
        <v>11</v>
      </c>
      <c r="D38">
        <v>1</v>
      </c>
    </row>
    <row r="39" spans="1:4">
      <c r="A39" s="1"/>
      <c r="B39" s="2"/>
    </row>
    <row r="40" spans="1:4">
      <c r="A40" s="1" t="s">
        <v>4</v>
      </c>
      <c r="B40" s="2"/>
    </row>
    <row r="41" spans="1:4">
      <c r="A41" s="1"/>
      <c r="B41" s="2">
        <f>C41+D41</f>
        <v>13</v>
      </c>
      <c r="C41">
        <f>B7</f>
        <v>13</v>
      </c>
      <c r="D4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E42" sqref="E42"/>
    </sheetView>
  </sheetViews>
  <sheetFormatPr baseColWidth="10" defaultRowHeight="15" x14ac:dyDescent="0"/>
  <cols>
    <col min="1" max="1" width="15.5" customWidth="1"/>
    <col min="3" max="3" width="6.5" customWidth="1"/>
    <col min="4" max="4" width="7.83203125" customWidth="1"/>
  </cols>
  <sheetData>
    <row r="1" spans="1:5" ht="43">
      <c r="A1" s="4" t="s">
        <v>100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14</v>
      </c>
      <c r="C3">
        <v>14</v>
      </c>
    </row>
    <row r="4" spans="1:5">
      <c r="A4" t="s">
        <v>1</v>
      </c>
      <c r="B4" s="2">
        <f>C4+D4</f>
        <v>12</v>
      </c>
      <c r="C4">
        <v>11</v>
      </c>
      <c r="D4">
        <v>1</v>
      </c>
    </row>
    <row r="5" spans="1:5">
      <c r="A5" t="s">
        <v>2</v>
      </c>
      <c r="B5" s="2">
        <f>C5+D5</f>
        <v>10</v>
      </c>
      <c r="C5">
        <v>10</v>
      </c>
    </row>
    <row r="6" spans="1:5">
      <c r="A6" t="s">
        <v>3</v>
      </c>
      <c r="B6" s="2">
        <f>C6+D6</f>
        <v>11</v>
      </c>
      <c r="C6">
        <v>10</v>
      </c>
      <c r="D6">
        <v>1</v>
      </c>
    </row>
    <row r="7" spans="1:5">
      <c r="A7" t="s">
        <v>4</v>
      </c>
      <c r="B7" s="2">
        <f>C7+D7</f>
        <v>13</v>
      </c>
      <c r="C7">
        <v>13</v>
      </c>
    </row>
    <row r="8" spans="1:5">
      <c r="B8" s="2"/>
    </row>
    <row r="9" spans="1:5">
      <c r="A9" t="s">
        <v>7</v>
      </c>
      <c r="B9" s="2">
        <f>(B4+B7)/4</f>
        <v>6.25</v>
      </c>
      <c r="C9" t="s">
        <v>117</v>
      </c>
      <c r="D9">
        <f>INT(B9+3)+COUNTIF(A12:B13,"*ombat Reflex*")</f>
        <v>9</v>
      </c>
    </row>
    <row r="10" spans="1:5">
      <c r="B10" s="2"/>
    </row>
    <row r="11" spans="1:5">
      <c r="A11" t="s">
        <v>8</v>
      </c>
    </row>
    <row r="12" spans="1:5">
      <c r="A12" s="6" t="s">
        <v>119</v>
      </c>
      <c r="B12" s="5"/>
    </row>
    <row r="13" spans="1:5">
      <c r="A13" t="s">
        <v>9</v>
      </c>
      <c r="B13" s="7" t="s">
        <v>104</v>
      </c>
    </row>
    <row r="14" spans="1:5">
      <c r="B14" s="2"/>
    </row>
    <row r="15" spans="1:5">
      <c r="A15" t="s">
        <v>2</v>
      </c>
      <c r="B15" s="2"/>
      <c r="E15" t="s">
        <v>82</v>
      </c>
    </row>
    <row r="16" spans="1:5">
      <c r="A16" s="1" t="s">
        <v>101</v>
      </c>
      <c r="B16" s="2">
        <f>C16+D16+E16</f>
        <v>10</v>
      </c>
      <c r="C16">
        <f>B5</f>
        <v>10</v>
      </c>
      <c r="D16">
        <v>0</v>
      </c>
    </row>
    <row r="17" spans="1:8">
      <c r="A17" s="1" t="s">
        <v>12</v>
      </c>
      <c r="B17" s="2">
        <f>C17+D17+E17</f>
        <v>10</v>
      </c>
      <c r="C17">
        <f>B5</f>
        <v>10</v>
      </c>
      <c r="D17">
        <v>0</v>
      </c>
      <c r="H17">
        <f>COUNTIF(G27,"*xe*")</f>
        <v>1</v>
      </c>
    </row>
    <row r="18" spans="1:8">
      <c r="A18" s="1" t="s">
        <v>11</v>
      </c>
      <c r="B18" s="2">
        <f>C18+D18+E18</f>
        <v>10</v>
      </c>
      <c r="C18">
        <f>B5</f>
        <v>10</v>
      </c>
      <c r="D18">
        <v>0</v>
      </c>
    </row>
    <row r="19" spans="1:8">
      <c r="A19" s="1" t="s">
        <v>56</v>
      </c>
      <c r="B19" s="2">
        <f>C19+D19+E19</f>
        <v>13</v>
      </c>
      <c r="C19">
        <f>B5</f>
        <v>10</v>
      </c>
      <c r="D19">
        <v>3</v>
      </c>
    </row>
    <row r="20" spans="1:8">
      <c r="A20" s="1" t="s">
        <v>67</v>
      </c>
      <c r="B20" s="2">
        <f>C20+D20+E20</f>
        <v>11</v>
      </c>
      <c r="C20">
        <f>B5</f>
        <v>10</v>
      </c>
      <c r="D20">
        <v>1</v>
      </c>
    </row>
    <row r="21" spans="1:8">
      <c r="A21" s="1" t="s">
        <v>102</v>
      </c>
      <c r="B21" s="2">
        <f t="shared" ref="B21:B31" si="0">C21+D21+E21</f>
        <v>10</v>
      </c>
      <c r="C21">
        <f>B5</f>
        <v>10</v>
      </c>
      <c r="D21">
        <v>0</v>
      </c>
      <c r="H21" t="s">
        <v>113</v>
      </c>
    </row>
    <row r="22" spans="1:8">
      <c r="A22" s="1" t="s">
        <v>103</v>
      </c>
      <c r="B22" s="2">
        <f t="shared" si="0"/>
        <v>10</v>
      </c>
      <c r="C22">
        <f>B5</f>
        <v>10</v>
      </c>
      <c r="D22">
        <v>0</v>
      </c>
      <c r="G22" t="s">
        <v>0</v>
      </c>
      <c r="H22">
        <v>14</v>
      </c>
    </row>
    <row r="23" spans="1:8">
      <c r="A23" s="1" t="s">
        <v>55</v>
      </c>
      <c r="B23" s="2">
        <f t="shared" si="0"/>
        <v>11</v>
      </c>
      <c r="C23">
        <f>B5</f>
        <v>10</v>
      </c>
      <c r="D23">
        <v>1</v>
      </c>
      <c r="G23" t="s">
        <v>1</v>
      </c>
      <c r="H23">
        <v>12</v>
      </c>
    </row>
    <row r="24" spans="1:8">
      <c r="A24" s="1" t="s">
        <v>95</v>
      </c>
      <c r="B24" s="2">
        <f t="shared" si="0"/>
        <v>10</v>
      </c>
      <c r="C24">
        <f>B5</f>
        <v>10</v>
      </c>
      <c r="D24">
        <v>0</v>
      </c>
      <c r="G24" t="s">
        <v>2</v>
      </c>
      <c r="H24">
        <v>10</v>
      </c>
    </row>
    <row r="25" spans="1:8">
      <c r="A25" s="1" t="s">
        <v>57</v>
      </c>
      <c r="B25" s="2">
        <f t="shared" si="0"/>
        <v>12</v>
      </c>
      <c r="C25">
        <f>B5</f>
        <v>10</v>
      </c>
      <c r="D25">
        <v>2</v>
      </c>
      <c r="G25" t="s">
        <v>3</v>
      </c>
      <c r="H25">
        <v>11</v>
      </c>
    </row>
    <row r="26" spans="1:8">
      <c r="A26" s="1" t="s">
        <v>97</v>
      </c>
      <c r="B26" s="2">
        <f t="shared" si="0"/>
        <v>11</v>
      </c>
      <c r="C26">
        <f>B5</f>
        <v>10</v>
      </c>
      <c r="D26">
        <v>1</v>
      </c>
      <c r="G26" t="s">
        <v>4</v>
      </c>
      <c r="H26">
        <v>12</v>
      </c>
    </row>
    <row r="27" spans="1:8">
      <c r="A27" s="1" t="s">
        <v>78</v>
      </c>
      <c r="B27" s="2">
        <f t="shared" si="0"/>
        <v>11</v>
      </c>
      <c r="C27">
        <f>B5</f>
        <v>10</v>
      </c>
      <c r="D27">
        <v>1</v>
      </c>
      <c r="G27" s="8" t="s">
        <v>118</v>
      </c>
    </row>
    <row r="28" spans="1:8">
      <c r="A28" s="1" t="s">
        <v>107</v>
      </c>
      <c r="B28" s="2">
        <f t="shared" si="0"/>
        <v>10</v>
      </c>
      <c r="C28">
        <f>B5</f>
        <v>10</v>
      </c>
      <c r="D28">
        <v>0</v>
      </c>
    </row>
    <row r="29" spans="1:8">
      <c r="A29" s="1" t="s">
        <v>89</v>
      </c>
      <c r="B29" s="2">
        <f t="shared" si="0"/>
        <v>9</v>
      </c>
      <c r="C29">
        <f>B5</f>
        <v>10</v>
      </c>
      <c r="D29">
        <v>-1</v>
      </c>
    </row>
    <row r="30" spans="1:8">
      <c r="A30" s="1" t="s">
        <v>108</v>
      </c>
      <c r="B30" s="2">
        <f t="shared" si="0"/>
        <v>10</v>
      </c>
      <c r="C30">
        <f>B5</f>
        <v>10</v>
      </c>
      <c r="D30">
        <v>0</v>
      </c>
    </row>
    <row r="31" spans="1:8">
      <c r="A31" s="1" t="s">
        <v>112</v>
      </c>
      <c r="B31" s="2">
        <f t="shared" si="0"/>
        <v>10</v>
      </c>
      <c r="C31">
        <f>B5</f>
        <v>10</v>
      </c>
      <c r="D31">
        <v>0</v>
      </c>
    </row>
    <row r="32" spans="1:8">
      <c r="B32" s="2"/>
    </row>
    <row r="33" spans="1:4">
      <c r="A33" s="1" t="s">
        <v>1</v>
      </c>
      <c r="B33" s="2"/>
    </row>
    <row r="34" spans="1:4">
      <c r="A34" s="1" t="s">
        <v>105</v>
      </c>
      <c r="B34" s="2">
        <f t="shared" ref="B34:B39" si="1">C34+D34+E34</f>
        <v>13</v>
      </c>
      <c r="C34" s="3">
        <f>B4</f>
        <v>12</v>
      </c>
      <c r="D34">
        <v>1</v>
      </c>
    </row>
    <row r="35" spans="1:4">
      <c r="A35" s="1" t="s">
        <v>58</v>
      </c>
      <c r="B35" s="2">
        <f t="shared" si="1"/>
        <v>14</v>
      </c>
      <c r="C35" s="3">
        <f>B4</f>
        <v>12</v>
      </c>
      <c r="D35">
        <v>2</v>
      </c>
    </row>
    <row r="36" spans="1:4">
      <c r="A36" s="1" t="s">
        <v>43</v>
      </c>
      <c r="B36" s="2">
        <f t="shared" si="1"/>
        <v>12</v>
      </c>
      <c r="C36" s="3">
        <f>B4</f>
        <v>12</v>
      </c>
      <c r="D36">
        <v>0</v>
      </c>
    </row>
    <row r="37" spans="1:4">
      <c r="A37" s="1" t="s">
        <v>87</v>
      </c>
      <c r="B37" s="2">
        <f t="shared" si="1"/>
        <v>15</v>
      </c>
      <c r="C37" s="3">
        <f>B4</f>
        <v>12</v>
      </c>
      <c r="D37">
        <v>3</v>
      </c>
    </row>
    <row r="38" spans="1:4">
      <c r="A38" s="1" t="s">
        <v>106</v>
      </c>
      <c r="B38" s="2">
        <f t="shared" si="1"/>
        <v>13</v>
      </c>
      <c r="C38" s="3">
        <f>B4</f>
        <v>12</v>
      </c>
      <c r="D38">
        <v>1</v>
      </c>
    </row>
    <row r="39" spans="1:4">
      <c r="A39" s="1" t="s">
        <v>49</v>
      </c>
      <c r="B39" s="2">
        <f t="shared" si="1"/>
        <v>12</v>
      </c>
      <c r="C39">
        <f>B4</f>
        <v>12</v>
      </c>
      <c r="D39">
        <v>0</v>
      </c>
    </row>
    <row r="40" spans="1:4">
      <c r="A40" s="1"/>
      <c r="B40" s="2"/>
    </row>
    <row r="41" spans="1:4">
      <c r="A41" s="1" t="s">
        <v>4</v>
      </c>
      <c r="B41" s="2"/>
    </row>
    <row r="42" spans="1:4">
      <c r="A42" s="1" t="s">
        <v>134</v>
      </c>
      <c r="B42" s="2">
        <f>C42+D42+E42</f>
        <v>12</v>
      </c>
      <c r="C42">
        <f>B7</f>
        <v>13</v>
      </c>
      <c r="D42">
        <v>-1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" workbookViewId="0">
      <selection activeCell="A37" sqref="A37"/>
    </sheetView>
  </sheetViews>
  <sheetFormatPr baseColWidth="10" defaultRowHeight="15" x14ac:dyDescent="0"/>
  <cols>
    <col min="1" max="1" width="15.5" customWidth="1"/>
    <col min="2" max="2" width="7.33203125" customWidth="1"/>
    <col min="3" max="3" width="6.6640625" customWidth="1"/>
    <col min="4" max="4" width="7.5" customWidth="1"/>
  </cols>
  <sheetData>
    <row r="1" spans="1:5" ht="43">
      <c r="A1" s="4" t="s">
        <v>114</v>
      </c>
      <c r="B1" s="2"/>
    </row>
    <row r="2" spans="1:5">
      <c r="B2" s="2" t="s">
        <v>27</v>
      </c>
      <c r="C2" t="s">
        <v>5</v>
      </c>
      <c r="D2" t="s">
        <v>6</v>
      </c>
    </row>
    <row r="3" spans="1:5">
      <c r="A3" t="s">
        <v>0</v>
      </c>
      <c r="B3" s="2">
        <f>C3+D3</f>
        <v>15</v>
      </c>
      <c r="C3" s="9">
        <v>15</v>
      </c>
    </row>
    <row r="4" spans="1:5">
      <c r="A4" t="s">
        <v>1</v>
      </c>
      <c r="B4" s="2">
        <f>C4+D4</f>
        <v>13</v>
      </c>
      <c r="C4" s="9">
        <v>12</v>
      </c>
      <c r="D4">
        <v>1</v>
      </c>
    </row>
    <row r="5" spans="1:5">
      <c r="A5" t="s">
        <v>2</v>
      </c>
      <c r="B5" s="2">
        <f>C5+D5</f>
        <v>10</v>
      </c>
      <c r="C5" s="9">
        <v>10</v>
      </c>
    </row>
    <row r="6" spans="1:5">
      <c r="A6" t="s">
        <v>3</v>
      </c>
      <c r="B6" s="2">
        <f>C6+D6</f>
        <v>10</v>
      </c>
      <c r="C6" s="9">
        <v>10</v>
      </c>
    </row>
    <row r="7" spans="1:5">
      <c r="A7" t="s">
        <v>4</v>
      </c>
      <c r="B7" s="2">
        <f>C7+D7</f>
        <v>11</v>
      </c>
      <c r="C7" s="9">
        <v>11</v>
      </c>
    </row>
    <row r="8" spans="1:5">
      <c r="B8" s="2"/>
    </row>
    <row r="9" spans="1:5">
      <c r="A9" t="s">
        <v>7</v>
      </c>
      <c r="B9" s="2">
        <f>(B4+B7)/4</f>
        <v>6</v>
      </c>
      <c r="C9" t="s">
        <v>117</v>
      </c>
      <c r="D9">
        <f>INT(B9+3)+COUNTIF(A12:B13,"*ombat Reflex*")</f>
        <v>9</v>
      </c>
    </row>
    <row r="10" spans="1:5">
      <c r="B10" s="2"/>
    </row>
    <row r="11" spans="1:5">
      <c r="A11" t="s">
        <v>8</v>
      </c>
    </row>
    <row r="12" spans="1:5" ht="60">
      <c r="A12" s="16" t="s">
        <v>125</v>
      </c>
      <c r="B12" s="5"/>
    </row>
    <row r="13" spans="1:5">
      <c r="A13" t="s">
        <v>9</v>
      </c>
      <c r="B13" s="7" t="s">
        <v>115</v>
      </c>
    </row>
    <row r="14" spans="1:5">
      <c r="B14" s="2"/>
    </row>
    <row r="15" spans="1:5">
      <c r="A15" t="s">
        <v>2</v>
      </c>
      <c r="B15" s="2"/>
      <c r="E15" t="s">
        <v>82</v>
      </c>
    </row>
    <row r="16" spans="1:5">
      <c r="A16" s="1" t="s">
        <v>11</v>
      </c>
      <c r="B16" s="2">
        <f>C16+D16+E16</f>
        <v>10</v>
      </c>
      <c r="C16">
        <f>B5</f>
        <v>10</v>
      </c>
      <c r="D16">
        <v>0</v>
      </c>
    </row>
    <row r="17" spans="1:8">
      <c r="A17" s="1" t="s">
        <v>12</v>
      </c>
      <c r="B17" s="2">
        <f>C17+D17+E17</f>
        <v>10</v>
      </c>
      <c r="C17">
        <f>B5</f>
        <v>10</v>
      </c>
      <c r="D17">
        <v>0</v>
      </c>
      <c r="H17" s="11">
        <v>13</v>
      </c>
    </row>
    <row r="18" spans="1:8">
      <c r="A18" s="1" t="s">
        <v>56</v>
      </c>
      <c r="B18" s="2">
        <f>C18+D18+E18</f>
        <v>9</v>
      </c>
      <c r="C18">
        <f>B5</f>
        <v>10</v>
      </c>
      <c r="D18">
        <v>-1</v>
      </c>
      <c r="H18" s="13" t="s">
        <v>124</v>
      </c>
    </row>
    <row r="19" spans="1:8">
      <c r="A19" s="1" t="s">
        <v>57</v>
      </c>
      <c r="B19" s="2">
        <f>C19+D19+E19</f>
        <v>9</v>
      </c>
      <c r="C19">
        <f>B5</f>
        <v>10</v>
      </c>
      <c r="D19">
        <v>-1</v>
      </c>
      <c r="H19" s="11" t="s">
        <v>122</v>
      </c>
    </row>
    <row r="20" spans="1:8">
      <c r="A20" s="1" t="s">
        <v>55</v>
      </c>
      <c r="B20" s="2">
        <f>C20+D20+E20</f>
        <v>10</v>
      </c>
      <c r="C20">
        <f>B5</f>
        <v>10</v>
      </c>
      <c r="D20">
        <v>0</v>
      </c>
      <c r="H20" s="11"/>
    </row>
    <row r="21" spans="1:8">
      <c r="A21" s="1" t="s">
        <v>78</v>
      </c>
      <c r="B21" s="2">
        <f t="shared" ref="B21:B29" si="0">C21+D21</f>
        <v>9</v>
      </c>
      <c r="C21">
        <f>B5</f>
        <v>10</v>
      </c>
      <c r="D21">
        <v>-1</v>
      </c>
      <c r="H21" s="11">
        <v>17</v>
      </c>
    </row>
    <row r="22" spans="1:8">
      <c r="A22" s="1" t="s">
        <v>112</v>
      </c>
      <c r="B22" s="2">
        <f t="shared" si="0"/>
        <v>8</v>
      </c>
      <c r="C22">
        <f>B5</f>
        <v>10</v>
      </c>
      <c r="D22">
        <v>-2</v>
      </c>
      <c r="H22" s="11">
        <v>9</v>
      </c>
    </row>
    <row r="23" spans="1:8">
      <c r="A23" s="1" t="s">
        <v>93</v>
      </c>
      <c r="B23" s="2">
        <f t="shared" si="0"/>
        <v>9</v>
      </c>
      <c r="C23">
        <f>B5</f>
        <v>10</v>
      </c>
      <c r="D23">
        <v>-1</v>
      </c>
      <c r="H23" s="11">
        <v>10</v>
      </c>
    </row>
    <row r="24" spans="1:8">
      <c r="A24" s="1" t="s">
        <v>116</v>
      </c>
      <c r="B24" s="2">
        <f t="shared" si="0"/>
        <v>10</v>
      </c>
      <c r="C24">
        <f>B5</f>
        <v>10</v>
      </c>
      <c r="D24">
        <v>0</v>
      </c>
      <c r="H24" s="11">
        <v>10</v>
      </c>
    </row>
    <row r="25" spans="1:8">
      <c r="A25" s="1"/>
      <c r="B25" s="2">
        <f t="shared" si="0"/>
        <v>10</v>
      </c>
      <c r="C25">
        <f>B5</f>
        <v>10</v>
      </c>
      <c r="H25" s="11">
        <v>11</v>
      </c>
    </row>
    <row r="26" spans="1:8">
      <c r="A26" s="1"/>
      <c r="B26" s="2">
        <f t="shared" si="0"/>
        <v>10</v>
      </c>
      <c r="C26">
        <f>B5</f>
        <v>10</v>
      </c>
      <c r="H26" s="11"/>
    </row>
    <row r="27" spans="1:8">
      <c r="A27" s="1"/>
      <c r="B27" s="2">
        <f t="shared" si="0"/>
        <v>10</v>
      </c>
      <c r="C27">
        <f>B5</f>
        <v>10</v>
      </c>
      <c r="H27" s="6" t="s">
        <v>125</v>
      </c>
    </row>
    <row r="28" spans="1:8">
      <c r="A28" s="1"/>
      <c r="B28" s="2">
        <f t="shared" si="0"/>
        <v>10</v>
      </c>
      <c r="C28">
        <f>B5</f>
        <v>10</v>
      </c>
      <c r="H28" s="14" t="s">
        <v>126</v>
      </c>
    </row>
    <row r="29" spans="1:8">
      <c r="A29" s="1"/>
      <c r="B29" s="2">
        <f t="shared" si="0"/>
        <v>10</v>
      </c>
      <c r="C29">
        <f>B5</f>
        <v>10</v>
      </c>
    </row>
    <row r="30" spans="1:8">
      <c r="A30" s="1"/>
      <c r="B30" s="2">
        <f>C30+D30+E30</f>
        <v>10</v>
      </c>
      <c r="C30">
        <f>B5</f>
        <v>10</v>
      </c>
    </row>
    <row r="31" spans="1:8">
      <c r="A31" s="1"/>
      <c r="B31" s="2">
        <f>C31+D31+E31</f>
        <v>10</v>
      </c>
      <c r="C31">
        <f>B5</f>
        <v>10</v>
      </c>
    </row>
    <row r="32" spans="1:8">
      <c r="B32" s="2"/>
    </row>
    <row r="33" spans="1:4">
      <c r="A33" s="1" t="s">
        <v>1</v>
      </c>
      <c r="B33" s="2"/>
    </row>
    <row r="34" spans="1:4">
      <c r="A34" s="1" t="s">
        <v>105</v>
      </c>
      <c r="B34" s="2">
        <f t="shared" ref="B34:B39" si="1">C34+D34+E34</f>
        <v>13</v>
      </c>
      <c r="C34" s="3">
        <f>B4</f>
        <v>13</v>
      </c>
      <c r="D34">
        <v>0</v>
      </c>
    </row>
    <row r="35" spans="1:4">
      <c r="A35" s="1" t="s">
        <v>58</v>
      </c>
      <c r="B35" s="2">
        <f t="shared" si="1"/>
        <v>12</v>
      </c>
      <c r="C35" s="3">
        <f>B4</f>
        <v>13</v>
      </c>
      <c r="D35">
        <v>-1</v>
      </c>
    </row>
    <row r="36" spans="1:4">
      <c r="A36" s="1" t="s">
        <v>43</v>
      </c>
      <c r="B36" s="2">
        <f t="shared" si="1"/>
        <v>13</v>
      </c>
      <c r="C36" s="3">
        <f>B4</f>
        <v>13</v>
      </c>
      <c r="D36">
        <v>0</v>
      </c>
    </row>
    <row r="37" spans="1:4">
      <c r="A37" s="1" t="s">
        <v>87</v>
      </c>
      <c r="B37" s="2">
        <f t="shared" si="1"/>
        <v>14</v>
      </c>
      <c r="C37" s="3">
        <f>B4</f>
        <v>13</v>
      </c>
      <c r="D37">
        <v>1</v>
      </c>
    </row>
    <row r="38" spans="1:4">
      <c r="A38" s="1" t="s">
        <v>106</v>
      </c>
      <c r="B38" s="2">
        <f t="shared" si="1"/>
        <v>13</v>
      </c>
      <c r="C38" s="3">
        <f>B4</f>
        <v>13</v>
      </c>
      <c r="D38">
        <v>0</v>
      </c>
    </row>
    <row r="39" spans="1:4">
      <c r="A39" s="1" t="s">
        <v>49</v>
      </c>
      <c r="B39" s="2">
        <f t="shared" si="1"/>
        <v>12</v>
      </c>
      <c r="C39">
        <f>B4</f>
        <v>13</v>
      </c>
      <c r="D39">
        <v>-1</v>
      </c>
    </row>
    <row r="40" spans="1:4">
      <c r="A40" s="1"/>
      <c r="B40" s="2"/>
    </row>
    <row r="41" spans="1:4">
      <c r="A41" s="1" t="s">
        <v>4</v>
      </c>
      <c r="B41" s="2"/>
    </row>
    <row r="42" spans="1:4">
      <c r="A42" s="1" t="s">
        <v>134</v>
      </c>
      <c r="B42" s="2">
        <f>C42+D42+E42</f>
        <v>11</v>
      </c>
      <c r="C42">
        <f>B7</f>
        <v>11</v>
      </c>
      <c r="D42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Ellery</vt:lpstr>
      <vt:lpstr>Madee</vt:lpstr>
      <vt:lpstr>Perez</vt:lpstr>
      <vt:lpstr>RAYYAN</vt:lpstr>
      <vt:lpstr>Anatoli</vt:lpstr>
      <vt:lpstr>Shay</vt:lpstr>
      <vt:lpstr>Legrand</vt:lpstr>
      <vt:lpstr>Nahuatl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2019-08-05T12:28:16Z</dcterms:created>
  <dcterms:modified xsi:type="dcterms:W3CDTF">2019-08-21T19:40:09Z</dcterms:modified>
</cp:coreProperties>
</file>