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gate\Downloads\"/>
    </mc:Choice>
  </mc:AlternateContent>
  <xr:revisionPtr revIDLastSave="0" documentId="13_ncr:1_{CED038B1-CD37-43FB-9CC0-16D171A72F82}" xr6:coauthVersionLast="47" xr6:coauthVersionMax="47" xr10:uidLastSave="{00000000-0000-0000-0000-000000000000}"/>
  <bookViews>
    <workbookView xWindow="3940" yWindow="3940" windowWidth="19200" windowHeight="11700" xr2:uid="{E85646B7-8B14-475D-9E1F-7A3978D99A12}"/>
  </bookViews>
  <sheets>
    <sheet name="Data " sheetId="1" r:id="rId1"/>
    <sheet name="PokeCartMerchant" sheetId="4" r:id="rId2"/>
    <sheet name="pivot table" sheetId="5" r:id="rId3"/>
    <sheet name="Data Structure" sheetId="2" r:id="rId4"/>
    <sheet name="Raw Data" sheetId="3" r:id="rId5"/>
  </sheet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2" i="3"/>
  <c r="C4" i="4"/>
  <c r="C5" i="4"/>
  <c r="C6" i="4"/>
  <c r="C7" i="4"/>
  <c r="C8" i="4"/>
  <c r="C9" i="4"/>
  <c r="C3" i="4"/>
  <c r="F20" i="1" a="1"/>
  <c r="F20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B11" i="4" l="1"/>
  <c r="B12" i="4"/>
  <c r="B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<sst xmlns="http://schemas.openxmlformats.org/spreadsheetml/2006/main" count="92" uniqueCount="76">
  <si>
    <t>trainer</t>
  </si>
  <si>
    <t>Defense</t>
  </si>
  <si>
    <t>Random</t>
  </si>
  <si>
    <t>Atk+def</t>
  </si>
  <si>
    <t xml:space="preserve">        Caterpie</t>
  </si>
  <si>
    <t xml:space="preserve">        Metapod</t>
  </si>
  <si>
    <t xml:space="preserve">        Butterfree</t>
  </si>
  <si>
    <t xml:space="preserve">        Weedle</t>
  </si>
  <si>
    <t xml:space="preserve">        Kakuna</t>
  </si>
  <si>
    <t xml:space="preserve">        Beedrill</t>
  </si>
  <si>
    <t xml:space="preserve">        Pidgey</t>
  </si>
  <si>
    <t xml:space="preserve">        Pidgeotto</t>
  </si>
  <si>
    <t xml:space="preserve">        Pidgeot</t>
  </si>
  <si>
    <t xml:space="preserve">        Rattata</t>
  </si>
  <si>
    <t xml:space="preserve">        Raticate</t>
  </si>
  <si>
    <t xml:space="preserve">        Spearow</t>
  </si>
  <si>
    <t xml:space="preserve">        Fearow</t>
  </si>
  <si>
    <t xml:space="preserve">        Ekans</t>
  </si>
  <si>
    <t xml:space="preserve">        Arbok</t>
  </si>
  <si>
    <t xml:space="preserve">        Pikachu</t>
  </si>
  <si>
    <t xml:space="preserve">        Raichu</t>
  </si>
  <si>
    <t xml:space="preserve">        Sandshrew</t>
  </si>
  <si>
    <t xml:space="preserve">        Sandslash</t>
  </si>
  <si>
    <t xml:space="preserve">    </t>
  </si>
  <si>
    <t>Health</t>
  </si>
  <si>
    <t>Attack</t>
  </si>
  <si>
    <t>charmander</t>
  </si>
  <si>
    <t>pikachu</t>
  </si>
  <si>
    <t>bulbasaur</t>
  </si>
  <si>
    <t>squirtle</t>
  </si>
  <si>
    <t>Poke' Mart</t>
  </si>
  <si>
    <t>Item</t>
  </si>
  <si>
    <t>Item price</t>
  </si>
  <si>
    <t xml:space="preserve">Price   </t>
  </si>
  <si>
    <t>Shop cart</t>
  </si>
  <si>
    <t>Pokeball</t>
  </si>
  <si>
    <t>Great ball</t>
  </si>
  <si>
    <t>Ultra ball</t>
  </si>
  <si>
    <t>Potion</t>
  </si>
  <si>
    <t>Super potion</t>
  </si>
  <si>
    <t>Hyper potion</t>
  </si>
  <si>
    <t>Antidote</t>
  </si>
  <si>
    <t>Subtotal</t>
  </si>
  <si>
    <t>Discount</t>
  </si>
  <si>
    <t>Total</t>
  </si>
  <si>
    <t>Row Labels</t>
  </si>
  <si>
    <t>Sum of HP</t>
  </si>
  <si>
    <t>Sum of Attack</t>
  </si>
  <si>
    <t>Sum of Defense</t>
  </si>
  <si>
    <t>Sum of Sp. Atk</t>
  </si>
  <si>
    <t>Sum of Sp. Def</t>
  </si>
  <si>
    <t>Sum of Speed</t>
  </si>
  <si>
    <t xml:space="preserve">    Bulbasaur</t>
  </si>
  <si>
    <t xml:space="preserve">    Charmander</t>
  </si>
  <si>
    <t xml:space="preserve">    Squirtle</t>
  </si>
  <si>
    <t>Grand Total</t>
  </si>
  <si>
    <t xml:space="preserve">    Name</t>
  </si>
  <si>
    <t>HP</t>
  </si>
  <si>
    <t>Sp. Atk</t>
  </si>
  <si>
    <t>Sp. Def</t>
  </si>
  <si>
    <t>Speed</t>
  </si>
  <si>
    <t xml:space="preserve">  </t>
  </si>
  <si>
    <t>Type 1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</si>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</sst>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20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4" fontId="3" fillId="0" borderId="1" xfId="1" applyFont="1" applyBorder="1" applyAlignment="1">
      <alignment horizontal="center"/>
    </xf>
    <xf numFmtId="44" fontId="3" fillId="0" borderId="0" xfId="1" applyFont="1" applyAlignment="1">
      <alignment horizontal="center"/>
    </xf>
    <xf numFmtId="44" fontId="3" fillId="0" borderId="2" xfId="1" applyFont="1" applyBorder="1" applyAlignment="1">
      <alignment horizontal="center"/>
    </xf>
    <xf numFmtId="0" fontId="0" fillId="0" borderId="0" xfId="0" quotePrefix="1"/>
    <xf numFmtId="0" fontId="4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580927384076992E-2"/>
          <c:y val="0.16708333333333336"/>
          <c:w val="0.90297462817147855"/>
          <c:h val="0.61535469524642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Structure'!$A$2</c:f>
              <c:strCache>
                <c:ptCount val="1"/>
                <c:pt idx="0">
                  <c:v>    Bulbasaur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Structure'!$B$1:$G$1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'Data Structure'!$B$2:$G$2</c:f>
              <c:numCache>
                <c:formatCode>General</c:formatCode>
                <c:ptCount val="6"/>
                <c:pt idx="0">
                  <c:v>45</c:v>
                </c:pt>
                <c:pt idx="1">
                  <c:v>49</c:v>
                </c:pt>
                <c:pt idx="2">
                  <c:v>49</c:v>
                </c:pt>
                <c:pt idx="3">
                  <c:v>65</c:v>
                </c:pt>
                <c:pt idx="4">
                  <c:v>65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E-44CC-84F5-1229ED7162A6}"/>
            </c:ext>
          </c:extLst>
        </c:ser>
        <c:ser>
          <c:idx val="1"/>
          <c:order val="1"/>
          <c:tx>
            <c:strRef>
              <c:f>'Data Structure'!$A$3</c:f>
              <c:strCache>
                <c:ptCount val="1"/>
                <c:pt idx="0">
                  <c:v>    Charmander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Structure'!$B$1:$G$1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'Data Structure'!$B$3:$G$3</c:f>
              <c:numCache>
                <c:formatCode>General</c:formatCode>
                <c:ptCount val="6"/>
                <c:pt idx="0">
                  <c:v>39</c:v>
                </c:pt>
                <c:pt idx="1">
                  <c:v>52</c:v>
                </c:pt>
                <c:pt idx="2">
                  <c:v>43</c:v>
                </c:pt>
                <c:pt idx="3">
                  <c:v>60</c:v>
                </c:pt>
                <c:pt idx="4">
                  <c:v>50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E-44CC-84F5-1229ED7162A6}"/>
            </c:ext>
          </c:extLst>
        </c:ser>
        <c:ser>
          <c:idx val="2"/>
          <c:order val="2"/>
          <c:tx>
            <c:strRef>
              <c:f>'Data Structure'!$A$4</c:f>
              <c:strCache>
                <c:ptCount val="1"/>
                <c:pt idx="0">
                  <c:v>    Squirtle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Structure'!$B$1:$G$1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'Data Structure'!$B$4:$G$4</c:f>
              <c:numCache>
                <c:formatCode>General</c:formatCode>
                <c:ptCount val="6"/>
                <c:pt idx="0">
                  <c:v>44</c:v>
                </c:pt>
                <c:pt idx="1">
                  <c:v>48</c:v>
                </c:pt>
                <c:pt idx="2">
                  <c:v>65</c:v>
                </c:pt>
                <c:pt idx="3">
                  <c:v>50</c:v>
                </c:pt>
                <c:pt idx="4">
                  <c:v>64</c:v>
                </c:pt>
                <c:pt idx="5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EE-44CC-84F5-1229ED7162A6}"/>
            </c:ext>
          </c:extLst>
        </c:ser>
        <c:ser>
          <c:idx val="3"/>
          <c:order val="3"/>
          <c:tx>
            <c:strRef>
              <c:f>'Data Structure'!$A$5</c:f>
              <c:strCache>
                <c:ptCount val="1"/>
                <c:pt idx="0">
                  <c:v> 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 Structure'!$B$1:$G$1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'Data Structure'!$B$5:$G$5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F9EE-44CC-84F5-1229ED716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769792"/>
        <c:axId val="1337401824"/>
      </c:barChart>
      <c:catAx>
        <c:axId val="143176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401824"/>
        <c:crosses val="autoZero"/>
        <c:auto val="1"/>
        <c:lblAlgn val="ctr"/>
        <c:lblOffset val="100"/>
        <c:noMultiLvlLbl val="0"/>
      </c:catAx>
      <c:valAx>
        <c:axId val="13374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76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136525</xdr:colOff>
      <xdr:row>9</xdr:row>
      <xdr:rowOff>104775</xdr:rowOff>
    </xdr:from>
    <xdr:to>
      <xdr:col>7</xdr:col>
      <xdr:colOff>441325</xdr:colOff>
      <xdr:row>24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E000E-9F8E-61AA-FC5C-029F3E19A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clan gates" refreshedDate="45276.777001041664" createdVersion="8" refreshedVersion="8" minRefreshableVersion="3" recordCount="3" xr:uid="{C2BF6109-3931-4157-9E33-67081BBB1969}">
  <cacheSource type="worksheet">
    <worksheetSource ref="A1:G4" sheet="Data Structure"/>
  </cacheSource>
  <cacheFields count="7">
    <cacheField name="    Name" numFmtId="0">
      <sharedItems count="3">
        <s v="    Bulbasaur"/>
        <s v="    Charmander"/>
        <s v="    Squirtle"/>
      </sharedItems>
    </cacheField>
    <cacheField name="HP" numFmtId="0">
      <sharedItems containsSemiMixedTypes="0" containsString="0" containsNumber="1" containsInteger="1" minValue="39" maxValue="45"/>
    </cacheField>
    <cacheField name="Attack" numFmtId="0">
      <sharedItems containsSemiMixedTypes="0" containsString="0" containsNumber="1" containsInteger="1" minValue="48" maxValue="52"/>
    </cacheField>
    <cacheField name="Defense" numFmtId="0">
      <sharedItems containsSemiMixedTypes="0" containsString="0" containsNumber="1" containsInteger="1" minValue="43" maxValue="65"/>
    </cacheField>
    <cacheField name="Sp. Atk" numFmtId="0">
      <sharedItems containsSemiMixedTypes="0" containsString="0" containsNumber="1" containsInteger="1" minValue="50" maxValue="65"/>
    </cacheField>
    <cacheField name="Sp. Def" numFmtId="0">
      <sharedItems containsSemiMixedTypes="0" containsString="0" containsNumber="1" containsInteger="1" minValue="50" maxValue="65"/>
    </cacheField>
    <cacheField name="Speed" numFmtId="0">
      <sharedItems containsSemiMixedTypes="0" containsString="0" containsNumber="1" containsInteger="1" minValue="43" maxValue="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45"/>
    <n v="49"/>
    <n v="49"/>
    <n v="65"/>
    <n v="65"/>
    <n v="45"/>
  </r>
  <r>
    <x v="1"/>
    <n v="39"/>
    <n v="52"/>
    <n v="43"/>
    <n v="60"/>
    <n v="50"/>
    <n v="65"/>
  </r>
  <r>
    <x v="2"/>
    <n v="44"/>
    <n v="48"/>
    <n v="65"/>
    <n v="50"/>
    <n v="64"/>
    <n v="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59EDE-EDA3-4B22-9D8F-B8FD312B281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7" firstHeaderRow="0" firstDataRow="1" firstDataCol="1"/>
  <pivotFields count="7"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HP" fld="1" baseField="0" baseItem="0"/>
    <dataField name="Sum of Attack" fld="2" baseField="0" baseItem="0"/>
    <dataField name="Sum of Defense" fld="3" baseField="0" baseItem="0"/>
    <dataField name="Sum of Sp. Atk" fld="4" baseField="0" baseItem="0"/>
    <dataField name="Sum of Sp. Def" fld="5" baseField="0" baseItem="0"/>
    <dataField name="Sum of Spee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DF2E-589F-45AF-B3B1-D21B9A8FB287}">
  <dimension ref="A1:L38"/>
  <sheetViews>
    <sheetView tabSelected="1" workbookViewId="0">
      <selection activeCell="A19" sqref="A19"/>
    </sheetView>
  </sheetViews>
  <sheetFormatPr defaultRowHeight="14.5" x14ac:dyDescent="0.35"/>
  <cols>
    <col min="1" max="1" width="12.1796875" customWidth="1"/>
    <col min="2" max="2" width="9.1796875" customWidth="1"/>
  </cols>
  <sheetData>
    <row r="1" spans="1:6" x14ac:dyDescent="0.35">
      <c r="B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C2">
        <v>30</v>
      </c>
      <c r="D2">
        <v>35</v>
      </c>
      <c r="F2">
        <f>C2+D2</f>
        <v>65</v>
      </c>
    </row>
    <row r="3" spans="1:6" x14ac:dyDescent="0.35">
      <c r="A3" t="s">
        <v>5</v>
      </c>
      <c r="C3">
        <v>20</v>
      </c>
      <c r="D3">
        <v>55</v>
      </c>
      <c r="F3">
        <f t="shared" ref="F3:F19" si="0">C3+D3</f>
        <v>75</v>
      </c>
    </row>
    <row r="4" spans="1:6" x14ac:dyDescent="0.35">
      <c r="A4" t="s">
        <v>6</v>
      </c>
      <c r="C4">
        <v>45</v>
      </c>
      <c r="D4">
        <v>50</v>
      </c>
      <c r="F4">
        <f t="shared" si="0"/>
        <v>95</v>
      </c>
    </row>
    <row r="5" spans="1:6" x14ac:dyDescent="0.35">
      <c r="A5" t="s">
        <v>7</v>
      </c>
      <c r="C5">
        <v>35</v>
      </c>
      <c r="D5">
        <v>30</v>
      </c>
      <c r="F5">
        <f t="shared" si="0"/>
        <v>65</v>
      </c>
    </row>
    <row r="6" spans="1:6" x14ac:dyDescent="0.35">
      <c r="A6" t="s">
        <v>8</v>
      </c>
      <c r="C6">
        <v>25</v>
      </c>
      <c r="D6">
        <v>50</v>
      </c>
      <c r="F6">
        <f t="shared" si="0"/>
        <v>75</v>
      </c>
    </row>
    <row r="7" spans="1:6" x14ac:dyDescent="0.35">
      <c r="A7" t="s">
        <v>9</v>
      </c>
      <c r="C7">
        <v>90</v>
      </c>
      <c r="D7">
        <v>40</v>
      </c>
      <c r="F7">
        <f t="shared" si="0"/>
        <v>130</v>
      </c>
    </row>
    <row r="8" spans="1:6" x14ac:dyDescent="0.35">
      <c r="A8" t="s">
        <v>10</v>
      </c>
      <c r="C8">
        <v>45</v>
      </c>
      <c r="D8">
        <v>40</v>
      </c>
      <c r="F8">
        <f t="shared" si="0"/>
        <v>85</v>
      </c>
    </row>
    <row r="9" spans="1:6" x14ac:dyDescent="0.35">
      <c r="A9" t="s">
        <v>11</v>
      </c>
      <c r="C9">
        <v>60</v>
      </c>
      <c r="D9">
        <v>55</v>
      </c>
      <c r="F9">
        <f t="shared" si="0"/>
        <v>115</v>
      </c>
    </row>
    <row r="10" spans="1:6" x14ac:dyDescent="0.35">
      <c r="A10" t="s">
        <v>12</v>
      </c>
      <c r="C10">
        <v>80</v>
      </c>
      <c r="D10">
        <v>75</v>
      </c>
      <c r="F10">
        <f t="shared" si="0"/>
        <v>155</v>
      </c>
    </row>
    <row r="11" spans="1:6" x14ac:dyDescent="0.35">
      <c r="A11" t="s">
        <v>13</v>
      </c>
      <c r="C11">
        <v>56</v>
      </c>
      <c r="D11">
        <v>35</v>
      </c>
      <c r="F11">
        <f t="shared" si="0"/>
        <v>91</v>
      </c>
    </row>
    <row r="12" spans="1:6" x14ac:dyDescent="0.35">
      <c r="A12" t="s">
        <v>14</v>
      </c>
      <c r="C12">
        <v>81</v>
      </c>
      <c r="D12">
        <v>60</v>
      </c>
      <c r="F12">
        <f t="shared" si="0"/>
        <v>141</v>
      </c>
    </row>
    <row r="13" spans="1:6" x14ac:dyDescent="0.35">
      <c r="A13" t="s">
        <v>15</v>
      </c>
      <c r="C13">
        <v>60</v>
      </c>
      <c r="D13">
        <v>30</v>
      </c>
      <c r="F13">
        <f t="shared" si="0"/>
        <v>90</v>
      </c>
    </row>
    <row r="14" spans="1:6" x14ac:dyDescent="0.35">
      <c r="A14" t="s">
        <v>16</v>
      </c>
      <c r="C14">
        <v>90</v>
      </c>
      <c r="D14">
        <v>65</v>
      </c>
      <c r="F14">
        <f t="shared" si="0"/>
        <v>155</v>
      </c>
    </row>
    <row r="15" spans="1:6" x14ac:dyDescent="0.35">
      <c r="A15" t="s">
        <v>17</v>
      </c>
      <c r="C15">
        <v>60</v>
      </c>
      <c r="D15">
        <v>44</v>
      </c>
      <c r="F15">
        <f t="shared" si="0"/>
        <v>104</v>
      </c>
    </row>
    <row r="16" spans="1:6" x14ac:dyDescent="0.35">
      <c r="A16" t="s">
        <v>18</v>
      </c>
      <c r="C16">
        <v>85</v>
      </c>
      <c r="D16">
        <v>69</v>
      </c>
      <c r="F16">
        <f t="shared" si="0"/>
        <v>154</v>
      </c>
    </row>
    <row r="17" spans="1:12" x14ac:dyDescent="0.35">
      <c r="A17" t="s">
        <v>19</v>
      </c>
      <c r="C17">
        <v>55</v>
      </c>
      <c r="D17">
        <v>40</v>
      </c>
      <c r="F17">
        <f t="shared" si="0"/>
        <v>95</v>
      </c>
    </row>
    <row r="18" spans="1:12" x14ac:dyDescent="0.35">
      <c r="A18" t="s">
        <v>20</v>
      </c>
      <c r="C18">
        <v>90</v>
      </c>
      <c r="D18">
        <v>55</v>
      </c>
      <c r="F18">
        <f t="shared" si="0"/>
        <v>145</v>
      </c>
    </row>
    <row r="19" spans="1:12" x14ac:dyDescent="0.35">
      <c r="A19" t="s">
        <v>21</v>
      </c>
      <c r="C19">
        <v>75</v>
      </c>
      <c r="D19">
        <v>85</v>
      </c>
      <c r="F19">
        <f t="shared" si="0"/>
        <v>160</v>
      </c>
    </row>
    <row r="20" spans="1:12" x14ac:dyDescent="0.35">
      <c r="A20" t="s">
        <v>22</v>
      </c>
      <c r="C20">
        <v>100</v>
      </c>
      <c r="D20">
        <v>110</v>
      </c>
      <c r="F20" t="b" cm="1">
        <f t="array" ref="F20:L21">A1:G2=C20+D20</f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 x14ac:dyDescent="0.35">
      <c r="A21" t="s">
        <v>23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  <row r="31" spans="1:12" x14ac:dyDescent="0.35">
      <c r="A31" s="1"/>
      <c r="B31" s="1"/>
    </row>
    <row r="33" spans="1:4" x14ac:dyDescent="0.35">
      <c r="C33" t="s">
        <v>24</v>
      </c>
      <c r="D33" t="s">
        <v>25</v>
      </c>
    </row>
    <row r="34" spans="1:4" x14ac:dyDescent="0.35">
      <c r="A34" t="s">
        <v>26</v>
      </c>
      <c r="C34">
        <v>309</v>
      </c>
      <c r="D34">
        <v>39</v>
      </c>
    </row>
    <row r="35" spans="1:4" x14ac:dyDescent="0.35">
      <c r="A35" t="s">
        <v>27</v>
      </c>
      <c r="C35">
        <v>320</v>
      </c>
      <c r="D35">
        <v>35</v>
      </c>
    </row>
    <row r="36" spans="1:4" x14ac:dyDescent="0.35">
      <c r="A36" t="s">
        <v>28</v>
      </c>
      <c r="C36">
        <v>318</v>
      </c>
      <c r="D36">
        <v>45</v>
      </c>
    </row>
    <row r="37" spans="1:4" x14ac:dyDescent="0.35">
      <c r="A37" t="s">
        <v>29</v>
      </c>
      <c r="C37">
        <v>314</v>
      </c>
      <c r="D37">
        <v>44</v>
      </c>
    </row>
    <row r="38" spans="1:4" x14ac:dyDescent="0.35">
      <c r="A38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B807-BDE8-4214-B186-EC60E3FD8612}">
  <dimension ref="A1:F15"/>
  <sheetViews>
    <sheetView showGridLines="0" zoomScale="120" zoomScaleNormal="120" workbookViewId="0">
      <selection activeCell="D6" sqref="D6"/>
    </sheetView>
  </sheetViews>
  <sheetFormatPr defaultRowHeight="14.5" x14ac:dyDescent="0.35"/>
  <cols>
    <col min="2" max="3" width="10.81640625" bestFit="1" customWidth="1"/>
  </cols>
  <sheetData>
    <row r="1" spans="1:6" ht="24.65" customHeight="1" x14ac:dyDescent="0.5">
      <c r="A1" s="14" t="s">
        <v>30</v>
      </c>
      <c r="B1" s="14"/>
      <c r="C1" s="14"/>
      <c r="D1" s="14"/>
    </row>
    <row r="2" spans="1:6" x14ac:dyDescent="0.35">
      <c r="A2" s="6" t="s">
        <v>31</v>
      </c>
      <c r="B2" s="6" t="s">
        <v>32</v>
      </c>
      <c r="C2" s="6" t="s">
        <v>33</v>
      </c>
      <c r="D2" s="6" t="s">
        <v>34</v>
      </c>
      <c r="E2" s="4"/>
      <c r="F2" s="4"/>
    </row>
    <row r="3" spans="1:6" x14ac:dyDescent="0.35">
      <c r="A3" s="4" t="s">
        <v>35</v>
      </c>
      <c r="B3" s="7">
        <v>200</v>
      </c>
      <c r="C3" s="7">
        <f>B3*D3</f>
        <v>1000</v>
      </c>
      <c r="D3" s="5">
        <v>5</v>
      </c>
      <c r="E3" s="4"/>
      <c r="F3" s="4"/>
    </row>
    <row r="4" spans="1:6" x14ac:dyDescent="0.35">
      <c r="A4" s="4" t="s">
        <v>36</v>
      </c>
      <c r="B4" s="7">
        <v>600</v>
      </c>
      <c r="C4" s="7">
        <f t="shared" ref="C4:C9" si="0">B4*D4</f>
        <v>1200</v>
      </c>
      <c r="D4" s="5">
        <v>2</v>
      </c>
      <c r="E4" s="4"/>
      <c r="F4" s="4"/>
    </row>
    <row r="5" spans="1:6" x14ac:dyDescent="0.35">
      <c r="A5" s="4" t="s">
        <v>37</v>
      </c>
      <c r="B5" s="7">
        <v>1200</v>
      </c>
      <c r="C5" s="7">
        <f t="shared" si="0"/>
        <v>3600</v>
      </c>
      <c r="D5" s="5">
        <v>3</v>
      </c>
      <c r="E5" s="4"/>
      <c r="F5" s="4"/>
    </row>
    <row r="6" spans="1:6" x14ac:dyDescent="0.35">
      <c r="A6" s="4" t="s">
        <v>38</v>
      </c>
      <c r="B6" s="7">
        <v>300</v>
      </c>
      <c r="C6" s="7">
        <f t="shared" si="0"/>
        <v>1500</v>
      </c>
      <c r="D6" s="5">
        <v>5</v>
      </c>
      <c r="E6" s="4"/>
      <c r="F6" s="4"/>
    </row>
    <row r="7" spans="1:6" x14ac:dyDescent="0.35">
      <c r="A7" s="4" t="s">
        <v>39</v>
      </c>
      <c r="B7" s="7">
        <v>700</v>
      </c>
      <c r="C7" s="7">
        <f t="shared" si="0"/>
        <v>0</v>
      </c>
      <c r="D7" s="5">
        <v>0</v>
      </c>
      <c r="E7" s="4"/>
      <c r="F7" s="4"/>
    </row>
    <row r="8" spans="1:6" x14ac:dyDescent="0.35">
      <c r="A8" s="4" t="s">
        <v>40</v>
      </c>
      <c r="B8" s="7">
        <v>1200</v>
      </c>
      <c r="C8" s="7">
        <f t="shared" si="0"/>
        <v>0</v>
      </c>
      <c r="D8" s="5">
        <v>0</v>
      </c>
      <c r="E8" s="4"/>
      <c r="F8" s="4"/>
    </row>
    <row r="9" spans="1:6" x14ac:dyDescent="0.35">
      <c r="A9" s="4" t="s">
        <v>41</v>
      </c>
      <c r="B9" s="7">
        <v>100</v>
      </c>
      <c r="C9" s="7">
        <f t="shared" si="0"/>
        <v>1000</v>
      </c>
      <c r="D9" s="5">
        <v>10</v>
      </c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ht="15" thickBot="1" x14ac:dyDescent="0.4">
      <c r="A11" s="4" t="s">
        <v>42</v>
      </c>
      <c r="B11" s="10">
        <f>SUM(C3:C9)</f>
        <v>8300</v>
      </c>
      <c r="C11" s="4"/>
      <c r="D11" s="4"/>
      <c r="E11" s="4"/>
      <c r="F11" s="4"/>
    </row>
    <row r="12" spans="1:6" ht="15" thickBot="1" x14ac:dyDescent="0.4">
      <c r="A12" s="4" t="s">
        <v>43</v>
      </c>
      <c r="B12" s="11">
        <f>(F12/100)*B11</f>
        <v>830</v>
      </c>
      <c r="C12" s="4"/>
      <c r="D12" s="4"/>
      <c r="E12" s="8" t="s">
        <v>43</v>
      </c>
      <c r="F12" s="9">
        <v>10</v>
      </c>
    </row>
    <row r="13" spans="1:6" x14ac:dyDescent="0.35">
      <c r="A13" s="4"/>
      <c r="B13" s="11"/>
      <c r="C13" s="4"/>
      <c r="D13" s="4"/>
      <c r="E13" s="4"/>
      <c r="F13" s="4"/>
    </row>
    <row r="14" spans="1:6" ht="15" thickBot="1" x14ac:dyDescent="0.4">
      <c r="A14" s="4" t="s">
        <v>44</v>
      </c>
      <c r="B14" s="12">
        <f>B11-B12</f>
        <v>7470</v>
      </c>
      <c r="C14" s="4"/>
      <c r="D14" s="4"/>
      <c r="E14" s="4"/>
      <c r="F14" s="4"/>
    </row>
    <row r="15" spans="1:6" ht="15" thickTop="1" x14ac:dyDescent="0.35"/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6EB1-6D58-4AE7-9A41-ABA55C7EC442}">
  <dimension ref="A3:G7"/>
  <sheetViews>
    <sheetView workbookViewId="0">
      <selection activeCell="C13" sqref="C13"/>
    </sheetView>
  </sheetViews>
  <sheetFormatPr defaultRowHeight="14.5" x14ac:dyDescent="0.35"/>
  <cols>
    <col min="1" max="1" width="12.453125" bestFit="1" customWidth="1"/>
    <col min="2" max="2" width="9.453125" bestFit="1" customWidth="1"/>
    <col min="3" max="3" width="12.453125" bestFit="1" customWidth="1"/>
    <col min="4" max="4" width="14" bestFit="1" customWidth="1"/>
    <col min="5" max="5" width="12.81640625" bestFit="1" customWidth="1"/>
    <col min="6" max="6" width="13.1796875" bestFit="1" customWidth="1"/>
    <col min="7" max="7" width="12.26953125" bestFit="1" customWidth="1"/>
  </cols>
  <sheetData>
    <row r="3" spans="1:7" x14ac:dyDescent="0.35">
      <c r="A3" s="2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</row>
    <row r="4" spans="1:7" x14ac:dyDescent="0.35">
      <c r="A4" s="3" t="s">
        <v>52</v>
      </c>
      <c r="B4">
        <v>45</v>
      </c>
      <c r="C4">
        <v>49</v>
      </c>
      <c r="D4">
        <v>49</v>
      </c>
      <c r="E4">
        <v>65</v>
      </c>
      <c r="F4">
        <v>65</v>
      </c>
      <c r="G4">
        <v>45</v>
      </c>
    </row>
    <row r="5" spans="1:7" x14ac:dyDescent="0.35">
      <c r="A5" s="3" t="s">
        <v>53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</row>
    <row r="6" spans="1:7" x14ac:dyDescent="0.35">
      <c r="A6" s="3" t="s">
        <v>54</v>
      </c>
      <c r="B6">
        <v>44</v>
      </c>
      <c r="C6">
        <v>48</v>
      </c>
      <c r="D6">
        <v>65</v>
      </c>
      <c r="E6">
        <v>50</v>
      </c>
      <c r="F6">
        <v>64</v>
      </c>
      <c r="G6">
        <v>43</v>
      </c>
    </row>
    <row r="7" spans="1:7" x14ac:dyDescent="0.35">
      <c r="A7" s="3" t="s">
        <v>55</v>
      </c>
      <c r="B7">
        <v>128</v>
      </c>
      <c r="C7">
        <v>149</v>
      </c>
      <c r="D7">
        <v>157</v>
      </c>
      <c r="E7">
        <v>175</v>
      </c>
      <c r="F7">
        <v>179</v>
      </c>
      <c r="G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F328-9305-41BE-A62F-AD2302548A32}">
  <dimension ref="A1:G5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56</v>
      </c>
      <c r="B1" t="s">
        <v>57</v>
      </c>
      <c r="C1" t="s">
        <v>25</v>
      </c>
      <c r="D1" t="s">
        <v>1</v>
      </c>
      <c r="E1" t="s">
        <v>58</v>
      </c>
      <c r="F1" t="s">
        <v>59</v>
      </c>
      <c r="G1" t="s">
        <v>60</v>
      </c>
    </row>
    <row r="2" spans="1:7" x14ac:dyDescent="0.35">
      <c r="A2" t="s">
        <v>52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</row>
    <row r="3" spans="1:7" x14ac:dyDescent="0.35">
      <c r="A3" t="s">
        <v>53</v>
      </c>
      <c r="B3">
        <v>39</v>
      </c>
      <c r="C3">
        <v>52</v>
      </c>
      <c r="D3">
        <v>43</v>
      </c>
      <c r="E3">
        <v>60</v>
      </c>
      <c r="F3">
        <v>50</v>
      </c>
      <c r="G3">
        <v>65</v>
      </c>
    </row>
    <row r="4" spans="1:7" x14ac:dyDescent="0.35">
      <c r="A4" t="s">
        <v>54</v>
      </c>
      <c r="B4">
        <v>44</v>
      </c>
      <c r="C4">
        <v>48</v>
      </c>
      <c r="D4">
        <v>65</v>
      </c>
      <c r="E4">
        <v>50</v>
      </c>
      <c r="F4">
        <v>64</v>
      </c>
      <c r="G4">
        <v>43</v>
      </c>
    </row>
    <row r="5" spans="1:7" x14ac:dyDescent="0.35">
      <c r="A5" t="s">
        <v>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13AE-B01E-4132-B573-2C8CF228C684}">
  <dimension ref="A1:D11"/>
  <sheetViews>
    <sheetView workbookViewId="0">
      <selection activeCell="D2" sqref="D2:D10"/>
    </sheetView>
  </sheetViews>
  <sheetFormatPr defaultRowHeight="14.5" x14ac:dyDescent="0.35"/>
  <cols>
    <col min="1" max="1" width="16.7265625" customWidth="1"/>
    <col min="2" max="2" width="12.81640625" customWidth="1"/>
    <col min="4" max="4" width="28.81640625" customWidth="1"/>
  </cols>
  <sheetData>
    <row r="1" spans="1:4" x14ac:dyDescent="0.35">
      <c r="A1" t="s">
        <v>56</v>
      </c>
      <c r="B1" t="s">
        <v>62</v>
      </c>
      <c r="C1" t="s">
        <v>60</v>
      </c>
      <c r="D1" t="s">
        <v>63</v>
      </c>
    </row>
    <row r="2" spans="1:4" x14ac:dyDescent="0.35">
      <c r="A2" t="s">
        <v>64</v>
      </c>
      <c r="B2" t="s">
        <v>65</v>
      </c>
      <c r="C2">
        <v>45</v>
      </c>
      <c r="D2" s="13" t="str">
        <f>IF(AND(B2="Fire",C2&gt;70),"Yes","No")</f>
        <v>No</v>
      </c>
    </row>
    <row r="3" spans="1:4" x14ac:dyDescent="0.35">
      <c r="A3" t="s">
        <v>66</v>
      </c>
      <c r="B3" t="s">
        <v>65</v>
      </c>
      <c r="C3">
        <v>60</v>
      </c>
      <c r="D3" s="13" t="str">
        <f t="shared" ref="D3:D10" si="0">IF(AND(B3="Fire",C3&gt;70),"Yes","No")</f>
        <v>No</v>
      </c>
    </row>
    <row r="4" spans="1:4" x14ac:dyDescent="0.35">
      <c r="A4" t="s">
        <v>67</v>
      </c>
      <c r="B4" t="s">
        <v>65</v>
      </c>
      <c r="C4">
        <v>80</v>
      </c>
      <c r="D4" s="13" t="str">
        <f t="shared" si="0"/>
        <v>No</v>
      </c>
    </row>
    <row r="5" spans="1:4" x14ac:dyDescent="0.35">
      <c r="A5" t="s">
        <v>68</v>
      </c>
      <c r="B5" t="s">
        <v>69</v>
      </c>
      <c r="C5">
        <v>65</v>
      </c>
      <c r="D5" s="13" t="str">
        <f t="shared" si="0"/>
        <v>No</v>
      </c>
    </row>
    <row r="6" spans="1:4" x14ac:dyDescent="0.35">
      <c r="A6" t="s">
        <v>70</v>
      </c>
      <c r="B6" t="s">
        <v>69</v>
      </c>
      <c r="C6">
        <v>80</v>
      </c>
      <c r="D6" s="13" t="str">
        <f t="shared" si="0"/>
        <v>Yes</v>
      </c>
    </row>
    <row r="7" spans="1:4" x14ac:dyDescent="0.35">
      <c r="A7" t="s">
        <v>71</v>
      </c>
      <c r="B7" t="s">
        <v>69</v>
      </c>
      <c r="C7">
        <v>100</v>
      </c>
      <c r="D7" s="13" t="str">
        <f t="shared" si="0"/>
        <v>Yes</v>
      </c>
    </row>
    <row r="8" spans="1:4" x14ac:dyDescent="0.35">
      <c r="A8" t="s">
        <v>72</v>
      </c>
      <c r="B8" t="s">
        <v>73</v>
      </c>
      <c r="C8">
        <v>43</v>
      </c>
      <c r="D8" s="13" t="str">
        <f t="shared" si="0"/>
        <v>No</v>
      </c>
    </row>
    <row r="9" spans="1:4" x14ac:dyDescent="0.35">
      <c r="A9" t="s">
        <v>74</v>
      </c>
      <c r="B9" t="s">
        <v>73</v>
      </c>
      <c r="C9">
        <v>58</v>
      </c>
      <c r="D9" s="13" t="str">
        <f t="shared" si="0"/>
        <v>No</v>
      </c>
    </row>
    <row r="10" spans="1:4" x14ac:dyDescent="0.35">
      <c r="A10" t="s">
        <v>75</v>
      </c>
      <c r="B10" t="s">
        <v>73</v>
      </c>
      <c r="C10">
        <v>78</v>
      </c>
      <c r="D10" s="13" t="str">
        <f t="shared" si="0"/>
        <v>No</v>
      </c>
    </row>
    <row r="11" spans="1:4" x14ac:dyDescent="0.35">
      <c r="A1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AC0CE596CBF43BF5032890470DDF1" ma:contentTypeVersion="4" ma:contentTypeDescription="Create a new document." ma:contentTypeScope="" ma:versionID="2f275a2ecc2dfce1082a9612c3ec518e">
  <xsd:schema xmlns:xsd="http://www.w3.org/2001/XMLSchema" xmlns:xs="http://www.w3.org/2001/XMLSchema" xmlns:p="http://schemas.microsoft.com/office/2006/metadata/properties" xmlns:ns3="6f56f789-4400-44ba-b781-11e0b1abecee" targetNamespace="http://schemas.microsoft.com/office/2006/metadata/properties" ma:root="true" ma:fieldsID="f2352e44c582f36807f2e67593bfaec4" ns3:_="">
    <xsd:import namespace="6f56f789-4400-44ba-b781-11e0b1abec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6f789-4400-44ba-b781-11e0b1abe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08C21-0A13-4D97-B272-02FD429BCC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4EF230-5503-4BF1-8511-D7DD67A76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6f789-4400-44ba-b781-11e0b1abec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007B59-36C2-40B1-9017-F02F297B73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</vt:lpstr>
      <vt:lpstr>PokeCartMerchant</vt:lpstr>
      <vt:lpstr>pivot table</vt:lpstr>
      <vt:lpstr>Data Structure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Darius Gates</dc:creator>
  <cp:keywords/>
  <dc:description/>
  <cp:lastModifiedBy>Darius G8s</cp:lastModifiedBy>
  <cp:revision/>
  <dcterms:created xsi:type="dcterms:W3CDTF">2023-12-13T10:42:02Z</dcterms:created>
  <dcterms:modified xsi:type="dcterms:W3CDTF">2024-02-05T23:56:00Z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0x010100FDAAC0CE596CBF43BF5032890470DDF1</vt:lpwstr>
  </property>
</Properties>
</file>