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ayden Moir\Desktop\"/>
    </mc:Choice>
  </mc:AlternateContent>
  <xr:revisionPtr revIDLastSave="0" documentId="8_{1CD4A2D8-9DE1-4D28-AD52-2E2E218BA4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backlog" sheetId="1" r:id="rId1"/>
  </sheets>
  <definedNames>
    <definedName name="Average_Daily_Sprint_Points">'Sprint backlog'!$B$6</definedName>
    <definedName name="Average_Daily_Sprint_Points_Completed">'Sprint backlog'!$B$9</definedName>
    <definedName name="Completion_Time">'Sprint backlog'!$B$8</definedName>
    <definedName name="Day_of_the_Sprint">'Sprint backlog'!$D$3:$D$20</definedName>
    <definedName name="Sprint_End_Date">'Sprint backlog'!$B$3</definedName>
    <definedName name="Sprint_Length__Days">'Sprint backlog'!$B$4</definedName>
    <definedName name="Sprint_Points">'Sprint backlog'!$B$5</definedName>
    <definedName name="Sprint_Start_Date">'Sprint backlog'!$B$2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6" i="1" l="1"/>
  <c r="X80" i="1" s="1"/>
  <c r="X81" i="1" s="1"/>
  <c r="X82" i="1" s="1"/>
  <c r="X83" i="1" s="1"/>
  <c r="T81" i="1"/>
  <c r="T83" i="1" s="1"/>
  <c r="T71" i="1"/>
  <c r="X65" i="1" s="1"/>
  <c r="X66" i="1" s="1"/>
  <c r="X67" i="1" s="1"/>
  <c r="X68" i="1" s="1"/>
  <c r="T66" i="1"/>
  <c r="T68" i="1" s="1"/>
  <c r="T56" i="1"/>
  <c r="X50" i="1" s="1"/>
  <c r="X51" i="1" s="1"/>
  <c r="X52" i="1" s="1"/>
  <c r="T51" i="1"/>
  <c r="T53" i="1" s="1"/>
  <c r="T41" i="1"/>
  <c r="X35" i="1" s="1"/>
  <c r="X36" i="1" s="1"/>
  <c r="T36" i="1"/>
  <c r="T38" i="1" s="1"/>
  <c r="T26" i="1"/>
  <c r="X20" i="1" s="1"/>
  <c r="X21" i="1" s="1"/>
  <c r="X22" i="1" s="1"/>
  <c r="T21" i="1"/>
  <c r="T23" i="1" s="1"/>
  <c r="T11" i="1"/>
  <c r="X5" i="1" s="1"/>
  <c r="X6" i="1" s="1"/>
  <c r="T6" i="1"/>
  <c r="T8" i="1" s="1"/>
  <c r="W12" i="1" l="1"/>
  <c r="W5" i="1"/>
  <c r="W11" i="1"/>
  <c r="W10" i="1"/>
  <c r="W8" i="1"/>
  <c r="W7" i="1"/>
  <c r="W6" i="1"/>
  <c r="W9" i="1"/>
  <c r="W87" i="1"/>
  <c r="W84" i="1"/>
  <c r="W86" i="1"/>
  <c r="W82" i="1"/>
  <c r="W85" i="1"/>
  <c r="W83" i="1"/>
  <c r="W81" i="1"/>
  <c r="W80" i="1"/>
  <c r="W71" i="1"/>
  <c r="W67" i="1"/>
  <c r="W70" i="1"/>
  <c r="W66" i="1"/>
  <c r="W68" i="1"/>
  <c r="W65" i="1"/>
  <c r="W69" i="1"/>
  <c r="W72" i="1"/>
  <c r="W57" i="1"/>
  <c r="W52" i="1"/>
  <c r="W55" i="1"/>
  <c r="W51" i="1"/>
  <c r="W53" i="1"/>
  <c r="W50" i="1"/>
  <c r="W56" i="1"/>
  <c r="W54" i="1"/>
  <c r="W41" i="1"/>
  <c r="W37" i="1"/>
  <c r="W40" i="1"/>
  <c r="W36" i="1"/>
  <c r="W39" i="1"/>
  <c r="W38" i="1"/>
  <c r="W35" i="1"/>
  <c r="W42" i="1"/>
  <c r="W27" i="1"/>
  <c r="W21" i="1"/>
  <c r="W24" i="1"/>
  <c r="W26" i="1"/>
  <c r="W22" i="1"/>
  <c r="W25" i="1"/>
  <c r="W23" i="1"/>
  <c r="W20" i="1"/>
</calcChain>
</file>

<file path=xl/sharedStrings.xml><?xml version="1.0" encoding="utf-8"?>
<sst xmlns="http://schemas.openxmlformats.org/spreadsheetml/2006/main" count="184" uniqueCount="57">
  <si>
    <t xml:space="preserve">Testing </t>
  </si>
  <si>
    <t>Completed</t>
  </si>
  <si>
    <t>Artefact</t>
  </si>
  <si>
    <t>Pair Programming Logs</t>
  </si>
  <si>
    <t>Meeting Logs</t>
  </si>
  <si>
    <t>Test Word_Extractor function</t>
  </si>
  <si>
    <t>Test Load_Tracks function</t>
  </si>
  <si>
    <t>Test Load_Articles function</t>
  </si>
  <si>
    <t>Sprint Chart</t>
  </si>
  <si>
    <t>Tasks</t>
  </si>
  <si>
    <t>Day 1</t>
  </si>
  <si>
    <t>Day 2</t>
  </si>
  <si>
    <t>Day 7</t>
  </si>
  <si>
    <t>Day 6</t>
  </si>
  <si>
    <t>Day 3</t>
  </si>
  <si>
    <t>Day 4</t>
  </si>
  <si>
    <t>Day 5</t>
  </si>
  <si>
    <t>Sprint Points</t>
  </si>
  <si>
    <t>SCRUM</t>
  </si>
  <si>
    <t>User Story</t>
  </si>
  <si>
    <r>
      <t xml:space="preserve"> </t>
    </r>
    <r>
      <rPr>
        <sz val="11"/>
        <color rgb="FF000000"/>
        <rFont val="Tw Cen MT"/>
        <family val="2"/>
      </rPr>
      <t>As a user I want to authorise my account without any errors so that I can access Spotify’s news related playlists.</t>
    </r>
  </si>
  <si>
    <r>
      <t xml:space="preserve"> </t>
    </r>
    <r>
      <rPr>
        <sz val="11"/>
        <color rgb="FF000000"/>
        <rFont val="Tw Cen MT"/>
        <family val="2"/>
      </rPr>
      <t>As a user I want to read the article related to the song on the playlist</t>
    </r>
  </si>
  <si>
    <t>Make web requests for news metadata</t>
  </si>
  <si>
    <t>Parse through metadata to sort articles into title, author, description etc</t>
  </si>
  <si>
    <t>In Progress</t>
  </si>
  <si>
    <t>Test Get function</t>
  </si>
  <si>
    <t>Sprint Log 1 - News API</t>
  </si>
  <si>
    <t>Sprint Log 2 - Create a GUI</t>
  </si>
  <si>
    <t>Not Started</t>
  </si>
  <si>
    <t>Sprint Log 6 - Allow music to be played</t>
  </si>
  <si>
    <t>Sprint Log 5 - Create a playlist</t>
  </si>
  <si>
    <t>Sprint Log 4 - Create a word extractor</t>
  </si>
  <si>
    <t>Sprint Log 3 - Query spotify results</t>
  </si>
  <si>
    <t>Sprint Start Date</t>
  </si>
  <si>
    <t>Day of the Sprint</t>
  </si>
  <si>
    <t>Target</t>
  </si>
  <si>
    <t>Actual</t>
  </si>
  <si>
    <t>Sprint End Date</t>
  </si>
  <si>
    <t>Sprint Length (Days)</t>
  </si>
  <si>
    <t>Expected Average Daily Sprint Points</t>
  </si>
  <si>
    <t>Completion Time</t>
  </si>
  <si>
    <t>Average Daily Sprint Points Completed</t>
  </si>
  <si>
    <r>
      <t xml:space="preserve"> </t>
    </r>
    <r>
      <rPr>
        <sz val="11"/>
        <color rgb="FF000000"/>
        <rFont val="Tw Cen MT"/>
        <family val="2"/>
      </rPr>
      <t xml:space="preserve">As a user I want a user friendly, easy and efficient GUI so that my experience is pleasant and enjoyable. </t>
    </r>
  </si>
  <si>
    <r>
      <t xml:space="preserve"> </t>
    </r>
    <r>
      <rPr>
        <sz val="11"/>
        <color rgb="FF000000"/>
        <rFont val="Tw Cen MT"/>
        <family val="2"/>
      </rPr>
      <t>As a user I want to be able to download my news related playlist to listen offline</t>
    </r>
  </si>
  <si>
    <t>Create a news panel to display articles</t>
  </si>
  <si>
    <t>Create a song panel to display tracks</t>
  </si>
  <si>
    <t>Create buttons to fetch articles/play songs etc</t>
  </si>
  <si>
    <t>Test panel displays data correctly</t>
  </si>
  <si>
    <t>Test buttons work correctly</t>
  </si>
  <si>
    <t>Authorise News API key</t>
  </si>
  <si>
    <t>Authorise Spotify Client ID</t>
  </si>
  <si>
    <t>Make song query on input string</t>
  </si>
  <si>
    <t>Display song data based on query using song panel</t>
  </si>
  <si>
    <t>Test QueryList function</t>
  </si>
  <si>
    <t>Fetch titles of news articles</t>
  </si>
  <si>
    <t>Take titles and extract key words/phrases</t>
  </si>
  <si>
    <t>Send key words/phrases to QueryList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</si>
</sst>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1CADE4"/>
      <name val="Tw Cen MT"/>
      <family val="2"/>
    </font>
    <font>
      <sz val="11"/>
      <color rgb="FF000000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6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/>
    </xf>
    <xf numFmtId="0" fontId="2" fillId="2" borderId="5" xfId="1" applyFont="1" applyBorder="1"/>
    <xf numFmtId="0" fontId="0" fillId="0" borderId="0" xfId="0" applyBorder="1"/>
    <xf numFmtId="0" fontId="2" fillId="6" borderId="1" xfId="2" applyFont="1" applyBorder="1"/>
    <xf numFmtId="0" fontId="2" fillId="6" borderId="1" xfId="2" applyFont="1" applyBorder="1" applyAlignment="1">
      <alignment horizontal="center"/>
    </xf>
    <xf numFmtId="0" fontId="2" fillId="2" borderId="6" xfId="1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5" xfId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0" xfId="0" applyAlignment="1"/>
    <xf numFmtId="0" fontId="2" fillId="2" borderId="4" xfId="1" applyFont="1" applyBorder="1"/>
    <xf numFmtId="15" fontId="0" fillId="0" borderId="0" xfId="0" applyNumberFormat="1"/>
    <xf numFmtId="0" fontId="0" fillId="0" borderId="0" xfId="0" applyAlignment="1">
      <alignment horizontal="left"/>
    </xf>
    <xf numFmtId="0" fontId="2" fillId="6" borderId="2" xfId="2" applyFont="1" applyBorder="1"/>
    <xf numFmtId="0" fontId="6" fillId="0" borderId="2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 readingOrder="1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1 - News API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backlog'!$W$5:$W$12</c:f>
              <c:numCache>
                <c:formatCode>General</c:formatCode>
                <c:ptCount val="8"/>
                <c:pt idx="0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8-4E4D-93BF-C02FACFF537A}"/>
            </c:ext>
          </c:extLst>
        </c:ser>
        <c:ser>
          <c:idx val="2"/>
          <c:order val="2"/>
          <c:tx>
            <c:strRef>
              <c:f>'Sprint backlog'!$X$4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backlog'!$X$5:$X$12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8-4E4D-93BF-C02FACFF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98200"/>
        <c:axId val="273098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backlog'!$V$4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backlog'!$V$5:$V$12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78-4E4D-93BF-C02FACFF537A}"/>
                  </c:ext>
                </c:extLst>
              </c15:ser>
            </c15:filteredLineSeries>
          </c:ext>
        </c:extLst>
      </c:lineChart>
      <c:catAx>
        <c:axId val="2730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98856"/>
        <c:crosses val="autoZero"/>
        <c:auto val="1"/>
        <c:lblAlgn val="ctr"/>
        <c:lblOffset val="100"/>
        <c:noMultiLvlLbl val="0"/>
      </c:catAx>
      <c:valAx>
        <c:axId val="2730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2 - Create a GUI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backlog'!$W$20:$W$27</c:f>
              <c:numCache>
                <c:formatCode>General</c:formatCode>
                <c:ptCount val="8"/>
                <c:pt idx="0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F-4CF9-A0FA-77DC0183C00E}"/>
            </c:ext>
          </c:extLst>
        </c:ser>
        <c:ser>
          <c:idx val="2"/>
          <c:order val="2"/>
          <c:tx>
            <c:strRef>
              <c:f>'Sprint backlog'!$X$19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backlog'!$X$20:$X$27</c:f>
              <c:numCache>
                <c:formatCode>General</c:formatCode>
                <c:ptCount val="8"/>
                <c:pt idx="0">
                  <c:v>5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F-4CF9-A0FA-77DC0183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12424"/>
        <c:axId val="82451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backlog'!$V$19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backlog'!$V$20:$V$27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9F-4CF9-A0FA-77DC0183C00E}"/>
                  </c:ext>
                </c:extLst>
              </c15:ser>
            </c15:filteredLineSeries>
          </c:ext>
        </c:extLst>
      </c:lineChart>
      <c:catAx>
        <c:axId val="82451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1440"/>
        <c:crosses val="autoZero"/>
        <c:auto val="1"/>
        <c:lblAlgn val="ctr"/>
        <c:lblOffset val="100"/>
        <c:noMultiLvlLbl val="0"/>
      </c:catAx>
      <c:valAx>
        <c:axId val="824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3 - Query spotify results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backlog'!$W$34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backlog'!$W$35:$W$42</c:f>
              <c:numCache>
                <c:formatCode>General</c:formatCode>
                <c:ptCount val="8"/>
                <c:pt idx="0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2-4CAB-BFC7-132EE0837EAE}"/>
            </c:ext>
          </c:extLst>
        </c:ser>
        <c:ser>
          <c:idx val="2"/>
          <c:order val="2"/>
          <c:tx>
            <c:strRef>
              <c:f>'Sprint backlog'!$X$34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backlog'!$X$35:$X$42</c:f>
              <c:numCache>
                <c:formatCode>General</c:formatCode>
                <c:ptCount val="8"/>
                <c:pt idx="0">
                  <c:v>5</c:v>
                </c:pt>
                <c:pt idx="1">
                  <c:v>2.5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2-4CAB-BFC7-132EE083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04480"/>
        <c:axId val="70800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backlog'!$V$34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backlog'!$V$35:$V$42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02-4CAB-BFC7-132EE0837EAE}"/>
                  </c:ext>
                </c:extLst>
              </c15:ser>
            </c15:filteredLineSeries>
          </c:ext>
        </c:extLst>
      </c:lineChart>
      <c:catAx>
        <c:axId val="7080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3168"/>
        <c:crosses val="autoZero"/>
        <c:auto val="1"/>
        <c:lblAlgn val="ctr"/>
        <c:lblOffset val="100"/>
        <c:noMultiLvlLbl val="0"/>
      </c:catAx>
      <c:valAx>
        <c:axId val="7080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4 - Create a word extractor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backlog'!$W$49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backlog'!$W$50:$W$57</c:f>
              <c:numCache>
                <c:formatCode>General</c:formatCode>
                <c:ptCount val="8"/>
                <c:pt idx="0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7F7-9F49-E5BD156B1453}"/>
            </c:ext>
          </c:extLst>
        </c:ser>
        <c:ser>
          <c:idx val="2"/>
          <c:order val="2"/>
          <c:tx>
            <c:strRef>
              <c:f>'Sprint backlog'!$X$49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backlog'!$X$50:$X$57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E-47F7-9F49-E5BD156B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19120"/>
        <c:axId val="71062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backlog'!$V$49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backlog'!$V$50:$V$57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7F7-9F49-E5BD156B1453}"/>
                  </c:ext>
                </c:extLst>
              </c15:ser>
            </c15:filteredLineSeries>
          </c:ext>
        </c:extLst>
      </c:lineChart>
      <c:catAx>
        <c:axId val="7182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6992"/>
        <c:crosses val="autoZero"/>
        <c:auto val="1"/>
        <c:lblAlgn val="ctr"/>
        <c:lblOffset val="100"/>
        <c:noMultiLvlLbl val="0"/>
      </c:catAx>
      <c:valAx>
        <c:axId val="710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5 - Create a playlist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backlog'!$W$64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backlog'!$W$65:$W$72</c:f>
              <c:numCache>
                <c:formatCode>General</c:formatCode>
                <c:ptCount val="8"/>
                <c:pt idx="0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B-4448-8AD7-24942A876C78}"/>
            </c:ext>
          </c:extLst>
        </c:ser>
        <c:ser>
          <c:idx val="2"/>
          <c:order val="2"/>
          <c:tx>
            <c:strRef>
              <c:f>'Sprint backlog'!$X$64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backlog'!$X$65:$X$72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B-4448-8AD7-24942A87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268048"/>
        <c:axId val="83126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backlog'!$V$64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backlog'!$V$65:$V$72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CB-4448-8AD7-24942A876C78}"/>
                  </c:ext>
                </c:extLst>
              </c15:ser>
            </c15:filteredLineSeries>
          </c:ext>
        </c:extLst>
      </c:lineChart>
      <c:catAx>
        <c:axId val="8312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66736"/>
        <c:crosses val="autoZero"/>
        <c:auto val="1"/>
        <c:lblAlgn val="ctr"/>
        <c:lblOffset val="100"/>
        <c:noMultiLvlLbl val="0"/>
      </c:catAx>
      <c:valAx>
        <c:axId val="8312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Chart 6 - Allow music to be played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backlog'!$W$79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backlog'!$W$80:$W$87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D-4145-840C-E66B89859D0E}"/>
            </c:ext>
          </c:extLst>
        </c:ser>
        <c:ser>
          <c:idx val="2"/>
          <c:order val="2"/>
          <c:tx>
            <c:strRef>
              <c:f>'Sprint backlog'!$X$79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backlog'!$X$80:$X$87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D-4145-840C-E66B8985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926704"/>
        <c:axId val="877937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backlog'!$V$79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backlog'!$V$80:$V$87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FD-4145-840C-E66B89859D0E}"/>
                  </c:ext>
                </c:extLst>
              </c15:ser>
            </c15:filteredLineSeries>
          </c:ext>
        </c:extLst>
      </c:lineChart>
      <c:catAx>
        <c:axId val="8779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7528"/>
        <c:crosses val="autoZero"/>
        <c:auto val="1"/>
        <c:lblAlgn val="ctr"/>
        <c:lblOffset val="100"/>
        <c:noMultiLvlLbl val="0"/>
      </c:catAx>
      <c:valAx>
        <c:axId val="8779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4762</xdr:rowOff>
    </xdr:from>
    <xdr:to>
      <xdr:col>17</xdr:col>
      <xdr:colOff>781050</xdr:colOff>
      <xdr:row>16</xdr:row>
      <xdr:rowOff>261937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5B66C-A794-480E-BCAB-CACC5779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4762</xdr:rowOff>
    </xdr:from>
    <xdr:to>
      <xdr:col>17</xdr:col>
      <xdr:colOff>781050</xdr:colOff>
      <xdr:row>31</xdr:row>
      <xdr:rowOff>271462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37898-161C-4D79-B310-33D29213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4762</xdr:rowOff>
    </xdr:from>
    <xdr:to>
      <xdr:col>17</xdr:col>
      <xdr:colOff>781050</xdr:colOff>
      <xdr:row>46</xdr:row>
      <xdr:rowOff>271462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3AE87-CEC6-45EE-98E5-5AE5537B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48</xdr:row>
      <xdr:rowOff>4762</xdr:rowOff>
    </xdr:from>
    <xdr:to>
      <xdr:col>17</xdr:col>
      <xdr:colOff>781050</xdr:colOff>
      <xdr:row>61</xdr:row>
      <xdr:rowOff>271462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E1A20-943A-443A-883C-945CAF22C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63</xdr:row>
      <xdr:rowOff>4762</xdr:rowOff>
    </xdr:from>
    <xdr:to>
      <xdr:col>17</xdr:col>
      <xdr:colOff>781050</xdr:colOff>
      <xdr:row>76</xdr:row>
      <xdr:rowOff>271462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19AD28-E6EC-4316-A458-38F0F8F6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78</xdr:row>
      <xdr:rowOff>4762</xdr:rowOff>
    </xdr:from>
    <xdr:to>
      <xdr:col>17</xdr:col>
      <xdr:colOff>781050</xdr:colOff>
      <xdr:row>92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EFD417-596D-4636-878D-48F8C9458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89"/>
  <sheetViews>
    <sheetView tabSelected="1" workbookViewId="0">
      <selection activeCell="T66" sqref="T66"/>
    </sheetView>
  </sheetViews>
  <sheetFormatPr defaultRowHeight="15" x14ac:dyDescent="0.25"/>
  <cols>
    <col min="2" max="2" width="12.140625" customWidth="1"/>
    <col min="5" max="5" width="12.7109375" customWidth="1"/>
    <col min="6" max="6" width="64.140625" customWidth="1"/>
    <col min="7" max="13" width="6.5703125" customWidth="1"/>
    <col min="14" max="14" width="11.42578125" customWidth="1"/>
    <col min="15" max="15" width="35.5703125" customWidth="1"/>
    <col min="16" max="16" width="12.140625" customWidth="1"/>
    <col min="18" max="18" width="16.28515625" customWidth="1"/>
    <col min="20" max="20" width="10" customWidth="1"/>
  </cols>
  <sheetData>
    <row r="2" spans="2:24" ht="26.25" x14ac:dyDescent="0.4">
      <c r="E2" s="26" t="s">
        <v>26</v>
      </c>
      <c r="F2" s="26"/>
    </row>
    <row r="3" spans="2:24" x14ac:dyDescent="0.25">
      <c r="B3" s="1" t="s">
        <v>1</v>
      </c>
      <c r="C3" s="2"/>
      <c r="E3" s="9" t="s">
        <v>19</v>
      </c>
      <c r="F3" s="10" t="s">
        <v>9</v>
      </c>
      <c r="G3" s="18"/>
      <c r="H3" s="18"/>
      <c r="I3" s="18"/>
      <c r="J3" s="18"/>
      <c r="K3" s="18"/>
      <c r="L3" s="18"/>
      <c r="M3" s="18"/>
    </row>
    <row r="4" spans="2:24" ht="15.75" customHeight="1" x14ac:dyDescent="0.25">
      <c r="B4" s="1" t="s">
        <v>24</v>
      </c>
      <c r="C4" s="3"/>
      <c r="E4" s="23" t="s">
        <v>21</v>
      </c>
      <c r="F4" s="11" t="s">
        <v>18</v>
      </c>
      <c r="G4" s="6" t="s">
        <v>10</v>
      </c>
      <c r="H4" s="6" t="s">
        <v>11</v>
      </c>
      <c r="I4" s="6" t="s">
        <v>14</v>
      </c>
      <c r="J4" s="6" t="s">
        <v>15</v>
      </c>
      <c r="K4" s="6" t="s">
        <v>16</v>
      </c>
      <c r="L4" s="6" t="s">
        <v>13</v>
      </c>
      <c r="M4" s="6" t="s">
        <v>12</v>
      </c>
      <c r="S4" s="21" t="s">
        <v>33</v>
      </c>
      <c r="T4" s="20">
        <v>43760</v>
      </c>
      <c r="V4" s="5" t="s">
        <v>34</v>
      </c>
      <c r="W4" s="5" t="s">
        <v>35</v>
      </c>
      <c r="X4" s="5" t="s">
        <v>36</v>
      </c>
    </row>
    <row r="5" spans="2:24" x14ac:dyDescent="0.25">
      <c r="B5" s="1" t="s">
        <v>28</v>
      </c>
      <c r="C5" s="4"/>
      <c r="E5" s="24"/>
      <c r="F5" s="12" t="s">
        <v>8</v>
      </c>
      <c r="G5" s="2"/>
      <c r="H5" s="2"/>
      <c r="I5" s="2"/>
      <c r="J5" s="2"/>
      <c r="K5" s="2"/>
      <c r="L5" s="2"/>
      <c r="M5" s="2"/>
      <c r="S5" s="21" t="s">
        <v>37</v>
      </c>
      <c r="T5" s="20">
        <v>43767</v>
      </c>
      <c r="V5">
        <v>0</v>
      </c>
      <c r="W5">
        <f>T7-(V5*T8)</f>
        <v>5</v>
      </c>
      <c r="X5">
        <f>T7-(T11*V5)</f>
        <v>5</v>
      </c>
    </row>
    <row r="6" spans="2:24" x14ac:dyDescent="0.25">
      <c r="E6" s="24"/>
      <c r="F6" s="13" t="s">
        <v>3</v>
      </c>
      <c r="G6" s="2"/>
      <c r="H6" s="2"/>
      <c r="I6" s="2"/>
      <c r="J6" s="2"/>
      <c r="K6" s="2"/>
      <c r="L6" s="2"/>
      <c r="M6" s="2"/>
      <c r="S6" s="21" t="s">
        <v>38</v>
      </c>
      <c r="T6">
        <f>_xlfn.DAYS(T5,T4)</f>
        <v>7</v>
      </c>
      <c r="V6">
        <v>1</v>
      </c>
      <c r="W6">
        <f>T7-(T8*V6)</f>
        <v>4.2857142857142856</v>
      </c>
      <c r="X6">
        <f>X5-T11</f>
        <v>0</v>
      </c>
    </row>
    <row r="7" spans="2:24" x14ac:dyDescent="0.25">
      <c r="E7" s="24"/>
      <c r="F7" s="12" t="s">
        <v>4</v>
      </c>
      <c r="G7" s="2"/>
      <c r="H7" s="2"/>
      <c r="I7" s="2"/>
      <c r="J7" s="2"/>
      <c r="K7" s="2"/>
      <c r="L7" s="2"/>
      <c r="M7" s="2"/>
      <c r="S7" s="21" t="s">
        <v>17</v>
      </c>
      <c r="T7">
        <v>5</v>
      </c>
      <c r="V7">
        <v>2</v>
      </c>
      <c r="W7">
        <f>T7-(T8*V7)</f>
        <v>3.5714285714285712</v>
      </c>
      <c r="X7">
        <v>0</v>
      </c>
    </row>
    <row r="8" spans="2:24" x14ac:dyDescent="0.25">
      <c r="E8" s="24"/>
      <c r="F8" s="14" t="s">
        <v>2</v>
      </c>
      <c r="G8" s="7"/>
      <c r="H8" s="7"/>
      <c r="I8" s="7"/>
      <c r="J8" s="7"/>
      <c r="K8" s="7"/>
      <c r="L8" s="7"/>
      <c r="M8" s="19"/>
      <c r="S8" s="21" t="s">
        <v>39</v>
      </c>
      <c r="T8">
        <f>T7/T6</f>
        <v>0.7142857142857143</v>
      </c>
      <c r="V8">
        <v>3</v>
      </c>
      <c r="W8">
        <f>T7-(T8*V8)</f>
        <v>2.8571428571428572</v>
      </c>
      <c r="X8">
        <v>0</v>
      </c>
    </row>
    <row r="9" spans="2:24" x14ac:dyDescent="0.25">
      <c r="E9" s="24"/>
      <c r="F9" s="15" t="s">
        <v>49</v>
      </c>
      <c r="G9" s="2"/>
      <c r="H9" s="2"/>
      <c r="I9" s="2"/>
      <c r="J9" s="2"/>
      <c r="K9" s="2"/>
      <c r="L9" s="2"/>
      <c r="M9" s="2"/>
      <c r="S9" s="21"/>
      <c r="V9">
        <v>4</v>
      </c>
      <c r="W9">
        <f>T7-(T8*V9)</f>
        <v>2.1428571428571428</v>
      </c>
      <c r="X9">
        <v>0</v>
      </c>
    </row>
    <row r="10" spans="2:24" x14ac:dyDescent="0.25">
      <c r="E10" s="24"/>
      <c r="F10" s="13" t="s">
        <v>22</v>
      </c>
      <c r="G10" s="2"/>
      <c r="H10" s="2"/>
      <c r="I10" s="2"/>
      <c r="J10" s="2"/>
      <c r="K10" s="2"/>
      <c r="L10" s="2"/>
      <c r="M10" s="2"/>
      <c r="S10" s="21" t="s">
        <v>40</v>
      </c>
      <c r="T10">
        <v>1</v>
      </c>
      <c r="V10">
        <v>5</v>
      </c>
      <c r="W10">
        <f>T7-(T8*V10)</f>
        <v>1.4285714285714284</v>
      </c>
      <c r="X10">
        <v>0</v>
      </c>
    </row>
    <row r="11" spans="2:24" x14ac:dyDescent="0.25">
      <c r="E11" s="24"/>
      <c r="F11" s="17" t="s">
        <v>23</v>
      </c>
      <c r="G11" s="2"/>
      <c r="H11" s="2"/>
      <c r="I11" s="2"/>
      <c r="J11" s="2"/>
      <c r="K11" s="2"/>
      <c r="L11" s="2"/>
      <c r="M11" s="2"/>
      <c r="S11" s="21" t="s">
        <v>41</v>
      </c>
      <c r="T11">
        <f>T7/T10</f>
        <v>5</v>
      </c>
      <c r="V11">
        <v>6</v>
      </c>
      <c r="W11">
        <f>T7-(T8*V11)</f>
        <v>0.71428571428571441</v>
      </c>
      <c r="X11">
        <v>0</v>
      </c>
    </row>
    <row r="12" spans="2:24" x14ac:dyDescent="0.25">
      <c r="E12" s="24"/>
      <c r="F12" s="14" t="s">
        <v>0</v>
      </c>
      <c r="G12" s="7"/>
      <c r="H12" s="7"/>
      <c r="I12" s="7"/>
      <c r="J12" s="7"/>
      <c r="K12" s="7"/>
      <c r="L12" s="7"/>
      <c r="M12" s="19"/>
      <c r="V12">
        <v>7</v>
      </c>
      <c r="W12">
        <f>T7-(T8*V12)</f>
        <v>0</v>
      </c>
      <c r="X12">
        <v>0</v>
      </c>
    </row>
    <row r="13" spans="2:24" x14ac:dyDescent="0.25">
      <c r="E13" s="24"/>
      <c r="F13" s="16" t="s">
        <v>25</v>
      </c>
      <c r="G13" s="2"/>
      <c r="H13" s="2"/>
      <c r="I13" s="2"/>
      <c r="J13" s="2"/>
      <c r="K13" s="2"/>
      <c r="L13" s="2"/>
      <c r="M13" s="2"/>
    </row>
    <row r="14" spans="2:24" x14ac:dyDescent="0.25">
      <c r="E14" s="25"/>
      <c r="F14" s="13" t="s">
        <v>7</v>
      </c>
      <c r="G14" s="2"/>
      <c r="H14" s="2"/>
      <c r="I14" s="2"/>
      <c r="J14" s="2"/>
      <c r="K14" s="2"/>
      <c r="L14" s="2"/>
      <c r="M14" s="2"/>
    </row>
    <row r="15" spans="2:24" x14ac:dyDescent="0.25">
      <c r="N15" s="8"/>
      <c r="O15" s="8"/>
      <c r="P15" s="8"/>
    </row>
    <row r="16" spans="2:24" x14ac:dyDescent="0.25">
      <c r="N16" s="8"/>
      <c r="O16" s="8"/>
      <c r="P16" s="8"/>
    </row>
    <row r="17" spans="5:24" ht="26.25" x14ac:dyDescent="0.4">
      <c r="E17" s="26" t="s">
        <v>27</v>
      </c>
      <c r="F17" s="26"/>
      <c r="N17" s="8"/>
      <c r="O17" s="8"/>
      <c r="P17" s="8"/>
    </row>
    <row r="18" spans="5:24" x14ac:dyDescent="0.25">
      <c r="E18" s="9" t="s">
        <v>19</v>
      </c>
      <c r="F18" s="10" t="s">
        <v>9</v>
      </c>
      <c r="G18" s="18"/>
      <c r="H18" s="18"/>
      <c r="I18" s="18"/>
      <c r="J18" s="18"/>
      <c r="K18" s="18"/>
      <c r="L18" s="18"/>
      <c r="M18" s="18"/>
      <c r="N18" s="8"/>
      <c r="O18" s="8"/>
      <c r="P18" s="8"/>
    </row>
    <row r="19" spans="5:24" ht="15" customHeight="1" x14ac:dyDescent="0.25">
      <c r="E19" s="27" t="s">
        <v>42</v>
      </c>
      <c r="F19" s="11" t="s">
        <v>18</v>
      </c>
      <c r="G19" s="6" t="s">
        <v>10</v>
      </c>
      <c r="H19" s="6" t="s">
        <v>11</v>
      </c>
      <c r="I19" s="6" t="s">
        <v>14</v>
      </c>
      <c r="J19" s="6" t="s">
        <v>15</v>
      </c>
      <c r="K19" s="6" t="s">
        <v>16</v>
      </c>
      <c r="L19" s="6" t="s">
        <v>13</v>
      </c>
      <c r="M19" s="6" t="s">
        <v>12</v>
      </c>
      <c r="N19" s="8"/>
      <c r="S19" s="21" t="s">
        <v>33</v>
      </c>
      <c r="T19" s="20">
        <v>43767</v>
      </c>
      <c r="V19" s="5" t="s">
        <v>34</v>
      </c>
      <c r="W19" s="5" t="s">
        <v>35</v>
      </c>
      <c r="X19" s="5" t="s">
        <v>36</v>
      </c>
    </row>
    <row r="20" spans="5:24" x14ac:dyDescent="0.25">
      <c r="E20" s="27"/>
      <c r="F20" s="12" t="s">
        <v>8</v>
      </c>
      <c r="G20" s="2"/>
      <c r="H20" s="2"/>
      <c r="I20" s="2"/>
      <c r="J20" s="2"/>
      <c r="K20" s="2"/>
      <c r="L20" s="2"/>
      <c r="M20" s="2"/>
      <c r="N20" s="8"/>
      <c r="S20" s="21" t="s">
        <v>37</v>
      </c>
      <c r="T20" s="20">
        <v>43774</v>
      </c>
      <c r="V20">
        <v>0</v>
      </c>
      <c r="W20">
        <f>T22-(V20*T23)</f>
        <v>5</v>
      </c>
      <c r="X20">
        <f>T22-(T26*V20)</f>
        <v>5</v>
      </c>
    </row>
    <row r="21" spans="5:24" x14ac:dyDescent="0.25">
      <c r="E21" s="27"/>
      <c r="F21" s="13" t="s">
        <v>3</v>
      </c>
      <c r="G21" s="2"/>
      <c r="H21" s="2"/>
      <c r="I21" s="2"/>
      <c r="J21" s="2"/>
      <c r="K21" s="2"/>
      <c r="L21" s="2"/>
      <c r="M21" s="2"/>
      <c r="N21" s="8"/>
      <c r="S21" s="21" t="s">
        <v>38</v>
      </c>
      <c r="T21">
        <f>_xlfn.DAYS(T20,T19)</f>
        <v>7</v>
      </c>
      <c r="V21">
        <v>1</v>
      </c>
      <c r="W21">
        <f>T22-(T23*V21)</f>
        <v>4.2857142857142856</v>
      </c>
      <c r="X21">
        <f>X20-T26</f>
        <v>2.5</v>
      </c>
    </row>
    <row r="22" spans="5:24" x14ac:dyDescent="0.25">
      <c r="E22" s="27"/>
      <c r="F22" s="12" t="s">
        <v>4</v>
      </c>
      <c r="G22" s="2"/>
      <c r="H22" s="2"/>
      <c r="I22" s="2"/>
      <c r="J22" s="2"/>
      <c r="K22" s="2"/>
      <c r="L22" s="2"/>
      <c r="M22" s="2"/>
      <c r="N22" s="8"/>
      <c r="S22" s="21" t="s">
        <v>17</v>
      </c>
      <c r="T22">
        <v>5</v>
      </c>
      <c r="V22">
        <v>2</v>
      </c>
      <c r="W22">
        <f>T22-(T23*V22)</f>
        <v>3.5714285714285712</v>
      </c>
      <c r="X22">
        <f>X21-T26</f>
        <v>0</v>
      </c>
    </row>
    <row r="23" spans="5:24" x14ac:dyDescent="0.25">
      <c r="E23" s="27"/>
      <c r="F23" s="14" t="s">
        <v>2</v>
      </c>
      <c r="G23" s="7"/>
      <c r="H23" s="7"/>
      <c r="I23" s="7"/>
      <c r="J23" s="7"/>
      <c r="K23" s="7"/>
      <c r="L23" s="7"/>
      <c r="M23" s="19"/>
      <c r="N23" s="8"/>
      <c r="S23" s="21" t="s">
        <v>39</v>
      </c>
      <c r="T23">
        <f>T22/T21</f>
        <v>0.7142857142857143</v>
      </c>
      <c r="V23">
        <v>3</v>
      </c>
      <c r="W23">
        <f>T22-(T23*V23)</f>
        <v>2.8571428571428572</v>
      </c>
      <c r="X23">
        <v>0</v>
      </c>
    </row>
    <row r="24" spans="5:24" x14ac:dyDescent="0.25">
      <c r="E24" s="27"/>
      <c r="F24" s="15" t="s">
        <v>44</v>
      </c>
      <c r="G24" s="2"/>
      <c r="H24" s="2"/>
      <c r="I24" s="2"/>
      <c r="J24" s="2"/>
      <c r="K24" s="2"/>
      <c r="L24" s="2"/>
      <c r="M24" s="2"/>
      <c r="S24" s="21"/>
      <c r="V24">
        <v>4</v>
      </c>
      <c r="W24">
        <f>T22-(T23*V24)</f>
        <v>2.1428571428571428</v>
      </c>
      <c r="X24">
        <v>0</v>
      </c>
    </row>
    <row r="25" spans="5:24" x14ac:dyDescent="0.25">
      <c r="E25" s="27"/>
      <c r="F25" s="13" t="s">
        <v>45</v>
      </c>
      <c r="G25" s="2"/>
      <c r="H25" s="2"/>
      <c r="I25" s="2"/>
      <c r="J25" s="2"/>
      <c r="K25" s="2"/>
      <c r="L25" s="2"/>
      <c r="M25" s="2"/>
      <c r="S25" s="21" t="s">
        <v>40</v>
      </c>
      <c r="T25">
        <v>2</v>
      </c>
      <c r="V25">
        <v>5</v>
      </c>
      <c r="W25">
        <f>T22-(T23*V25)</f>
        <v>1.4285714285714284</v>
      </c>
      <c r="X25">
        <v>0</v>
      </c>
    </row>
    <row r="26" spans="5:24" x14ac:dyDescent="0.25">
      <c r="E26" s="27"/>
      <c r="F26" s="17" t="s">
        <v>46</v>
      </c>
      <c r="G26" s="2"/>
      <c r="H26" s="2"/>
      <c r="I26" s="2"/>
      <c r="J26" s="2"/>
      <c r="K26" s="2"/>
      <c r="L26" s="2"/>
      <c r="M26" s="2"/>
      <c r="S26" s="21" t="s">
        <v>41</v>
      </c>
      <c r="T26">
        <f>T22/T25</f>
        <v>2.5</v>
      </c>
      <c r="V26">
        <v>6</v>
      </c>
      <c r="W26">
        <f>T22-(T23*V26)</f>
        <v>0.71428571428571441</v>
      </c>
      <c r="X26">
        <v>0</v>
      </c>
    </row>
    <row r="27" spans="5:24" x14ac:dyDescent="0.25">
      <c r="E27" s="27"/>
      <c r="F27" s="14" t="s">
        <v>0</v>
      </c>
      <c r="G27" s="7"/>
      <c r="H27" s="7"/>
      <c r="I27" s="7"/>
      <c r="J27" s="7"/>
      <c r="K27" s="7"/>
      <c r="L27" s="7"/>
      <c r="M27" s="19"/>
      <c r="V27">
        <v>7</v>
      </c>
      <c r="W27">
        <f>T22-(T23*V27)</f>
        <v>0</v>
      </c>
      <c r="X27">
        <v>0</v>
      </c>
    </row>
    <row r="28" spans="5:24" x14ac:dyDescent="0.25">
      <c r="E28" s="27"/>
      <c r="F28" s="16" t="s">
        <v>47</v>
      </c>
      <c r="G28" s="2"/>
      <c r="H28" s="2"/>
      <c r="I28" s="2"/>
      <c r="J28" s="2"/>
      <c r="K28" s="2"/>
      <c r="L28" s="2"/>
      <c r="M28" s="2"/>
    </row>
    <row r="29" spans="5:24" x14ac:dyDescent="0.25">
      <c r="E29" s="27"/>
      <c r="F29" s="13" t="s">
        <v>48</v>
      </c>
      <c r="G29" s="2"/>
      <c r="H29" s="2"/>
      <c r="I29" s="2"/>
      <c r="J29" s="2"/>
      <c r="K29" s="2"/>
      <c r="L29" s="2"/>
      <c r="M29" s="2"/>
    </row>
    <row r="32" spans="5:24" ht="26.25" x14ac:dyDescent="0.4">
      <c r="E32" s="26" t="s">
        <v>32</v>
      </c>
      <c r="F32" s="26"/>
    </row>
    <row r="33" spans="4:24" x14ac:dyDescent="0.25">
      <c r="E33" s="9" t="s">
        <v>19</v>
      </c>
      <c r="F33" s="10" t="s">
        <v>9</v>
      </c>
      <c r="G33" s="18"/>
      <c r="H33" s="18"/>
      <c r="I33" s="18"/>
      <c r="J33" s="18"/>
      <c r="K33" s="18"/>
      <c r="L33" s="18"/>
      <c r="M33" s="18"/>
    </row>
    <row r="34" spans="4:24" ht="15" customHeight="1" x14ac:dyDescent="0.25">
      <c r="E34" s="27" t="s">
        <v>20</v>
      </c>
      <c r="F34" s="11" t="s">
        <v>18</v>
      </c>
      <c r="G34" s="6" t="s">
        <v>10</v>
      </c>
      <c r="H34" s="6" t="s">
        <v>11</v>
      </c>
      <c r="I34" s="6" t="s">
        <v>14</v>
      </c>
      <c r="J34" s="6" t="s">
        <v>15</v>
      </c>
      <c r="K34" s="6" t="s">
        <v>16</v>
      </c>
      <c r="L34" s="6" t="s">
        <v>13</v>
      </c>
      <c r="M34" s="6" t="s">
        <v>12</v>
      </c>
      <c r="S34" s="21" t="s">
        <v>33</v>
      </c>
      <c r="T34" s="20">
        <v>43774</v>
      </c>
      <c r="V34" s="5" t="s">
        <v>34</v>
      </c>
      <c r="W34" s="5" t="s">
        <v>35</v>
      </c>
      <c r="X34" s="5" t="s">
        <v>36</v>
      </c>
    </row>
    <row r="35" spans="4:24" x14ac:dyDescent="0.25">
      <c r="E35" s="27"/>
      <c r="F35" s="12" t="s">
        <v>8</v>
      </c>
      <c r="G35" s="2"/>
      <c r="H35" s="2"/>
      <c r="I35" s="2"/>
      <c r="J35" s="2"/>
      <c r="K35" s="2"/>
      <c r="L35" s="2"/>
      <c r="M35" s="2"/>
      <c r="S35" s="21" t="s">
        <v>37</v>
      </c>
      <c r="T35" s="20">
        <v>43781</v>
      </c>
      <c r="V35">
        <v>0</v>
      </c>
      <c r="W35">
        <f>T37-(V35*T38)</f>
        <v>5</v>
      </c>
      <c r="X35">
        <f>T37-(T41*V35)</f>
        <v>5</v>
      </c>
    </row>
    <row r="36" spans="4:24" x14ac:dyDescent="0.25">
      <c r="E36" s="27"/>
      <c r="F36" s="13" t="s">
        <v>3</v>
      </c>
      <c r="G36" s="2"/>
      <c r="H36" s="2"/>
      <c r="I36" s="2"/>
      <c r="J36" s="2"/>
      <c r="K36" s="2"/>
      <c r="L36" s="2"/>
      <c r="M36" s="2"/>
      <c r="S36" s="21" t="s">
        <v>38</v>
      </c>
      <c r="T36">
        <f>_xlfn.DAYS(T35,T34)</f>
        <v>7</v>
      </c>
      <c r="V36">
        <v>1</v>
      </c>
      <c r="W36">
        <f>T37-(T38*V36)</f>
        <v>4.2857142857142856</v>
      </c>
      <c r="X36">
        <f>X35-T41</f>
        <v>2.5</v>
      </c>
    </row>
    <row r="37" spans="4:24" x14ac:dyDescent="0.25">
      <c r="E37" s="27"/>
      <c r="F37" s="12" t="s">
        <v>4</v>
      </c>
      <c r="G37" s="2"/>
      <c r="H37" s="2"/>
      <c r="I37" s="2"/>
      <c r="J37" s="2"/>
      <c r="K37" s="2"/>
      <c r="L37" s="2"/>
      <c r="M37" s="2"/>
      <c r="S37" s="21" t="s">
        <v>17</v>
      </c>
      <c r="T37">
        <v>5</v>
      </c>
      <c r="V37">
        <v>2</v>
      </c>
      <c r="W37">
        <f>T37-(T38*V37)</f>
        <v>3.5714285714285712</v>
      </c>
      <c r="X37">
        <v>2.5</v>
      </c>
    </row>
    <row r="38" spans="4:24" x14ac:dyDescent="0.25">
      <c r="E38" s="27"/>
      <c r="F38" s="14" t="s">
        <v>2</v>
      </c>
      <c r="G38" s="7"/>
      <c r="H38" s="7"/>
      <c r="I38" s="7"/>
      <c r="J38" s="7"/>
      <c r="K38" s="7"/>
      <c r="L38" s="7"/>
      <c r="M38" s="19"/>
      <c r="S38" s="21" t="s">
        <v>39</v>
      </c>
      <c r="T38">
        <f>T37/T36</f>
        <v>0.7142857142857143</v>
      </c>
      <c r="V38">
        <v>3</v>
      </c>
      <c r="W38">
        <f>T37-(T38*V38)</f>
        <v>2.8571428571428572</v>
      </c>
      <c r="X38">
        <v>0</v>
      </c>
    </row>
    <row r="39" spans="4:24" x14ac:dyDescent="0.25">
      <c r="E39" s="27"/>
      <c r="F39" s="15" t="s">
        <v>50</v>
      </c>
      <c r="G39" s="2"/>
      <c r="H39" s="2"/>
      <c r="I39" s="2"/>
      <c r="J39" s="2"/>
      <c r="K39" s="2"/>
      <c r="L39" s="2"/>
      <c r="M39" s="2"/>
      <c r="S39" s="21"/>
      <c r="V39">
        <v>4</v>
      </c>
      <c r="W39">
        <f>T37-(T38*V39)</f>
        <v>2.1428571428571428</v>
      </c>
      <c r="X39">
        <v>0</v>
      </c>
    </row>
    <row r="40" spans="4:24" x14ac:dyDescent="0.25">
      <c r="E40" s="27"/>
      <c r="F40" s="13" t="s">
        <v>51</v>
      </c>
      <c r="G40" s="2"/>
      <c r="H40" s="2"/>
      <c r="I40" s="2"/>
      <c r="J40" s="2"/>
      <c r="K40" s="2"/>
      <c r="L40" s="2"/>
      <c r="M40" s="2"/>
      <c r="S40" s="21" t="s">
        <v>40</v>
      </c>
      <c r="T40">
        <v>2</v>
      </c>
      <c r="V40">
        <v>5</v>
      </c>
      <c r="W40">
        <f>T37-(T38*V40)</f>
        <v>1.4285714285714284</v>
      </c>
      <c r="X40">
        <v>0</v>
      </c>
    </row>
    <row r="41" spans="4:24" x14ac:dyDescent="0.25">
      <c r="E41" s="27"/>
      <c r="F41" s="17" t="s">
        <v>52</v>
      </c>
      <c r="G41" s="2"/>
      <c r="H41" s="2"/>
      <c r="I41" s="2"/>
      <c r="J41" s="2"/>
      <c r="K41" s="2"/>
      <c r="L41" s="2"/>
      <c r="M41" s="2"/>
      <c r="S41" s="21" t="s">
        <v>41</v>
      </c>
      <c r="T41">
        <f>T37/T40</f>
        <v>2.5</v>
      </c>
      <c r="V41">
        <v>6</v>
      </c>
      <c r="W41">
        <f>T37-(T38*V41)</f>
        <v>0.71428571428571441</v>
      </c>
      <c r="X41">
        <v>0</v>
      </c>
    </row>
    <row r="42" spans="4:24" x14ac:dyDescent="0.25">
      <c r="E42" s="27"/>
      <c r="F42" s="14" t="s">
        <v>0</v>
      </c>
      <c r="G42" s="7"/>
      <c r="H42" s="7"/>
      <c r="I42" s="7"/>
      <c r="J42" s="7"/>
      <c r="K42" s="7"/>
      <c r="L42" s="7"/>
      <c r="M42" s="19"/>
      <c r="V42">
        <v>7</v>
      </c>
      <c r="W42">
        <f>T37-(T38*V42)</f>
        <v>0</v>
      </c>
      <c r="X42">
        <v>0</v>
      </c>
    </row>
    <row r="43" spans="4:24" x14ac:dyDescent="0.25">
      <c r="E43" s="27"/>
      <c r="F43" s="16" t="s">
        <v>53</v>
      </c>
      <c r="G43" s="2"/>
      <c r="H43" s="2"/>
      <c r="I43" s="2"/>
      <c r="J43" s="2"/>
      <c r="K43" s="2"/>
      <c r="L43" s="2"/>
      <c r="M43" s="2"/>
    </row>
    <row r="44" spans="4:24" x14ac:dyDescent="0.25">
      <c r="E44" s="27"/>
      <c r="F44" s="13" t="s">
        <v>6</v>
      </c>
      <c r="G44" s="2"/>
      <c r="H44" s="2"/>
      <c r="I44" s="2"/>
      <c r="J44" s="2"/>
      <c r="K44" s="2"/>
      <c r="L44" s="2"/>
      <c r="M44" s="2"/>
    </row>
    <row r="45" spans="4:24" x14ac:dyDescent="0.25">
      <c r="D45" s="8"/>
    </row>
    <row r="46" spans="4:24" x14ac:dyDescent="0.25">
      <c r="D46" s="8"/>
    </row>
    <row r="47" spans="4:24" ht="26.25" x14ac:dyDescent="0.4">
      <c r="E47" s="26" t="s">
        <v>31</v>
      </c>
      <c r="F47" s="26"/>
    </row>
    <row r="48" spans="4:24" x14ac:dyDescent="0.25">
      <c r="E48" s="22" t="s">
        <v>19</v>
      </c>
      <c r="F48" s="10" t="s">
        <v>9</v>
      </c>
      <c r="G48" s="18"/>
      <c r="H48" s="18"/>
      <c r="I48" s="18"/>
      <c r="J48" s="18"/>
      <c r="K48" s="18"/>
      <c r="L48" s="18"/>
      <c r="M48" s="18"/>
    </row>
    <row r="49" spans="5:24" ht="15" customHeight="1" x14ac:dyDescent="0.25">
      <c r="E49" s="27" t="s">
        <v>43</v>
      </c>
      <c r="F49" s="11" t="s">
        <v>18</v>
      </c>
      <c r="G49" s="6" t="s">
        <v>10</v>
      </c>
      <c r="H49" s="6" t="s">
        <v>11</v>
      </c>
      <c r="I49" s="6" t="s">
        <v>14</v>
      </c>
      <c r="J49" s="6" t="s">
        <v>15</v>
      </c>
      <c r="K49" s="6" t="s">
        <v>16</v>
      </c>
      <c r="L49" s="6" t="s">
        <v>13</v>
      </c>
      <c r="M49" s="6" t="s">
        <v>12</v>
      </c>
      <c r="S49" s="21" t="s">
        <v>33</v>
      </c>
      <c r="T49" s="20">
        <v>43781</v>
      </c>
      <c r="V49" s="5" t="s">
        <v>34</v>
      </c>
      <c r="W49" s="5" t="s">
        <v>35</v>
      </c>
      <c r="X49" s="5" t="s">
        <v>36</v>
      </c>
    </row>
    <row r="50" spans="5:24" x14ac:dyDescent="0.25">
      <c r="E50" s="27"/>
      <c r="F50" s="12" t="s">
        <v>8</v>
      </c>
      <c r="G50" s="2"/>
      <c r="H50" s="2"/>
      <c r="I50" s="2"/>
      <c r="J50" s="2"/>
      <c r="K50" s="2"/>
      <c r="L50" s="2"/>
      <c r="M50" s="2"/>
      <c r="S50" s="21" t="s">
        <v>37</v>
      </c>
      <c r="T50" s="20">
        <v>43788</v>
      </c>
      <c r="V50">
        <v>0</v>
      </c>
      <c r="W50">
        <f>T52-(V50*T53)</f>
        <v>5</v>
      </c>
      <c r="X50">
        <f>T52-(T56*V50)</f>
        <v>5</v>
      </c>
    </row>
    <row r="51" spans="5:24" x14ac:dyDescent="0.25">
      <c r="E51" s="27"/>
      <c r="F51" s="13" t="s">
        <v>3</v>
      </c>
      <c r="G51" s="2"/>
      <c r="H51" s="2"/>
      <c r="I51" s="2"/>
      <c r="J51" s="2"/>
      <c r="K51" s="2"/>
      <c r="L51" s="2"/>
      <c r="M51" s="2"/>
      <c r="S51" s="21" t="s">
        <v>38</v>
      </c>
      <c r="T51">
        <f>_xlfn.DAYS(T50,T49)</f>
        <v>7</v>
      </c>
      <c r="V51">
        <v>1</v>
      </c>
      <c r="W51">
        <f>T52-(T53*V51)</f>
        <v>4.2857142857142856</v>
      </c>
      <c r="X51">
        <f>X50-T56</f>
        <v>4</v>
      </c>
    </row>
    <row r="52" spans="5:24" x14ac:dyDescent="0.25">
      <c r="E52" s="27"/>
      <c r="F52" s="12" t="s">
        <v>4</v>
      </c>
      <c r="G52" s="2"/>
      <c r="H52" s="2"/>
      <c r="I52" s="2"/>
      <c r="J52" s="2"/>
      <c r="K52" s="2"/>
      <c r="L52" s="2"/>
      <c r="M52" s="2"/>
      <c r="S52" s="21" t="s">
        <v>17</v>
      </c>
      <c r="T52">
        <v>5</v>
      </c>
      <c r="V52">
        <v>2</v>
      </c>
      <c r="W52">
        <f>T52-(T53*V52)</f>
        <v>3.5714285714285712</v>
      </c>
      <c r="X52">
        <f>X51-T56</f>
        <v>3</v>
      </c>
    </row>
    <row r="53" spans="5:24" x14ac:dyDescent="0.25">
      <c r="E53" s="27"/>
      <c r="F53" s="14" t="s">
        <v>2</v>
      </c>
      <c r="G53" s="7"/>
      <c r="H53" s="7"/>
      <c r="I53" s="7"/>
      <c r="J53" s="7"/>
      <c r="K53" s="7"/>
      <c r="L53" s="7"/>
      <c r="M53" s="19"/>
      <c r="S53" s="21" t="s">
        <v>39</v>
      </c>
      <c r="T53">
        <f>T52/T51</f>
        <v>0.7142857142857143</v>
      </c>
      <c r="V53">
        <v>3</v>
      </c>
      <c r="W53">
        <f>T52-(T53*V53)</f>
        <v>2.8571428571428572</v>
      </c>
      <c r="X53">
        <v>2</v>
      </c>
    </row>
    <row r="54" spans="5:24" x14ac:dyDescent="0.25">
      <c r="E54" s="27"/>
      <c r="F54" s="15" t="s">
        <v>54</v>
      </c>
      <c r="G54" s="2"/>
      <c r="H54" s="2"/>
      <c r="I54" s="2"/>
      <c r="J54" s="2"/>
      <c r="K54" s="2"/>
      <c r="L54" s="2"/>
      <c r="M54" s="2"/>
      <c r="S54" s="21"/>
      <c r="V54">
        <v>4</v>
      </c>
      <c r="W54">
        <f>T52-(T53*V54)</f>
        <v>2.1428571428571428</v>
      </c>
      <c r="X54">
        <v>2</v>
      </c>
    </row>
    <row r="55" spans="5:24" x14ac:dyDescent="0.25">
      <c r="E55" s="27"/>
      <c r="F55" s="13" t="s">
        <v>55</v>
      </c>
      <c r="G55" s="2"/>
      <c r="H55" s="2"/>
      <c r="I55" s="2"/>
      <c r="J55" s="2"/>
      <c r="K55" s="2"/>
      <c r="L55" s="2"/>
      <c r="M55" s="2"/>
      <c r="S55" s="21" t="s">
        <v>40</v>
      </c>
      <c r="T55">
        <v>5</v>
      </c>
      <c r="V55">
        <v>5</v>
      </c>
      <c r="W55">
        <f>T52-(T53*V55)</f>
        <v>1.4285714285714284</v>
      </c>
      <c r="X55">
        <v>2</v>
      </c>
    </row>
    <row r="56" spans="5:24" x14ac:dyDescent="0.25">
      <c r="E56" s="27"/>
      <c r="F56" s="17" t="s">
        <v>56</v>
      </c>
      <c r="G56" s="2"/>
      <c r="H56" s="2"/>
      <c r="I56" s="2"/>
      <c r="J56" s="2"/>
      <c r="K56" s="2"/>
      <c r="L56" s="2"/>
      <c r="M56" s="2"/>
      <c r="S56" s="21" t="s">
        <v>41</v>
      </c>
      <c r="T56">
        <f>T52/T55</f>
        <v>1</v>
      </c>
      <c r="V56">
        <v>6</v>
      </c>
      <c r="W56">
        <f>T52-(T53*V56)</f>
        <v>0.71428571428571441</v>
      </c>
      <c r="X56">
        <v>1</v>
      </c>
    </row>
    <row r="57" spans="5:24" x14ac:dyDescent="0.25">
      <c r="E57" s="27"/>
      <c r="F57" s="14" t="s">
        <v>0</v>
      </c>
      <c r="G57" s="7"/>
      <c r="H57" s="7"/>
      <c r="I57" s="7"/>
      <c r="J57" s="7"/>
      <c r="K57" s="7"/>
      <c r="L57" s="7"/>
      <c r="M57" s="19"/>
      <c r="V57">
        <v>7</v>
      </c>
      <c r="W57">
        <f>T52-(T53*V57)</f>
        <v>0</v>
      </c>
      <c r="X57">
        <v>0</v>
      </c>
    </row>
    <row r="58" spans="5:24" x14ac:dyDescent="0.25">
      <c r="E58" s="27"/>
      <c r="F58" s="16" t="s">
        <v>5</v>
      </c>
      <c r="G58" s="2"/>
      <c r="H58" s="2"/>
      <c r="I58" s="2"/>
      <c r="J58" s="2"/>
      <c r="K58" s="2"/>
      <c r="L58" s="2"/>
      <c r="M58" s="2"/>
    </row>
    <row r="62" spans="5:24" ht="26.25" x14ac:dyDescent="0.4">
      <c r="E62" s="26" t="s">
        <v>30</v>
      </c>
      <c r="F62" s="26"/>
    </row>
    <row r="63" spans="5:24" x14ac:dyDescent="0.25">
      <c r="E63" s="9" t="s">
        <v>19</v>
      </c>
      <c r="F63" s="10" t="s">
        <v>9</v>
      </c>
      <c r="G63" s="18"/>
      <c r="H63" s="18"/>
      <c r="I63" s="18"/>
      <c r="J63" s="18"/>
      <c r="K63" s="18"/>
      <c r="L63" s="18"/>
      <c r="M63" s="18"/>
    </row>
    <row r="64" spans="5:24" ht="15" customHeight="1" x14ac:dyDescent="0.25">
      <c r="E64" s="27" t="s">
        <v>43</v>
      </c>
      <c r="F64" s="11" t="s">
        <v>18</v>
      </c>
      <c r="G64" s="6" t="s">
        <v>10</v>
      </c>
      <c r="H64" s="6" t="s">
        <v>11</v>
      </c>
      <c r="I64" s="6" t="s">
        <v>14</v>
      </c>
      <c r="J64" s="6" t="s">
        <v>15</v>
      </c>
      <c r="K64" s="6" t="s">
        <v>16</v>
      </c>
      <c r="L64" s="6" t="s">
        <v>13</v>
      </c>
      <c r="M64" s="6" t="s">
        <v>12</v>
      </c>
      <c r="S64" s="21" t="s">
        <v>33</v>
      </c>
      <c r="T64" s="20">
        <v>43788</v>
      </c>
      <c r="V64" s="5" t="s">
        <v>34</v>
      </c>
      <c r="W64" s="5" t="s">
        <v>35</v>
      </c>
      <c r="X64" s="5" t="s">
        <v>36</v>
      </c>
    </row>
    <row r="65" spans="5:24" x14ac:dyDescent="0.25">
      <c r="E65" s="27"/>
      <c r="F65" s="12" t="s">
        <v>8</v>
      </c>
      <c r="G65" s="4"/>
      <c r="H65" s="4"/>
      <c r="I65" s="4"/>
      <c r="J65" s="4"/>
      <c r="K65" s="4"/>
      <c r="L65" s="4"/>
      <c r="M65" s="4"/>
      <c r="S65" s="21" t="s">
        <v>37</v>
      </c>
      <c r="T65" s="20">
        <v>43795</v>
      </c>
      <c r="V65">
        <v>0</v>
      </c>
      <c r="W65">
        <f>T67-(V65*T68)</f>
        <v>5</v>
      </c>
      <c r="X65" t="e">
        <f>T67-(T71*V65)</f>
        <v>#DIV/0!</v>
      </c>
    </row>
    <row r="66" spans="5:24" x14ac:dyDescent="0.25">
      <c r="E66" s="27"/>
      <c r="F66" s="13" t="s">
        <v>3</v>
      </c>
      <c r="G66" s="4"/>
      <c r="H66" s="4"/>
      <c r="I66" s="4"/>
      <c r="J66" s="4"/>
      <c r="K66" s="4"/>
      <c r="L66" s="4"/>
      <c r="M66" s="4"/>
      <c r="S66" s="21" t="s">
        <v>38</v>
      </c>
      <c r="T66">
        <f>_xlfn.DAYS(T65,T64)</f>
        <v>7</v>
      </c>
      <c r="V66">
        <v>1</v>
      </c>
      <c r="W66">
        <f>T67-(T68*V66)</f>
        <v>4.2857142857142856</v>
      </c>
      <c r="X66" t="e">
        <f>X65-T71</f>
        <v>#DIV/0!</v>
      </c>
    </row>
    <row r="67" spans="5:24" x14ac:dyDescent="0.25">
      <c r="E67" s="27"/>
      <c r="F67" s="12" t="s">
        <v>4</v>
      </c>
      <c r="G67" s="4"/>
      <c r="H67" s="4"/>
      <c r="I67" s="4"/>
      <c r="J67" s="4"/>
      <c r="K67" s="4"/>
      <c r="L67" s="4"/>
      <c r="M67" s="4"/>
      <c r="S67" s="21" t="s">
        <v>17</v>
      </c>
      <c r="T67">
        <v>5</v>
      </c>
      <c r="V67">
        <v>2</v>
      </c>
      <c r="W67">
        <f>T67-(T68*V67)</f>
        <v>3.5714285714285712</v>
      </c>
      <c r="X67" t="e">
        <f>X66-T71</f>
        <v>#DIV/0!</v>
      </c>
    </row>
    <row r="68" spans="5:24" x14ac:dyDescent="0.25">
      <c r="E68" s="27"/>
      <c r="F68" s="14" t="s">
        <v>2</v>
      </c>
      <c r="G68" s="7"/>
      <c r="H68" s="7"/>
      <c r="I68" s="7"/>
      <c r="J68" s="7"/>
      <c r="K68" s="7"/>
      <c r="L68" s="7"/>
      <c r="M68" s="19"/>
      <c r="S68" s="21" t="s">
        <v>39</v>
      </c>
      <c r="T68">
        <f>T67/T66</f>
        <v>0.7142857142857143</v>
      </c>
      <c r="V68">
        <v>3</v>
      </c>
      <c r="W68">
        <f>T67-(T68*V68)</f>
        <v>2.8571428571428572</v>
      </c>
      <c r="X68" t="e">
        <f>X67-T71</f>
        <v>#DIV/0!</v>
      </c>
    </row>
    <row r="69" spans="5:24" x14ac:dyDescent="0.25">
      <c r="E69" s="27"/>
      <c r="F69" s="15"/>
      <c r="G69" s="4"/>
      <c r="H69" s="4"/>
      <c r="I69" s="4"/>
      <c r="J69" s="4"/>
      <c r="K69" s="4"/>
      <c r="L69" s="4"/>
      <c r="M69" s="4"/>
      <c r="S69" s="21"/>
      <c r="V69">
        <v>4</v>
      </c>
      <c r="W69">
        <f>T67-(T68*V69)</f>
        <v>2.1428571428571428</v>
      </c>
    </row>
    <row r="70" spans="5:24" x14ac:dyDescent="0.25">
      <c r="E70" s="27"/>
      <c r="F70" s="13"/>
      <c r="G70" s="4"/>
      <c r="H70" s="4"/>
      <c r="I70" s="4"/>
      <c r="J70" s="4"/>
      <c r="K70" s="4"/>
      <c r="L70" s="4"/>
      <c r="M70" s="4"/>
      <c r="S70" s="21" t="s">
        <v>40</v>
      </c>
      <c r="T70">
        <v>0</v>
      </c>
      <c r="V70">
        <v>5</v>
      </c>
      <c r="W70">
        <f>T67-(T68*V70)</f>
        <v>1.4285714285714284</v>
      </c>
    </row>
    <row r="71" spans="5:24" x14ac:dyDescent="0.25">
      <c r="E71" s="27"/>
      <c r="F71" s="17"/>
      <c r="G71" s="4"/>
      <c r="H71" s="4"/>
      <c r="I71" s="4"/>
      <c r="J71" s="4"/>
      <c r="K71" s="4"/>
      <c r="L71" s="4"/>
      <c r="M71" s="4"/>
      <c r="S71" s="21" t="s">
        <v>41</v>
      </c>
      <c r="T71" t="e">
        <f>T67/T70</f>
        <v>#DIV/0!</v>
      </c>
      <c r="V71">
        <v>6</v>
      </c>
      <c r="W71">
        <f>T67-(T68*V71)</f>
        <v>0.71428571428571441</v>
      </c>
    </row>
    <row r="72" spans="5:24" x14ac:dyDescent="0.25">
      <c r="E72" s="27"/>
      <c r="F72" s="14" t="s">
        <v>0</v>
      </c>
      <c r="G72" s="7"/>
      <c r="H72" s="7"/>
      <c r="I72" s="7"/>
      <c r="J72" s="7"/>
      <c r="K72" s="7"/>
      <c r="L72" s="7"/>
      <c r="M72" s="19"/>
      <c r="V72">
        <v>7</v>
      </c>
      <c r="W72">
        <f>T67-(T68*V72)</f>
        <v>0</v>
      </c>
    </row>
    <row r="73" spans="5:24" x14ac:dyDescent="0.25">
      <c r="E73" s="27"/>
      <c r="F73" s="16"/>
      <c r="G73" s="4"/>
      <c r="H73" s="4"/>
      <c r="I73" s="4"/>
      <c r="J73" s="4"/>
      <c r="K73" s="4"/>
      <c r="L73" s="4"/>
      <c r="M73" s="4"/>
    </row>
    <row r="74" spans="5:24" x14ac:dyDescent="0.25">
      <c r="E74" s="27"/>
      <c r="F74" s="13"/>
      <c r="G74" s="4"/>
      <c r="H74" s="4"/>
      <c r="I74" s="4"/>
      <c r="J74" s="4"/>
      <c r="K74" s="4"/>
      <c r="L74" s="4"/>
      <c r="M74" s="4"/>
    </row>
    <row r="77" spans="5:24" ht="26.25" x14ac:dyDescent="0.4">
      <c r="E77" s="26" t="s">
        <v>29</v>
      </c>
      <c r="F77" s="26"/>
    </row>
    <row r="78" spans="5:24" x14ac:dyDescent="0.25">
      <c r="E78" s="9" t="s">
        <v>19</v>
      </c>
      <c r="F78" s="10" t="s">
        <v>9</v>
      </c>
      <c r="G78" s="18"/>
      <c r="H78" s="18"/>
      <c r="I78" s="18"/>
      <c r="J78" s="18"/>
      <c r="K78" s="18"/>
      <c r="L78" s="18"/>
      <c r="M78" s="18"/>
    </row>
    <row r="79" spans="5:24" ht="15" customHeight="1" x14ac:dyDescent="0.25">
      <c r="E79" s="27" t="s">
        <v>43</v>
      </c>
      <c r="F79" s="11" t="s">
        <v>18</v>
      </c>
      <c r="G79" s="6" t="s">
        <v>10</v>
      </c>
      <c r="H79" s="6" t="s">
        <v>11</v>
      </c>
      <c r="I79" s="6" t="s">
        <v>14</v>
      </c>
      <c r="J79" s="6" t="s">
        <v>15</v>
      </c>
      <c r="K79" s="6" t="s">
        <v>16</v>
      </c>
      <c r="L79" s="6" t="s">
        <v>13</v>
      </c>
      <c r="M79" s="6" t="s">
        <v>12</v>
      </c>
      <c r="S79" s="21" t="s">
        <v>33</v>
      </c>
      <c r="T79" s="20"/>
      <c r="V79" s="5" t="s">
        <v>34</v>
      </c>
      <c r="W79" s="5" t="s">
        <v>35</v>
      </c>
      <c r="X79" s="5" t="s">
        <v>36</v>
      </c>
    </row>
    <row r="80" spans="5:24" x14ac:dyDescent="0.25">
      <c r="E80" s="27"/>
      <c r="F80" s="12" t="s">
        <v>8</v>
      </c>
      <c r="G80" s="4"/>
      <c r="H80" s="4"/>
      <c r="I80" s="4"/>
      <c r="J80" s="4"/>
      <c r="K80" s="4"/>
      <c r="L80" s="4"/>
      <c r="M80" s="4"/>
      <c r="S80" s="21" t="s">
        <v>37</v>
      </c>
      <c r="T80" s="20"/>
      <c r="V80">
        <v>0</v>
      </c>
      <c r="W80" t="e">
        <f>T82-(V80*T83)</f>
        <v>#DIV/0!</v>
      </c>
      <c r="X80" t="e">
        <f>T82-(T86*V80)</f>
        <v>#DIV/0!</v>
      </c>
    </row>
    <row r="81" spans="5:24" x14ac:dyDescent="0.25">
      <c r="E81" s="27"/>
      <c r="F81" s="13" t="s">
        <v>3</v>
      </c>
      <c r="G81" s="4"/>
      <c r="H81" s="4"/>
      <c r="I81" s="4"/>
      <c r="J81" s="4"/>
      <c r="K81" s="4"/>
      <c r="L81" s="4"/>
      <c r="M81" s="4"/>
      <c r="S81" s="21" t="s">
        <v>38</v>
      </c>
      <c r="T81">
        <f>_xlfn.DAYS(T80,T79)</f>
        <v>0</v>
      </c>
      <c r="V81">
        <v>1</v>
      </c>
      <c r="W81" t="e">
        <f>T82-(T83*V81)</f>
        <v>#DIV/0!</v>
      </c>
      <c r="X81" t="e">
        <f>X80-T86</f>
        <v>#DIV/0!</v>
      </c>
    </row>
    <row r="82" spans="5:24" x14ac:dyDescent="0.25">
      <c r="E82" s="27"/>
      <c r="F82" s="12" t="s">
        <v>4</v>
      </c>
      <c r="G82" s="4"/>
      <c r="H82" s="4"/>
      <c r="I82" s="4"/>
      <c r="J82" s="4"/>
      <c r="K82" s="4"/>
      <c r="L82" s="4"/>
      <c r="M82" s="4"/>
      <c r="S82" s="21" t="s">
        <v>17</v>
      </c>
      <c r="T82">
        <v>5</v>
      </c>
      <c r="V82">
        <v>2</v>
      </c>
      <c r="W82" t="e">
        <f>T82-(T83*V82)</f>
        <v>#DIV/0!</v>
      </c>
      <c r="X82" t="e">
        <f>X81-T86</f>
        <v>#DIV/0!</v>
      </c>
    </row>
    <row r="83" spans="5:24" x14ac:dyDescent="0.25">
      <c r="E83" s="27"/>
      <c r="F83" s="14" t="s">
        <v>2</v>
      </c>
      <c r="G83" s="7"/>
      <c r="H83" s="7"/>
      <c r="I83" s="7"/>
      <c r="J83" s="7"/>
      <c r="K83" s="7"/>
      <c r="L83" s="7"/>
      <c r="M83" s="19"/>
      <c r="S83" s="21" t="s">
        <v>39</v>
      </c>
      <c r="T83" t="e">
        <f>T82/T81</f>
        <v>#DIV/0!</v>
      </c>
      <c r="V83">
        <v>3</v>
      </c>
      <c r="W83" t="e">
        <f>T82-(T83*V83)</f>
        <v>#DIV/0!</v>
      </c>
      <c r="X83" t="e">
        <f>X82-T86</f>
        <v>#DIV/0!</v>
      </c>
    </row>
    <row r="84" spans="5:24" x14ac:dyDescent="0.25">
      <c r="E84" s="27"/>
      <c r="F84" s="15"/>
      <c r="G84" s="4"/>
      <c r="H84" s="4"/>
      <c r="I84" s="4"/>
      <c r="J84" s="4"/>
      <c r="K84" s="4"/>
      <c r="L84" s="4"/>
      <c r="M84" s="4"/>
      <c r="S84" s="21"/>
      <c r="V84">
        <v>4</v>
      </c>
      <c r="W84" t="e">
        <f>T82-(T83*V84)</f>
        <v>#DIV/0!</v>
      </c>
    </row>
    <row r="85" spans="5:24" x14ac:dyDescent="0.25">
      <c r="E85" s="27"/>
      <c r="F85" s="13"/>
      <c r="G85" s="4"/>
      <c r="H85" s="4"/>
      <c r="I85" s="4"/>
      <c r="J85" s="4"/>
      <c r="K85" s="4"/>
      <c r="L85" s="4"/>
      <c r="M85" s="4"/>
      <c r="S85" s="21" t="s">
        <v>40</v>
      </c>
      <c r="T85">
        <v>0</v>
      </c>
      <c r="V85">
        <v>5</v>
      </c>
      <c r="W85" t="e">
        <f>T82-(T83*V85)</f>
        <v>#DIV/0!</v>
      </c>
    </row>
    <row r="86" spans="5:24" x14ac:dyDescent="0.25">
      <c r="E86" s="27"/>
      <c r="F86" s="17"/>
      <c r="G86" s="4"/>
      <c r="H86" s="4"/>
      <c r="I86" s="4"/>
      <c r="J86" s="4"/>
      <c r="K86" s="4"/>
      <c r="L86" s="4"/>
      <c r="M86" s="4"/>
      <c r="S86" s="21" t="s">
        <v>41</v>
      </c>
      <c r="T86" t="e">
        <f>T82/T85</f>
        <v>#DIV/0!</v>
      </c>
      <c r="V86">
        <v>6</v>
      </c>
      <c r="W86" t="e">
        <f>T82-(T83*V86)</f>
        <v>#DIV/0!</v>
      </c>
    </row>
    <row r="87" spans="5:24" x14ac:dyDescent="0.25">
      <c r="E87" s="27"/>
      <c r="F87" s="14" t="s">
        <v>0</v>
      </c>
      <c r="G87" s="7"/>
      <c r="H87" s="7"/>
      <c r="I87" s="7"/>
      <c r="J87" s="7"/>
      <c r="K87" s="7"/>
      <c r="L87" s="7"/>
      <c r="M87" s="19"/>
      <c r="V87">
        <v>7</v>
      </c>
      <c r="W87" t="e">
        <f>T82-(T83*V87)</f>
        <v>#DIV/0!</v>
      </c>
    </row>
    <row r="88" spans="5:24" x14ac:dyDescent="0.25">
      <c r="E88" s="27"/>
      <c r="F88" s="16"/>
      <c r="G88" s="4"/>
      <c r="H88" s="4"/>
      <c r="I88" s="4"/>
      <c r="J88" s="4"/>
      <c r="K88" s="4"/>
      <c r="L88" s="4"/>
      <c r="M88" s="4"/>
    </row>
    <row r="89" spans="5:24" x14ac:dyDescent="0.25">
      <c r="E89" s="27"/>
      <c r="F89" s="13"/>
      <c r="G89" s="4"/>
      <c r="H89" s="4"/>
      <c r="I89" s="4"/>
      <c r="J89" s="4"/>
      <c r="K89" s="4"/>
      <c r="L89" s="4"/>
      <c r="M89" s="4"/>
    </row>
  </sheetData>
  <mergeCells count="12">
    <mergeCell ref="E79:E89"/>
    <mergeCell ref="E32:F32"/>
    <mergeCell ref="E34:E44"/>
    <mergeCell ref="E47:F47"/>
    <mergeCell ref="E49:E58"/>
    <mergeCell ref="E62:F62"/>
    <mergeCell ref="E64:E74"/>
    <mergeCell ref="E4:E14"/>
    <mergeCell ref="E2:F2"/>
    <mergeCell ref="E17:F17"/>
    <mergeCell ref="E19:E29"/>
    <mergeCell ref="E77:F77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Sprint backlog</vt:lpstr>
      <vt:lpstr>Average_Daily_Sprint_Points</vt:lpstr>
      <vt:lpstr>Average_Daily_Sprint_Points_Completed</vt:lpstr>
      <vt:lpstr>Completion_Time</vt:lpstr>
      <vt:lpstr>Day_of_the_Sprint</vt:lpstr>
      <vt:lpstr>Sprint_End_Date</vt:lpstr>
      <vt:lpstr>Sprint_Length__Days</vt:lpstr>
      <vt:lpstr>Sprint_Points</vt:lpstr>
      <vt:lpstr>Sprint_Start_Date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Hayden Moir</cp:lastModifiedBy>
  <dcterms:created xsi:type="dcterms:W3CDTF">2019-10-29T14:11:34Z</dcterms:created>
  <dcterms:modified xsi:type="dcterms:W3CDTF">2019-11-24T21:45:52Z</dcterms:modified>
</cp:coreProperties>
</file>