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arthakbajaj/Indicators/"/>
    </mc:Choice>
  </mc:AlternateContent>
  <bookViews>
    <workbookView xWindow="0" yWindow="460" windowWidth="28800" windowHeight="16540" tabRatio="500"/>
  </bookViews>
  <sheets>
    <sheet name="psar,slope,crossover(10,20)" sheetId="5" r:id="rId1"/>
    <sheet name="psar,slope" sheetId="11" r:id="rId2"/>
    <sheet name="psar" sheetId="12" r:id="rId3"/>
    <sheet name="Sheet10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2" l="1"/>
  <c r="F6" i="12"/>
  <c r="G5" i="12"/>
  <c r="F2" i="12"/>
  <c r="F3" i="12"/>
  <c r="G2" i="12"/>
  <c r="I5" i="12"/>
  <c r="H5" i="12"/>
  <c r="F7" i="12"/>
  <c r="G6" i="12"/>
  <c r="F4" i="12"/>
  <c r="G3" i="12"/>
  <c r="I6" i="12"/>
  <c r="H6" i="12"/>
  <c r="F8" i="12"/>
  <c r="G7" i="12"/>
  <c r="G4" i="12"/>
  <c r="I7" i="12"/>
  <c r="H7" i="12"/>
  <c r="F9" i="12"/>
  <c r="G8" i="12"/>
  <c r="I8" i="12"/>
  <c r="H8" i="12"/>
  <c r="F10" i="12"/>
  <c r="G9" i="12"/>
  <c r="I9" i="12"/>
  <c r="H9" i="12"/>
  <c r="F11" i="12"/>
  <c r="G10" i="12"/>
  <c r="I10" i="12"/>
  <c r="H10" i="12"/>
  <c r="F12" i="12"/>
  <c r="G11" i="12"/>
  <c r="I11" i="12"/>
  <c r="H11" i="12"/>
  <c r="F13" i="12"/>
  <c r="G12" i="12"/>
  <c r="I12" i="12"/>
  <c r="H12" i="12"/>
  <c r="F14" i="12"/>
  <c r="G13" i="12"/>
  <c r="I13" i="12"/>
  <c r="H13" i="12"/>
  <c r="F15" i="12"/>
  <c r="G14" i="12"/>
  <c r="I14" i="12"/>
  <c r="H14" i="12"/>
  <c r="F16" i="12"/>
  <c r="G15" i="12"/>
  <c r="I15" i="12"/>
  <c r="H15" i="12"/>
  <c r="F17" i="12"/>
  <c r="G16" i="12"/>
  <c r="I16" i="12"/>
  <c r="H16" i="12"/>
  <c r="F18" i="12"/>
  <c r="G17" i="12"/>
  <c r="I17" i="12"/>
  <c r="H17" i="12"/>
  <c r="F19" i="12"/>
  <c r="G18" i="12"/>
  <c r="I18" i="12"/>
  <c r="H18" i="12"/>
  <c r="F20" i="12"/>
  <c r="G19" i="12"/>
  <c r="I19" i="12"/>
  <c r="H19" i="12"/>
  <c r="F21" i="12"/>
  <c r="G20" i="12"/>
  <c r="I20" i="12"/>
  <c r="H20" i="12"/>
  <c r="F22" i="12"/>
  <c r="G21" i="12"/>
  <c r="I21" i="12"/>
  <c r="H21" i="12"/>
  <c r="F23" i="12"/>
  <c r="G22" i="12"/>
  <c r="I22" i="12"/>
  <c r="H22" i="12"/>
  <c r="F24" i="12"/>
  <c r="G23" i="12"/>
  <c r="I23" i="12"/>
  <c r="H23" i="12"/>
  <c r="F25" i="12"/>
  <c r="G24" i="12"/>
  <c r="I24" i="12"/>
  <c r="H24" i="12"/>
  <c r="F26" i="12"/>
  <c r="G25" i="12"/>
  <c r="I25" i="12"/>
  <c r="H25" i="12"/>
  <c r="F27" i="12"/>
  <c r="G26" i="12"/>
  <c r="I26" i="12"/>
  <c r="H26" i="12"/>
  <c r="F28" i="12"/>
  <c r="G27" i="12"/>
  <c r="I27" i="12"/>
  <c r="H27" i="12"/>
  <c r="F29" i="12"/>
  <c r="G28" i="12"/>
  <c r="I28" i="12"/>
  <c r="H28" i="12"/>
  <c r="F30" i="12"/>
  <c r="G29" i="12"/>
  <c r="I29" i="12"/>
  <c r="H29" i="12"/>
  <c r="F31" i="12"/>
  <c r="G30" i="12"/>
  <c r="I30" i="12"/>
  <c r="H30" i="12"/>
  <c r="F32" i="12"/>
  <c r="G31" i="12"/>
  <c r="I31" i="12"/>
  <c r="H31" i="12"/>
  <c r="F33" i="12"/>
  <c r="G32" i="12"/>
  <c r="I32" i="12"/>
  <c r="H32" i="12"/>
  <c r="F34" i="12"/>
  <c r="G33" i="12"/>
  <c r="I33" i="12"/>
  <c r="H33" i="12"/>
  <c r="F35" i="12"/>
  <c r="G34" i="12"/>
  <c r="I34" i="12"/>
  <c r="H34" i="12"/>
  <c r="F36" i="12"/>
  <c r="G35" i="12"/>
  <c r="I35" i="12"/>
  <c r="H35" i="12"/>
  <c r="F37" i="12"/>
  <c r="G36" i="12"/>
  <c r="I36" i="12"/>
  <c r="H36" i="12"/>
  <c r="F38" i="12"/>
  <c r="G37" i="12"/>
  <c r="I37" i="12"/>
  <c r="H37" i="12"/>
  <c r="F39" i="12"/>
  <c r="G38" i="12"/>
  <c r="I38" i="12"/>
  <c r="H38" i="12"/>
  <c r="F40" i="12"/>
  <c r="G39" i="12"/>
  <c r="I39" i="12"/>
  <c r="H39" i="12"/>
  <c r="F41" i="12"/>
  <c r="G40" i="12"/>
  <c r="I40" i="12"/>
  <c r="H40" i="12"/>
  <c r="F42" i="12"/>
  <c r="G41" i="12"/>
  <c r="I41" i="12"/>
  <c r="H41" i="12"/>
  <c r="F43" i="12"/>
  <c r="G42" i="12"/>
  <c r="I42" i="12"/>
  <c r="H42" i="12"/>
  <c r="F44" i="12"/>
  <c r="G43" i="12"/>
  <c r="I43" i="12"/>
  <c r="H43" i="12"/>
  <c r="F45" i="12"/>
  <c r="G44" i="12"/>
  <c r="I44" i="12"/>
  <c r="H44" i="12"/>
  <c r="F46" i="12"/>
  <c r="G45" i="12"/>
  <c r="I45" i="12"/>
  <c r="H45" i="12"/>
  <c r="F47" i="12"/>
  <c r="G46" i="12"/>
  <c r="I46" i="12"/>
  <c r="H46" i="12"/>
  <c r="F48" i="12"/>
  <c r="G47" i="12"/>
  <c r="I47" i="12"/>
  <c r="H47" i="12"/>
  <c r="F49" i="12"/>
  <c r="G48" i="12"/>
  <c r="I48" i="12"/>
  <c r="H48" i="12"/>
  <c r="F50" i="12"/>
  <c r="G49" i="12"/>
  <c r="I49" i="12"/>
  <c r="H49" i="12"/>
  <c r="F51" i="12"/>
  <c r="G50" i="12"/>
  <c r="I50" i="12"/>
  <c r="H50" i="12"/>
  <c r="F52" i="12"/>
  <c r="G51" i="12"/>
  <c r="I51" i="12"/>
  <c r="H51" i="12"/>
  <c r="F53" i="12"/>
  <c r="G52" i="12"/>
  <c r="I52" i="12"/>
  <c r="H52" i="12"/>
  <c r="F54" i="12"/>
  <c r="G53" i="12"/>
  <c r="I53" i="12"/>
  <c r="H53" i="12"/>
  <c r="F55" i="12"/>
  <c r="G54" i="12"/>
  <c r="I54" i="12"/>
  <c r="H54" i="12"/>
  <c r="F56" i="12"/>
  <c r="G55" i="12"/>
  <c r="I55" i="12"/>
  <c r="H55" i="12"/>
  <c r="F57" i="12"/>
  <c r="G56" i="12"/>
  <c r="I56" i="12"/>
  <c r="H56" i="12"/>
  <c r="F58" i="12"/>
  <c r="G57" i="12"/>
  <c r="I57" i="12"/>
  <c r="H57" i="12"/>
  <c r="F59" i="12"/>
  <c r="G58" i="12"/>
  <c r="I58" i="12"/>
  <c r="H58" i="12"/>
  <c r="F60" i="12"/>
  <c r="G59" i="12"/>
  <c r="I59" i="12"/>
  <c r="H59" i="12"/>
  <c r="F61" i="12"/>
  <c r="G60" i="12"/>
  <c r="I60" i="12"/>
  <c r="H60" i="12"/>
  <c r="F62" i="12"/>
  <c r="G61" i="12"/>
  <c r="I61" i="12"/>
  <c r="H61" i="12"/>
  <c r="F63" i="12"/>
  <c r="G62" i="12"/>
  <c r="I62" i="12"/>
  <c r="H62" i="12"/>
  <c r="F64" i="12"/>
  <c r="G63" i="12"/>
  <c r="I63" i="12"/>
  <c r="H63" i="12"/>
  <c r="F65" i="12"/>
  <c r="G64" i="12"/>
  <c r="I64" i="12"/>
  <c r="H64" i="12"/>
  <c r="F66" i="12"/>
  <c r="G65" i="12"/>
  <c r="I65" i="12"/>
  <c r="H65" i="12"/>
  <c r="F67" i="12"/>
  <c r="G66" i="12"/>
  <c r="I66" i="12"/>
  <c r="H66" i="12"/>
  <c r="F68" i="12"/>
  <c r="G67" i="12"/>
  <c r="I67" i="12"/>
  <c r="H67" i="12"/>
  <c r="F69" i="12"/>
  <c r="G68" i="12"/>
  <c r="I68" i="12"/>
  <c r="H68" i="12"/>
  <c r="F70" i="12"/>
  <c r="G69" i="12"/>
  <c r="I69" i="12"/>
  <c r="H69" i="12"/>
  <c r="F71" i="12"/>
  <c r="G70" i="12"/>
  <c r="I70" i="12"/>
  <c r="H70" i="12"/>
  <c r="F72" i="12"/>
  <c r="G71" i="12"/>
  <c r="I71" i="12"/>
  <c r="H71" i="12"/>
  <c r="F73" i="12"/>
  <c r="G72" i="12"/>
  <c r="I72" i="12"/>
  <c r="H72" i="12"/>
  <c r="F74" i="12"/>
  <c r="G73" i="12"/>
  <c r="I73" i="12"/>
  <c r="H73" i="12"/>
  <c r="F75" i="12"/>
  <c r="G74" i="12"/>
  <c r="I74" i="12"/>
  <c r="H74" i="12"/>
  <c r="F76" i="12"/>
  <c r="G75" i="12"/>
  <c r="I75" i="12"/>
  <c r="H75" i="12"/>
  <c r="F77" i="12"/>
  <c r="G76" i="12"/>
  <c r="I76" i="12"/>
  <c r="H76" i="12"/>
  <c r="F78" i="12"/>
  <c r="G77" i="12"/>
  <c r="I77" i="12"/>
  <c r="H77" i="12"/>
  <c r="F79" i="12"/>
  <c r="G78" i="12"/>
  <c r="I78" i="12"/>
  <c r="H78" i="12"/>
  <c r="F80" i="12"/>
  <c r="G79" i="12"/>
  <c r="I79" i="12"/>
  <c r="H79" i="12"/>
  <c r="F81" i="12"/>
  <c r="G80" i="12"/>
  <c r="I80" i="12"/>
  <c r="H80" i="12"/>
  <c r="F82" i="12"/>
  <c r="G81" i="12"/>
  <c r="I81" i="12"/>
  <c r="H81" i="12"/>
  <c r="F83" i="12"/>
  <c r="G82" i="12"/>
  <c r="I82" i="12"/>
  <c r="H82" i="12"/>
  <c r="F84" i="12"/>
  <c r="G83" i="12"/>
  <c r="I83" i="12"/>
  <c r="H83" i="12"/>
  <c r="F85" i="12"/>
  <c r="G84" i="12"/>
  <c r="I84" i="12"/>
  <c r="H84" i="12"/>
  <c r="F86" i="12"/>
  <c r="G85" i="12"/>
  <c r="I85" i="12"/>
  <c r="H85" i="12"/>
  <c r="F87" i="12"/>
  <c r="G86" i="12"/>
  <c r="I86" i="12"/>
  <c r="H86" i="12"/>
  <c r="F88" i="12"/>
  <c r="G87" i="12"/>
  <c r="I87" i="12"/>
  <c r="H87" i="12"/>
  <c r="F89" i="12"/>
  <c r="G88" i="12"/>
  <c r="I88" i="12"/>
  <c r="H88" i="12"/>
  <c r="F90" i="12"/>
  <c r="G89" i="12"/>
  <c r="I89" i="12"/>
  <c r="H89" i="12"/>
  <c r="F91" i="12"/>
  <c r="G90" i="12"/>
  <c r="I90" i="12"/>
  <c r="H90" i="12"/>
  <c r="F92" i="12"/>
  <c r="G91" i="12"/>
  <c r="I91" i="12"/>
  <c r="H91" i="12"/>
  <c r="F93" i="12"/>
  <c r="G92" i="12"/>
  <c r="I92" i="12"/>
  <c r="H92" i="12"/>
  <c r="F94" i="12"/>
  <c r="G93" i="12"/>
  <c r="I93" i="12"/>
  <c r="H93" i="12"/>
  <c r="F95" i="12"/>
  <c r="G94" i="12"/>
  <c r="I94" i="12"/>
  <c r="H94" i="12"/>
  <c r="F96" i="12"/>
  <c r="G95" i="12"/>
  <c r="I95" i="12"/>
  <c r="H95" i="12"/>
  <c r="F97" i="12"/>
  <c r="G96" i="12"/>
  <c r="I96" i="12"/>
  <c r="H96" i="12"/>
  <c r="F98" i="12"/>
  <c r="G97" i="12"/>
  <c r="I97" i="12"/>
  <c r="H97" i="12"/>
  <c r="F99" i="12"/>
  <c r="G98" i="12"/>
  <c r="I98" i="12"/>
  <c r="H98" i="12"/>
  <c r="F100" i="12"/>
  <c r="G99" i="12"/>
  <c r="I99" i="12"/>
  <c r="H99" i="12"/>
  <c r="F101" i="12"/>
  <c r="G100" i="12"/>
  <c r="I100" i="12"/>
  <c r="H100" i="12"/>
  <c r="F102" i="12"/>
  <c r="G101" i="12"/>
  <c r="I101" i="12"/>
  <c r="H101" i="12"/>
  <c r="F103" i="12"/>
  <c r="G102" i="12"/>
  <c r="I102" i="12"/>
  <c r="H102" i="12"/>
  <c r="F104" i="12"/>
  <c r="G103" i="12"/>
  <c r="I103" i="12"/>
  <c r="H103" i="12"/>
  <c r="F105" i="12"/>
  <c r="G104" i="12"/>
  <c r="I104" i="12"/>
  <c r="H104" i="12"/>
  <c r="F106" i="12"/>
  <c r="G105" i="12"/>
  <c r="I105" i="12"/>
  <c r="H105" i="12"/>
  <c r="F107" i="12"/>
  <c r="G106" i="12"/>
  <c r="I106" i="12"/>
  <c r="H106" i="12"/>
  <c r="F108" i="12"/>
  <c r="G107" i="12"/>
  <c r="I107" i="12"/>
  <c r="H107" i="12"/>
  <c r="F109" i="12"/>
  <c r="G108" i="12"/>
  <c r="I108" i="12"/>
  <c r="H108" i="12"/>
  <c r="F110" i="12"/>
  <c r="G109" i="12"/>
  <c r="I109" i="12"/>
  <c r="H109" i="12"/>
  <c r="F111" i="12"/>
  <c r="G110" i="12"/>
  <c r="I110" i="12"/>
  <c r="H110" i="12"/>
  <c r="F112" i="12"/>
  <c r="G111" i="12"/>
  <c r="I111" i="12"/>
  <c r="H111" i="12"/>
  <c r="F113" i="12"/>
  <c r="G112" i="12"/>
  <c r="I112" i="12"/>
  <c r="H112" i="12"/>
  <c r="F114" i="12"/>
  <c r="G113" i="12"/>
  <c r="I113" i="12"/>
  <c r="H113" i="12"/>
  <c r="F115" i="12"/>
  <c r="G114" i="12"/>
  <c r="I114" i="12"/>
  <c r="H114" i="12"/>
  <c r="F116" i="12"/>
  <c r="G115" i="12"/>
  <c r="I115" i="12"/>
  <c r="H115" i="12"/>
  <c r="F117" i="12"/>
  <c r="G116" i="12"/>
  <c r="I116" i="12"/>
  <c r="H116" i="12"/>
  <c r="F118" i="12"/>
  <c r="G117" i="12"/>
  <c r="I117" i="12"/>
  <c r="H117" i="12"/>
  <c r="F119" i="12"/>
  <c r="G118" i="12"/>
  <c r="I118" i="12"/>
  <c r="H118" i="12"/>
  <c r="F120" i="12"/>
  <c r="G119" i="12"/>
  <c r="I119" i="12"/>
  <c r="H119" i="12"/>
  <c r="F121" i="12"/>
  <c r="G120" i="12"/>
  <c r="I120" i="12"/>
  <c r="H120" i="12"/>
  <c r="F122" i="12"/>
  <c r="G121" i="12"/>
  <c r="I121" i="12"/>
  <c r="H121" i="12"/>
  <c r="F123" i="12"/>
  <c r="G122" i="12"/>
  <c r="I122" i="12"/>
  <c r="H122" i="12"/>
  <c r="F124" i="12"/>
  <c r="G123" i="12"/>
  <c r="I123" i="12"/>
  <c r="H123" i="12"/>
  <c r="F125" i="12"/>
  <c r="G124" i="12"/>
  <c r="I124" i="12"/>
  <c r="H124" i="12"/>
  <c r="F126" i="12"/>
  <c r="G125" i="12"/>
  <c r="I125" i="12"/>
  <c r="H125" i="12"/>
  <c r="F127" i="12"/>
  <c r="G126" i="12"/>
  <c r="I126" i="12"/>
  <c r="H126" i="12"/>
  <c r="F128" i="12"/>
  <c r="G127" i="12"/>
  <c r="I127" i="12"/>
  <c r="H127" i="12"/>
  <c r="F129" i="12"/>
  <c r="G128" i="12"/>
  <c r="I128" i="12"/>
  <c r="H128" i="12"/>
  <c r="F130" i="12"/>
  <c r="G129" i="12"/>
  <c r="I129" i="12"/>
  <c r="H129" i="12"/>
  <c r="F131" i="12"/>
  <c r="G130" i="12"/>
  <c r="I130" i="12"/>
  <c r="H130" i="12"/>
  <c r="F132" i="12"/>
  <c r="G131" i="12"/>
  <c r="I131" i="12"/>
  <c r="H131" i="12"/>
  <c r="F133" i="12"/>
  <c r="G132" i="12"/>
  <c r="I132" i="12"/>
  <c r="H132" i="12"/>
  <c r="F134" i="12"/>
  <c r="G133" i="12"/>
  <c r="I133" i="12"/>
  <c r="H133" i="12"/>
  <c r="F135" i="12"/>
  <c r="G134" i="12"/>
  <c r="I134" i="12"/>
  <c r="H134" i="12"/>
  <c r="F136" i="12"/>
  <c r="G135" i="12"/>
  <c r="I135" i="12"/>
  <c r="H135" i="12"/>
  <c r="F137" i="12"/>
  <c r="G136" i="12"/>
  <c r="I136" i="12"/>
  <c r="H136" i="12"/>
  <c r="F138" i="12"/>
  <c r="G137" i="12"/>
  <c r="I137" i="12"/>
  <c r="H137" i="12"/>
  <c r="F139" i="12"/>
  <c r="G138" i="12"/>
  <c r="I138" i="12"/>
  <c r="H138" i="12"/>
  <c r="F140" i="12"/>
  <c r="G139" i="12"/>
  <c r="I139" i="12"/>
  <c r="H139" i="12"/>
  <c r="F141" i="12"/>
  <c r="G140" i="12"/>
  <c r="I140" i="12"/>
  <c r="H140" i="12"/>
  <c r="F142" i="12"/>
  <c r="G141" i="12"/>
  <c r="I141" i="12"/>
  <c r="H141" i="12"/>
  <c r="F143" i="12"/>
  <c r="G142" i="12"/>
  <c r="I142" i="12"/>
  <c r="H142" i="12"/>
  <c r="F144" i="12"/>
  <c r="G143" i="12"/>
  <c r="I143" i="12"/>
  <c r="H143" i="12"/>
  <c r="F145" i="12"/>
  <c r="G144" i="12"/>
  <c r="I144" i="12"/>
  <c r="H144" i="12"/>
  <c r="F146" i="12"/>
  <c r="G145" i="12"/>
  <c r="I145" i="12"/>
  <c r="H145" i="12"/>
  <c r="F147" i="12"/>
  <c r="G146" i="12"/>
  <c r="I146" i="12"/>
  <c r="H146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M3" i="12"/>
  <c r="I4" i="12"/>
  <c r="H4" i="12"/>
  <c r="J4" i="12"/>
  <c r="K4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3" i="12"/>
  <c r="K3" i="12"/>
  <c r="J3" i="12"/>
  <c r="O2" i="12"/>
  <c r="N2" i="12"/>
  <c r="M2" i="12"/>
  <c r="L2" i="12"/>
  <c r="K2" i="12"/>
  <c r="J2" i="12"/>
  <c r="F5" i="11"/>
  <c r="F6" i="11"/>
  <c r="G5" i="11"/>
  <c r="F2" i="11"/>
  <c r="F3" i="11"/>
  <c r="G2" i="11"/>
  <c r="I5" i="11"/>
  <c r="H5" i="11"/>
  <c r="F7" i="11"/>
  <c r="G6" i="11"/>
  <c r="F4" i="11"/>
  <c r="G3" i="11"/>
  <c r="I6" i="11"/>
  <c r="H6" i="11"/>
  <c r="F8" i="11"/>
  <c r="G7" i="11"/>
  <c r="G4" i="11"/>
  <c r="I7" i="11"/>
  <c r="H7" i="11"/>
  <c r="F9" i="11"/>
  <c r="G8" i="11"/>
  <c r="I8" i="11"/>
  <c r="H8" i="11"/>
  <c r="F10" i="11"/>
  <c r="G9" i="11"/>
  <c r="I9" i="11"/>
  <c r="H9" i="11"/>
  <c r="F11" i="11"/>
  <c r="G10" i="11"/>
  <c r="I10" i="11"/>
  <c r="H10" i="11"/>
  <c r="F12" i="11"/>
  <c r="G11" i="11"/>
  <c r="I11" i="11"/>
  <c r="H11" i="11"/>
  <c r="F13" i="11"/>
  <c r="G12" i="11"/>
  <c r="I12" i="11"/>
  <c r="H12" i="11"/>
  <c r="F14" i="11"/>
  <c r="G13" i="11"/>
  <c r="I13" i="11"/>
  <c r="H13" i="11"/>
  <c r="F15" i="11"/>
  <c r="G14" i="11"/>
  <c r="I14" i="11"/>
  <c r="H14" i="11"/>
  <c r="F16" i="11"/>
  <c r="G15" i="11"/>
  <c r="I15" i="11"/>
  <c r="H15" i="11"/>
  <c r="F17" i="11"/>
  <c r="G16" i="11"/>
  <c r="I16" i="11"/>
  <c r="H16" i="11"/>
  <c r="F18" i="11"/>
  <c r="G17" i="11"/>
  <c r="I17" i="11"/>
  <c r="H17" i="11"/>
  <c r="F19" i="11"/>
  <c r="G18" i="11"/>
  <c r="I18" i="11"/>
  <c r="H18" i="11"/>
  <c r="F20" i="11"/>
  <c r="G19" i="11"/>
  <c r="I19" i="11"/>
  <c r="H19" i="11"/>
  <c r="F21" i="11"/>
  <c r="G20" i="11"/>
  <c r="I20" i="11"/>
  <c r="H20" i="11"/>
  <c r="F22" i="11"/>
  <c r="G21" i="11"/>
  <c r="I21" i="11"/>
  <c r="H21" i="11"/>
  <c r="F23" i="11"/>
  <c r="G22" i="11"/>
  <c r="I22" i="11"/>
  <c r="H22" i="11"/>
  <c r="F24" i="11"/>
  <c r="G23" i="11"/>
  <c r="I23" i="11"/>
  <c r="H23" i="11"/>
  <c r="F25" i="11"/>
  <c r="G24" i="11"/>
  <c r="I24" i="11"/>
  <c r="H24" i="11"/>
  <c r="F26" i="11"/>
  <c r="G25" i="11"/>
  <c r="I25" i="11"/>
  <c r="H25" i="11"/>
  <c r="F27" i="11"/>
  <c r="G26" i="11"/>
  <c r="I26" i="11"/>
  <c r="H26" i="11"/>
  <c r="F28" i="11"/>
  <c r="G27" i="11"/>
  <c r="I27" i="11"/>
  <c r="H27" i="11"/>
  <c r="F29" i="11"/>
  <c r="G28" i="11"/>
  <c r="I28" i="11"/>
  <c r="H28" i="11"/>
  <c r="F30" i="11"/>
  <c r="G29" i="11"/>
  <c r="I29" i="11"/>
  <c r="H29" i="11"/>
  <c r="F31" i="11"/>
  <c r="G30" i="11"/>
  <c r="I30" i="11"/>
  <c r="H30" i="11"/>
  <c r="F32" i="11"/>
  <c r="G31" i="11"/>
  <c r="I31" i="11"/>
  <c r="H31" i="11"/>
  <c r="F33" i="11"/>
  <c r="G32" i="11"/>
  <c r="I32" i="11"/>
  <c r="H32" i="11"/>
  <c r="F34" i="11"/>
  <c r="G33" i="11"/>
  <c r="I33" i="11"/>
  <c r="H33" i="11"/>
  <c r="F35" i="11"/>
  <c r="G34" i="11"/>
  <c r="I34" i="11"/>
  <c r="H34" i="11"/>
  <c r="F36" i="11"/>
  <c r="G35" i="11"/>
  <c r="I35" i="11"/>
  <c r="H35" i="11"/>
  <c r="F37" i="11"/>
  <c r="G36" i="11"/>
  <c r="I36" i="11"/>
  <c r="H36" i="11"/>
  <c r="F38" i="11"/>
  <c r="G37" i="11"/>
  <c r="I37" i="11"/>
  <c r="H37" i="11"/>
  <c r="F39" i="11"/>
  <c r="G38" i="11"/>
  <c r="I38" i="11"/>
  <c r="H38" i="11"/>
  <c r="F40" i="11"/>
  <c r="G39" i="11"/>
  <c r="I39" i="11"/>
  <c r="H39" i="11"/>
  <c r="F41" i="11"/>
  <c r="G40" i="11"/>
  <c r="I40" i="11"/>
  <c r="H40" i="11"/>
  <c r="F42" i="11"/>
  <c r="G41" i="11"/>
  <c r="I41" i="11"/>
  <c r="H41" i="11"/>
  <c r="F43" i="11"/>
  <c r="G42" i="11"/>
  <c r="I42" i="11"/>
  <c r="H42" i="11"/>
  <c r="F44" i="11"/>
  <c r="G43" i="11"/>
  <c r="I43" i="11"/>
  <c r="H43" i="11"/>
  <c r="F45" i="11"/>
  <c r="G44" i="11"/>
  <c r="I44" i="11"/>
  <c r="H44" i="11"/>
  <c r="F46" i="11"/>
  <c r="G45" i="11"/>
  <c r="I45" i="11"/>
  <c r="H45" i="11"/>
  <c r="F47" i="11"/>
  <c r="G46" i="11"/>
  <c r="I46" i="11"/>
  <c r="H46" i="11"/>
  <c r="F48" i="11"/>
  <c r="G47" i="11"/>
  <c r="I47" i="11"/>
  <c r="H47" i="11"/>
  <c r="F49" i="11"/>
  <c r="G48" i="11"/>
  <c r="I48" i="11"/>
  <c r="H48" i="11"/>
  <c r="F50" i="11"/>
  <c r="G49" i="11"/>
  <c r="I49" i="11"/>
  <c r="H49" i="11"/>
  <c r="F51" i="11"/>
  <c r="G50" i="11"/>
  <c r="I50" i="11"/>
  <c r="H50" i="11"/>
  <c r="F52" i="11"/>
  <c r="G51" i="11"/>
  <c r="I51" i="11"/>
  <c r="H51" i="11"/>
  <c r="F53" i="11"/>
  <c r="G52" i="11"/>
  <c r="I52" i="11"/>
  <c r="H52" i="11"/>
  <c r="F54" i="11"/>
  <c r="G53" i="11"/>
  <c r="I53" i="11"/>
  <c r="H53" i="11"/>
  <c r="F55" i="11"/>
  <c r="G54" i="11"/>
  <c r="I54" i="11"/>
  <c r="H54" i="11"/>
  <c r="F56" i="11"/>
  <c r="G55" i="11"/>
  <c r="I55" i="11"/>
  <c r="H55" i="11"/>
  <c r="F57" i="11"/>
  <c r="G56" i="11"/>
  <c r="I56" i="11"/>
  <c r="H56" i="11"/>
  <c r="F58" i="11"/>
  <c r="G57" i="11"/>
  <c r="I57" i="11"/>
  <c r="H57" i="11"/>
  <c r="F59" i="11"/>
  <c r="G58" i="11"/>
  <c r="I58" i="11"/>
  <c r="H58" i="11"/>
  <c r="F60" i="11"/>
  <c r="G59" i="11"/>
  <c r="I59" i="11"/>
  <c r="H59" i="11"/>
  <c r="F61" i="11"/>
  <c r="G60" i="11"/>
  <c r="I60" i="11"/>
  <c r="H60" i="11"/>
  <c r="F62" i="11"/>
  <c r="G61" i="11"/>
  <c r="I61" i="11"/>
  <c r="H61" i="11"/>
  <c r="F63" i="11"/>
  <c r="G62" i="11"/>
  <c r="I62" i="11"/>
  <c r="H62" i="11"/>
  <c r="F64" i="11"/>
  <c r="G63" i="11"/>
  <c r="I63" i="11"/>
  <c r="H63" i="11"/>
  <c r="F65" i="11"/>
  <c r="G64" i="11"/>
  <c r="I64" i="11"/>
  <c r="H64" i="11"/>
  <c r="F66" i="11"/>
  <c r="G65" i="11"/>
  <c r="I65" i="11"/>
  <c r="H65" i="11"/>
  <c r="F67" i="11"/>
  <c r="G66" i="11"/>
  <c r="I66" i="11"/>
  <c r="H66" i="11"/>
  <c r="F68" i="11"/>
  <c r="G67" i="11"/>
  <c r="I67" i="11"/>
  <c r="H67" i="11"/>
  <c r="F69" i="11"/>
  <c r="G68" i="11"/>
  <c r="I68" i="11"/>
  <c r="H68" i="11"/>
  <c r="F70" i="11"/>
  <c r="G69" i="11"/>
  <c r="I69" i="11"/>
  <c r="H69" i="11"/>
  <c r="F71" i="11"/>
  <c r="G70" i="11"/>
  <c r="I70" i="11"/>
  <c r="H70" i="11"/>
  <c r="F72" i="11"/>
  <c r="G71" i="11"/>
  <c r="I71" i="11"/>
  <c r="H71" i="11"/>
  <c r="F73" i="11"/>
  <c r="G72" i="11"/>
  <c r="I72" i="11"/>
  <c r="H72" i="11"/>
  <c r="F74" i="11"/>
  <c r="G73" i="11"/>
  <c r="I73" i="11"/>
  <c r="H73" i="11"/>
  <c r="F75" i="11"/>
  <c r="G74" i="11"/>
  <c r="I74" i="11"/>
  <c r="H74" i="11"/>
  <c r="F76" i="11"/>
  <c r="G75" i="11"/>
  <c r="I75" i="11"/>
  <c r="H75" i="11"/>
  <c r="F77" i="11"/>
  <c r="G76" i="11"/>
  <c r="I76" i="11"/>
  <c r="H76" i="11"/>
  <c r="F78" i="11"/>
  <c r="G77" i="11"/>
  <c r="I77" i="11"/>
  <c r="H77" i="11"/>
  <c r="F79" i="11"/>
  <c r="G78" i="11"/>
  <c r="I78" i="11"/>
  <c r="H78" i="11"/>
  <c r="F80" i="11"/>
  <c r="G79" i="11"/>
  <c r="I79" i="11"/>
  <c r="H79" i="11"/>
  <c r="F81" i="11"/>
  <c r="G80" i="11"/>
  <c r="I80" i="11"/>
  <c r="H80" i="11"/>
  <c r="F82" i="11"/>
  <c r="G81" i="11"/>
  <c r="I81" i="11"/>
  <c r="H81" i="11"/>
  <c r="F83" i="11"/>
  <c r="G82" i="11"/>
  <c r="I82" i="11"/>
  <c r="H82" i="11"/>
  <c r="F84" i="11"/>
  <c r="G83" i="11"/>
  <c r="I83" i="11"/>
  <c r="H83" i="11"/>
  <c r="F85" i="11"/>
  <c r="G84" i="11"/>
  <c r="I84" i="11"/>
  <c r="H84" i="11"/>
  <c r="F86" i="11"/>
  <c r="G85" i="11"/>
  <c r="I85" i="11"/>
  <c r="H85" i="11"/>
  <c r="F87" i="11"/>
  <c r="G86" i="11"/>
  <c r="I86" i="11"/>
  <c r="H86" i="11"/>
  <c r="F88" i="11"/>
  <c r="G87" i="11"/>
  <c r="I87" i="11"/>
  <c r="H87" i="11"/>
  <c r="F89" i="11"/>
  <c r="G88" i="11"/>
  <c r="I88" i="11"/>
  <c r="H88" i="11"/>
  <c r="F90" i="11"/>
  <c r="G89" i="11"/>
  <c r="I89" i="11"/>
  <c r="H89" i="11"/>
  <c r="F91" i="11"/>
  <c r="G90" i="11"/>
  <c r="I90" i="11"/>
  <c r="H90" i="11"/>
  <c r="F92" i="11"/>
  <c r="G91" i="11"/>
  <c r="I91" i="11"/>
  <c r="H91" i="11"/>
  <c r="F93" i="11"/>
  <c r="G92" i="11"/>
  <c r="I92" i="11"/>
  <c r="H92" i="11"/>
  <c r="F94" i="11"/>
  <c r="G93" i="11"/>
  <c r="I93" i="11"/>
  <c r="H93" i="11"/>
  <c r="F95" i="11"/>
  <c r="G94" i="11"/>
  <c r="I94" i="11"/>
  <c r="H94" i="11"/>
  <c r="F96" i="11"/>
  <c r="G95" i="11"/>
  <c r="I95" i="11"/>
  <c r="H95" i="11"/>
  <c r="F97" i="11"/>
  <c r="G96" i="11"/>
  <c r="I96" i="11"/>
  <c r="H96" i="11"/>
  <c r="F98" i="11"/>
  <c r="G97" i="11"/>
  <c r="I97" i="11"/>
  <c r="H97" i="11"/>
  <c r="F99" i="11"/>
  <c r="G98" i="11"/>
  <c r="I98" i="11"/>
  <c r="H98" i="11"/>
  <c r="F100" i="11"/>
  <c r="G99" i="11"/>
  <c r="I99" i="11"/>
  <c r="H99" i="11"/>
  <c r="F101" i="11"/>
  <c r="G100" i="11"/>
  <c r="I100" i="11"/>
  <c r="H100" i="11"/>
  <c r="F102" i="11"/>
  <c r="G101" i="11"/>
  <c r="I101" i="11"/>
  <c r="H101" i="11"/>
  <c r="F103" i="11"/>
  <c r="G102" i="11"/>
  <c r="I102" i="11"/>
  <c r="H102" i="11"/>
  <c r="F104" i="11"/>
  <c r="G103" i="11"/>
  <c r="I103" i="11"/>
  <c r="H103" i="11"/>
  <c r="F105" i="11"/>
  <c r="G104" i="11"/>
  <c r="I104" i="11"/>
  <c r="H104" i="11"/>
  <c r="F106" i="11"/>
  <c r="G105" i="11"/>
  <c r="I105" i="11"/>
  <c r="H105" i="11"/>
  <c r="F107" i="11"/>
  <c r="G106" i="11"/>
  <c r="I106" i="11"/>
  <c r="H106" i="11"/>
  <c r="F108" i="11"/>
  <c r="G107" i="11"/>
  <c r="I107" i="11"/>
  <c r="H107" i="11"/>
  <c r="F109" i="11"/>
  <c r="G108" i="11"/>
  <c r="I108" i="11"/>
  <c r="H108" i="11"/>
  <c r="F110" i="11"/>
  <c r="G109" i="11"/>
  <c r="I109" i="11"/>
  <c r="H109" i="11"/>
  <c r="F111" i="11"/>
  <c r="G110" i="11"/>
  <c r="I110" i="11"/>
  <c r="H110" i="11"/>
  <c r="F112" i="11"/>
  <c r="G111" i="11"/>
  <c r="I111" i="11"/>
  <c r="H111" i="11"/>
  <c r="F113" i="11"/>
  <c r="G112" i="11"/>
  <c r="I112" i="11"/>
  <c r="H112" i="11"/>
  <c r="F114" i="11"/>
  <c r="G113" i="11"/>
  <c r="I113" i="11"/>
  <c r="H113" i="11"/>
  <c r="F115" i="11"/>
  <c r="G114" i="11"/>
  <c r="I114" i="11"/>
  <c r="H114" i="11"/>
  <c r="F116" i="11"/>
  <c r="G115" i="11"/>
  <c r="I115" i="11"/>
  <c r="H115" i="11"/>
  <c r="F117" i="11"/>
  <c r="G116" i="11"/>
  <c r="I116" i="11"/>
  <c r="H116" i="11"/>
  <c r="F118" i="11"/>
  <c r="G117" i="11"/>
  <c r="I117" i="11"/>
  <c r="H117" i="11"/>
  <c r="F119" i="11"/>
  <c r="G118" i="11"/>
  <c r="I118" i="11"/>
  <c r="H118" i="11"/>
  <c r="F120" i="11"/>
  <c r="G119" i="11"/>
  <c r="I119" i="11"/>
  <c r="H119" i="11"/>
  <c r="F121" i="11"/>
  <c r="G120" i="11"/>
  <c r="I120" i="11"/>
  <c r="H120" i="11"/>
  <c r="F122" i="11"/>
  <c r="G121" i="11"/>
  <c r="I121" i="11"/>
  <c r="H121" i="11"/>
  <c r="F123" i="11"/>
  <c r="G122" i="11"/>
  <c r="I122" i="11"/>
  <c r="H122" i="11"/>
  <c r="F124" i="11"/>
  <c r="G123" i="11"/>
  <c r="I123" i="11"/>
  <c r="H123" i="11"/>
  <c r="F125" i="11"/>
  <c r="G124" i="11"/>
  <c r="I124" i="11"/>
  <c r="H124" i="11"/>
  <c r="F126" i="11"/>
  <c r="G125" i="11"/>
  <c r="I125" i="11"/>
  <c r="H125" i="11"/>
  <c r="F127" i="11"/>
  <c r="G126" i="11"/>
  <c r="I126" i="11"/>
  <c r="H126" i="11"/>
  <c r="F128" i="11"/>
  <c r="G127" i="11"/>
  <c r="I127" i="11"/>
  <c r="H127" i="11"/>
  <c r="F129" i="11"/>
  <c r="G128" i="11"/>
  <c r="I128" i="11"/>
  <c r="H128" i="11"/>
  <c r="F130" i="11"/>
  <c r="G129" i="11"/>
  <c r="I129" i="11"/>
  <c r="H129" i="11"/>
  <c r="F131" i="11"/>
  <c r="G130" i="11"/>
  <c r="I130" i="11"/>
  <c r="H130" i="11"/>
  <c r="F132" i="11"/>
  <c r="G131" i="11"/>
  <c r="I131" i="11"/>
  <c r="H131" i="11"/>
  <c r="F133" i="11"/>
  <c r="G132" i="11"/>
  <c r="I132" i="11"/>
  <c r="H132" i="11"/>
  <c r="F134" i="11"/>
  <c r="G133" i="11"/>
  <c r="I133" i="11"/>
  <c r="H133" i="11"/>
  <c r="F135" i="11"/>
  <c r="G134" i="11"/>
  <c r="I134" i="11"/>
  <c r="H134" i="11"/>
  <c r="F136" i="11"/>
  <c r="G135" i="11"/>
  <c r="I135" i="11"/>
  <c r="H135" i="11"/>
  <c r="F137" i="11"/>
  <c r="G136" i="11"/>
  <c r="I136" i="11"/>
  <c r="H136" i="11"/>
  <c r="F138" i="11"/>
  <c r="G137" i="11"/>
  <c r="I137" i="11"/>
  <c r="H137" i="11"/>
  <c r="F139" i="11"/>
  <c r="G138" i="11"/>
  <c r="I138" i="11"/>
  <c r="H138" i="11"/>
  <c r="F140" i="11"/>
  <c r="G139" i="11"/>
  <c r="I139" i="11"/>
  <c r="H139" i="11"/>
  <c r="F141" i="11"/>
  <c r="G140" i="11"/>
  <c r="I140" i="11"/>
  <c r="H140" i="11"/>
  <c r="F142" i="11"/>
  <c r="G141" i="11"/>
  <c r="I141" i="11"/>
  <c r="H141" i="11"/>
  <c r="F143" i="11"/>
  <c r="G142" i="11"/>
  <c r="I142" i="11"/>
  <c r="H142" i="11"/>
  <c r="F144" i="11"/>
  <c r="G143" i="11"/>
  <c r="I143" i="11"/>
  <c r="H143" i="11"/>
  <c r="F145" i="11"/>
  <c r="G144" i="11"/>
  <c r="I144" i="11"/>
  <c r="H144" i="11"/>
  <c r="F146" i="11"/>
  <c r="G145" i="11"/>
  <c r="I145" i="11"/>
  <c r="H145" i="11"/>
  <c r="F147" i="11"/>
  <c r="G146" i="11"/>
  <c r="I146" i="11"/>
  <c r="H146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M3" i="11"/>
  <c r="I4" i="11"/>
  <c r="H4" i="11"/>
  <c r="J4" i="11"/>
  <c r="K4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3" i="11"/>
  <c r="K3" i="11"/>
  <c r="J3" i="11"/>
  <c r="O2" i="11"/>
  <c r="N2" i="11"/>
  <c r="M2" i="11"/>
  <c r="L2" i="11"/>
  <c r="K2" i="11"/>
  <c r="J2" i="11"/>
  <c r="F5" i="5"/>
  <c r="F6" i="5"/>
  <c r="G5" i="5"/>
  <c r="F2" i="5"/>
  <c r="F3" i="5"/>
  <c r="G2" i="5"/>
  <c r="I5" i="5"/>
  <c r="H5" i="5"/>
  <c r="F7" i="5"/>
  <c r="G6" i="5"/>
  <c r="F4" i="5"/>
  <c r="G3" i="5"/>
  <c r="I6" i="5"/>
  <c r="H6" i="5"/>
  <c r="F8" i="5"/>
  <c r="G7" i="5"/>
  <c r="G4" i="5"/>
  <c r="I7" i="5"/>
  <c r="H7" i="5"/>
  <c r="F9" i="5"/>
  <c r="G8" i="5"/>
  <c r="I8" i="5"/>
  <c r="H8" i="5"/>
  <c r="F10" i="5"/>
  <c r="G9" i="5"/>
  <c r="I9" i="5"/>
  <c r="H9" i="5"/>
  <c r="F11" i="5"/>
  <c r="G10" i="5"/>
  <c r="I10" i="5"/>
  <c r="H10" i="5"/>
  <c r="F12" i="5"/>
  <c r="G11" i="5"/>
  <c r="I11" i="5"/>
  <c r="H11" i="5"/>
  <c r="F13" i="5"/>
  <c r="G12" i="5"/>
  <c r="I12" i="5"/>
  <c r="H12" i="5"/>
  <c r="F14" i="5"/>
  <c r="G13" i="5"/>
  <c r="I13" i="5"/>
  <c r="H13" i="5"/>
  <c r="F15" i="5"/>
  <c r="G14" i="5"/>
  <c r="I14" i="5"/>
  <c r="H14" i="5"/>
  <c r="F16" i="5"/>
  <c r="G15" i="5"/>
  <c r="I15" i="5"/>
  <c r="H15" i="5"/>
  <c r="F17" i="5"/>
  <c r="G16" i="5"/>
  <c r="I16" i="5"/>
  <c r="H16" i="5"/>
  <c r="F18" i="5"/>
  <c r="G17" i="5"/>
  <c r="I17" i="5"/>
  <c r="H17" i="5"/>
  <c r="F19" i="5"/>
  <c r="G18" i="5"/>
  <c r="I18" i="5"/>
  <c r="H18" i="5"/>
  <c r="F20" i="5"/>
  <c r="G19" i="5"/>
  <c r="I19" i="5"/>
  <c r="H19" i="5"/>
  <c r="F21" i="5"/>
  <c r="G20" i="5"/>
  <c r="I20" i="5"/>
  <c r="H20" i="5"/>
  <c r="F22" i="5"/>
  <c r="G21" i="5"/>
  <c r="I21" i="5"/>
  <c r="H21" i="5"/>
  <c r="F23" i="5"/>
  <c r="G22" i="5"/>
  <c r="I22" i="5"/>
  <c r="H22" i="5"/>
  <c r="F24" i="5"/>
  <c r="G23" i="5"/>
  <c r="I23" i="5"/>
  <c r="H23" i="5"/>
  <c r="F25" i="5"/>
  <c r="G24" i="5"/>
  <c r="I24" i="5"/>
  <c r="H24" i="5"/>
  <c r="F26" i="5"/>
  <c r="G25" i="5"/>
  <c r="I25" i="5"/>
  <c r="H25" i="5"/>
  <c r="F27" i="5"/>
  <c r="G26" i="5"/>
  <c r="I26" i="5"/>
  <c r="H26" i="5"/>
  <c r="F28" i="5"/>
  <c r="G27" i="5"/>
  <c r="I27" i="5"/>
  <c r="H27" i="5"/>
  <c r="F29" i="5"/>
  <c r="G28" i="5"/>
  <c r="I28" i="5"/>
  <c r="H28" i="5"/>
  <c r="F30" i="5"/>
  <c r="G29" i="5"/>
  <c r="I29" i="5"/>
  <c r="H29" i="5"/>
  <c r="F31" i="5"/>
  <c r="G30" i="5"/>
  <c r="I30" i="5"/>
  <c r="H30" i="5"/>
  <c r="F32" i="5"/>
  <c r="G31" i="5"/>
  <c r="I31" i="5"/>
  <c r="H31" i="5"/>
  <c r="F33" i="5"/>
  <c r="G32" i="5"/>
  <c r="I32" i="5"/>
  <c r="H32" i="5"/>
  <c r="F34" i="5"/>
  <c r="G33" i="5"/>
  <c r="I33" i="5"/>
  <c r="H33" i="5"/>
  <c r="F35" i="5"/>
  <c r="G34" i="5"/>
  <c r="I34" i="5"/>
  <c r="H34" i="5"/>
  <c r="F36" i="5"/>
  <c r="G35" i="5"/>
  <c r="I35" i="5"/>
  <c r="H35" i="5"/>
  <c r="F37" i="5"/>
  <c r="G36" i="5"/>
  <c r="I36" i="5"/>
  <c r="H36" i="5"/>
  <c r="F38" i="5"/>
  <c r="G37" i="5"/>
  <c r="I37" i="5"/>
  <c r="H37" i="5"/>
  <c r="F39" i="5"/>
  <c r="G38" i="5"/>
  <c r="I38" i="5"/>
  <c r="H38" i="5"/>
  <c r="F40" i="5"/>
  <c r="G39" i="5"/>
  <c r="I39" i="5"/>
  <c r="H39" i="5"/>
  <c r="F41" i="5"/>
  <c r="G40" i="5"/>
  <c r="I40" i="5"/>
  <c r="H40" i="5"/>
  <c r="F42" i="5"/>
  <c r="G41" i="5"/>
  <c r="I41" i="5"/>
  <c r="H41" i="5"/>
  <c r="F43" i="5"/>
  <c r="G42" i="5"/>
  <c r="I42" i="5"/>
  <c r="H42" i="5"/>
  <c r="F44" i="5"/>
  <c r="G43" i="5"/>
  <c r="I43" i="5"/>
  <c r="H43" i="5"/>
  <c r="F45" i="5"/>
  <c r="G44" i="5"/>
  <c r="I44" i="5"/>
  <c r="H44" i="5"/>
  <c r="F46" i="5"/>
  <c r="G45" i="5"/>
  <c r="I45" i="5"/>
  <c r="H45" i="5"/>
  <c r="F47" i="5"/>
  <c r="G46" i="5"/>
  <c r="I46" i="5"/>
  <c r="H46" i="5"/>
  <c r="F48" i="5"/>
  <c r="G47" i="5"/>
  <c r="I47" i="5"/>
  <c r="H47" i="5"/>
  <c r="F49" i="5"/>
  <c r="G48" i="5"/>
  <c r="I48" i="5"/>
  <c r="H48" i="5"/>
  <c r="F50" i="5"/>
  <c r="G49" i="5"/>
  <c r="I49" i="5"/>
  <c r="H49" i="5"/>
  <c r="F51" i="5"/>
  <c r="G50" i="5"/>
  <c r="I50" i="5"/>
  <c r="H50" i="5"/>
  <c r="F52" i="5"/>
  <c r="G51" i="5"/>
  <c r="I51" i="5"/>
  <c r="H51" i="5"/>
  <c r="F53" i="5"/>
  <c r="G52" i="5"/>
  <c r="I52" i="5"/>
  <c r="H52" i="5"/>
  <c r="F54" i="5"/>
  <c r="G53" i="5"/>
  <c r="I53" i="5"/>
  <c r="H53" i="5"/>
  <c r="F55" i="5"/>
  <c r="G54" i="5"/>
  <c r="I54" i="5"/>
  <c r="H54" i="5"/>
  <c r="F56" i="5"/>
  <c r="G55" i="5"/>
  <c r="I55" i="5"/>
  <c r="H55" i="5"/>
  <c r="F57" i="5"/>
  <c r="G56" i="5"/>
  <c r="I56" i="5"/>
  <c r="H56" i="5"/>
  <c r="F58" i="5"/>
  <c r="G57" i="5"/>
  <c r="I57" i="5"/>
  <c r="H57" i="5"/>
  <c r="F59" i="5"/>
  <c r="G58" i="5"/>
  <c r="I58" i="5"/>
  <c r="H58" i="5"/>
  <c r="F60" i="5"/>
  <c r="G59" i="5"/>
  <c r="I59" i="5"/>
  <c r="H59" i="5"/>
  <c r="F61" i="5"/>
  <c r="G60" i="5"/>
  <c r="I60" i="5"/>
  <c r="H60" i="5"/>
  <c r="F62" i="5"/>
  <c r="G61" i="5"/>
  <c r="I61" i="5"/>
  <c r="H61" i="5"/>
  <c r="F63" i="5"/>
  <c r="G62" i="5"/>
  <c r="I62" i="5"/>
  <c r="H62" i="5"/>
  <c r="F64" i="5"/>
  <c r="G63" i="5"/>
  <c r="I63" i="5"/>
  <c r="H63" i="5"/>
  <c r="F65" i="5"/>
  <c r="G64" i="5"/>
  <c r="I64" i="5"/>
  <c r="H64" i="5"/>
  <c r="F66" i="5"/>
  <c r="G65" i="5"/>
  <c r="I65" i="5"/>
  <c r="H65" i="5"/>
  <c r="F67" i="5"/>
  <c r="G66" i="5"/>
  <c r="I66" i="5"/>
  <c r="H66" i="5"/>
  <c r="F68" i="5"/>
  <c r="G67" i="5"/>
  <c r="I67" i="5"/>
  <c r="H67" i="5"/>
  <c r="F69" i="5"/>
  <c r="G68" i="5"/>
  <c r="I68" i="5"/>
  <c r="H68" i="5"/>
  <c r="F70" i="5"/>
  <c r="G69" i="5"/>
  <c r="I69" i="5"/>
  <c r="H69" i="5"/>
  <c r="F71" i="5"/>
  <c r="G70" i="5"/>
  <c r="I70" i="5"/>
  <c r="H70" i="5"/>
  <c r="F72" i="5"/>
  <c r="G71" i="5"/>
  <c r="I71" i="5"/>
  <c r="H71" i="5"/>
  <c r="F73" i="5"/>
  <c r="G72" i="5"/>
  <c r="I72" i="5"/>
  <c r="H72" i="5"/>
  <c r="F74" i="5"/>
  <c r="G73" i="5"/>
  <c r="I73" i="5"/>
  <c r="H73" i="5"/>
  <c r="F75" i="5"/>
  <c r="G74" i="5"/>
  <c r="I74" i="5"/>
  <c r="H74" i="5"/>
  <c r="F76" i="5"/>
  <c r="G75" i="5"/>
  <c r="I75" i="5"/>
  <c r="H75" i="5"/>
  <c r="F77" i="5"/>
  <c r="G76" i="5"/>
  <c r="I76" i="5"/>
  <c r="H76" i="5"/>
  <c r="F78" i="5"/>
  <c r="G77" i="5"/>
  <c r="I77" i="5"/>
  <c r="H77" i="5"/>
  <c r="F79" i="5"/>
  <c r="G78" i="5"/>
  <c r="I78" i="5"/>
  <c r="H78" i="5"/>
  <c r="F80" i="5"/>
  <c r="G79" i="5"/>
  <c r="I79" i="5"/>
  <c r="H79" i="5"/>
  <c r="F81" i="5"/>
  <c r="G80" i="5"/>
  <c r="I80" i="5"/>
  <c r="H80" i="5"/>
  <c r="F82" i="5"/>
  <c r="G81" i="5"/>
  <c r="I81" i="5"/>
  <c r="H81" i="5"/>
  <c r="F83" i="5"/>
  <c r="G82" i="5"/>
  <c r="I82" i="5"/>
  <c r="H82" i="5"/>
  <c r="F84" i="5"/>
  <c r="G83" i="5"/>
  <c r="I83" i="5"/>
  <c r="H83" i="5"/>
  <c r="F85" i="5"/>
  <c r="G84" i="5"/>
  <c r="I84" i="5"/>
  <c r="H84" i="5"/>
  <c r="F86" i="5"/>
  <c r="G85" i="5"/>
  <c r="I85" i="5"/>
  <c r="H85" i="5"/>
  <c r="F87" i="5"/>
  <c r="G86" i="5"/>
  <c r="I86" i="5"/>
  <c r="H86" i="5"/>
  <c r="F88" i="5"/>
  <c r="G87" i="5"/>
  <c r="I87" i="5"/>
  <c r="H87" i="5"/>
  <c r="F89" i="5"/>
  <c r="G88" i="5"/>
  <c r="I88" i="5"/>
  <c r="H88" i="5"/>
  <c r="F90" i="5"/>
  <c r="G89" i="5"/>
  <c r="I89" i="5"/>
  <c r="H89" i="5"/>
  <c r="F91" i="5"/>
  <c r="G90" i="5"/>
  <c r="I90" i="5"/>
  <c r="H90" i="5"/>
  <c r="F92" i="5"/>
  <c r="G91" i="5"/>
  <c r="I91" i="5"/>
  <c r="H91" i="5"/>
  <c r="F93" i="5"/>
  <c r="G92" i="5"/>
  <c r="I92" i="5"/>
  <c r="H92" i="5"/>
  <c r="F94" i="5"/>
  <c r="G93" i="5"/>
  <c r="I93" i="5"/>
  <c r="H93" i="5"/>
  <c r="F95" i="5"/>
  <c r="G94" i="5"/>
  <c r="I94" i="5"/>
  <c r="H94" i="5"/>
  <c r="F96" i="5"/>
  <c r="G95" i="5"/>
  <c r="I95" i="5"/>
  <c r="H95" i="5"/>
  <c r="F97" i="5"/>
  <c r="G96" i="5"/>
  <c r="I96" i="5"/>
  <c r="H96" i="5"/>
  <c r="F98" i="5"/>
  <c r="G97" i="5"/>
  <c r="I97" i="5"/>
  <c r="H97" i="5"/>
  <c r="F99" i="5"/>
  <c r="G98" i="5"/>
  <c r="I98" i="5"/>
  <c r="H98" i="5"/>
  <c r="F100" i="5"/>
  <c r="G99" i="5"/>
  <c r="I99" i="5"/>
  <c r="H99" i="5"/>
  <c r="F101" i="5"/>
  <c r="G100" i="5"/>
  <c r="I100" i="5"/>
  <c r="H100" i="5"/>
  <c r="F102" i="5"/>
  <c r="G101" i="5"/>
  <c r="I101" i="5"/>
  <c r="H101" i="5"/>
  <c r="F103" i="5"/>
  <c r="G102" i="5"/>
  <c r="I102" i="5"/>
  <c r="H102" i="5"/>
  <c r="F104" i="5"/>
  <c r="G103" i="5"/>
  <c r="I103" i="5"/>
  <c r="H103" i="5"/>
  <c r="F105" i="5"/>
  <c r="G104" i="5"/>
  <c r="I104" i="5"/>
  <c r="H104" i="5"/>
  <c r="F106" i="5"/>
  <c r="G105" i="5"/>
  <c r="I105" i="5"/>
  <c r="H105" i="5"/>
  <c r="F107" i="5"/>
  <c r="G106" i="5"/>
  <c r="I106" i="5"/>
  <c r="H106" i="5"/>
  <c r="F108" i="5"/>
  <c r="G107" i="5"/>
  <c r="I107" i="5"/>
  <c r="H107" i="5"/>
  <c r="F109" i="5"/>
  <c r="G108" i="5"/>
  <c r="I108" i="5"/>
  <c r="H108" i="5"/>
  <c r="F110" i="5"/>
  <c r="G109" i="5"/>
  <c r="I109" i="5"/>
  <c r="H109" i="5"/>
  <c r="F111" i="5"/>
  <c r="G110" i="5"/>
  <c r="I110" i="5"/>
  <c r="H110" i="5"/>
  <c r="F112" i="5"/>
  <c r="G111" i="5"/>
  <c r="I111" i="5"/>
  <c r="H111" i="5"/>
  <c r="F113" i="5"/>
  <c r="G112" i="5"/>
  <c r="I112" i="5"/>
  <c r="H112" i="5"/>
  <c r="F114" i="5"/>
  <c r="G113" i="5"/>
  <c r="I113" i="5"/>
  <c r="H113" i="5"/>
  <c r="F115" i="5"/>
  <c r="G114" i="5"/>
  <c r="I114" i="5"/>
  <c r="H114" i="5"/>
  <c r="F116" i="5"/>
  <c r="G115" i="5"/>
  <c r="I115" i="5"/>
  <c r="H115" i="5"/>
  <c r="F117" i="5"/>
  <c r="G116" i="5"/>
  <c r="I116" i="5"/>
  <c r="H116" i="5"/>
  <c r="F118" i="5"/>
  <c r="G117" i="5"/>
  <c r="I117" i="5"/>
  <c r="H117" i="5"/>
  <c r="F119" i="5"/>
  <c r="G118" i="5"/>
  <c r="I118" i="5"/>
  <c r="H118" i="5"/>
  <c r="F120" i="5"/>
  <c r="G119" i="5"/>
  <c r="I119" i="5"/>
  <c r="H119" i="5"/>
  <c r="F121" i="5"/>
  <c r="G120" i="5"/>
  <c r="I120" i="5"/>
  <c r="H120" i="5"/>
  <c r="F122" i="5"/>
  <c r="G121" i="5"/>
  <c r="I121" i="5"/>
  <c r="H121" i="5"/>
  <c r="F123" i="5"/>
  <c r="G122" i="5"/>
  <c r="I122" i="5"/>
  <c r="H122" i="5"/>
  <c r="F124" i="5"/>
  <c r="G123" i="5"/>
  <c r="I123" i="5"/>
  <c r="H123" i="5"/>
  <c r="F125" i="5"/>
  <c r="G124" i="5"/>
  <c r="I124" i="5"/>
  <c r="H124" i="5"/>
  <c r="F126" i="5"/>
  <c r="G125" i="5"/>
  <c r="I125" i="5"/>
  <c r="H125" i="5"/>
  <c r="F127" i="5"/>
  <c r="G126" i="5"/>
  <c r="I126" i="5"/>
  <c r="H126" i="5"/>
  <c r="F128" i="5"/>
  <c r="G127" i="5"/>
  <c r="I127" i="5"/>
  <c r="H127" i="5"/>
  <c r="F129" i="5"/>
  <c r="G128" i="5"/>
  <c r="I128" i="5"/>
  <c r="H128" i="5"/>
  <c r="F130" i="5"/>
  <c r="G129" i="5"/>
  <c r="I129" i="5"/>
  <c r="H129" i="5"/>
  <c r="F131" i="5"/>
  <c r="G130" i="5"/>
  <c r="I130" i="5"/>
  <c r="H130" i="5"/>
  <c r="F132" i="5"/>
  <c r="G131" i="5"/>
  <c r="I131" i="5"/>
  <c r="H131" i="5"/>
  <c r="F133" i="5"/>
  <c r="G132" i="5"/>
  <c r="I132" i="5"/>
  <c r="H132" i="5"/>
  <c r="F134" i="5"/>
  <c r="G133" i="5"/>
  <c r="I133" i="5"/>
  <c r="H133" i="5"/>
  <c r="F135" i="5"/>
  <c r="G134" i="5"/>
  <c r="I134" i="5"/>
  <c r="H134" i="5"/>
  <c r="F136" i="5"/>
  <c r="G135" i="5"/>
  <c r="I135" i="5"/>
  <c r="H135" i="5"/>
  <c r="F137" i="5"/>
  <c r="G136" i="5"/>
  <c r="I136" i="5"/>
  <c r="H136" i="5"/>
  <c r="F138" i="5"/>
  <c r="G137" i="5"/>
  <c r="I137" i="5"/>
  <c r="H137" i="5"/>
  <c r="F139" i="5"/>
  <c r="G138" i="5"/>
  <c r="I138" i="5"/>
  <c r="H138" i="5"/>
  <c r="F140" i="5"/>
  <c r="G139" i="5"/>
  <c r="I139" i="5"/>
  <c r="H139" i="5"/>
  <c r="F141" i="5"/>
  <c r="G140" i="5"/>
  <c r="I140" i="5"/>
  <c r="H140" i="5"/>
  <c r="F142" i="5"/>
  <c r="G141" i="5"/>
  <c r="I141" i="5"/>
  <c r="H141" i="5"/>
  <c r="F143" i="5"/>
  <c r="G142" i="5"/>
  <c r="I142" i="5"/>
  <c r="H142" i="5"/>
  <c r="F144" i="5"/>
  <c r="G143" i="5"/>
  <c r="I143" i="5"/>
  <c r="H143" i="5"/>
  <c r="F145" i="5"/>
  <c r="G144" i="5"/>
  <c r="I144" i="5"/>
  <c r="H144" i="5"/>
  <c r="F146" i="5"/>
  <c r="G145" i="5"/>
  <c r="I145" i="5"/>
  <c r="H145" i="5"/>
  <c r="F147" i="5"/>
  <c r="G146" i="5"/>
  <c r="I146" i="5"/>
  <c r="H14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M3" i="5"/>
  <c r="I4" i="5"/>
  <c r="H4" i="5"/>
  <c r="J4" i="5"/>
  <c r="K4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3" i="5"/>
  <c r="K3" i="5"/>
  <c r="J3" i="5"/>
  <c r="O2" i="5"/>
  <c r="N2" i="5"/>
  <c r="M2" i="5"/>
  <c r="L2" i="5"/>
  <c r="K2" i="5"/>
  <c r="J2" i="5"/>
  <c r="F151" i="12"/>
  <c r="G151" i="12"/>
  <c r="F148" i="12"/>
  <c r="F149" i="12"/>
  <c r="G148" i="12"/>
  <c r="I151" i="12"/>
  <c r="H151" i="12"/>
  <c r="J151" i="12"/>
  <c r="K151" i="12"/>
  <c r="L151" i="12"/>
  <c r="F150" i="12"/>
  <c r="G150" i="12"/>
  <c r="G147" i="12"/>
  <c r="I150" i="12"/>
  <c r="H150" i="12"/>
  <c r="J150" i="12"/>
  <c r="K150" i="12"/>
  <c r="L150" i="12"/>
  <c r="G149" i="12"/>
  <c r="I149" i="12"/>
  <c r="H149" i="12"/>
  <c r="J149" i="12"/>
  <c r="K149" i="12"/>
  <c r="L149" i="12"/>
  <c r="I148" i="12"/>
  <c r="H148" i="12"/>
  <c r="J148" i="12"/>
  <c r="K148" i="12"/>
  <c r="L148" i="12"/>
  <c r="I147" i="12"/>
  <c r="H147" i="12"/>
  <c r="J147" i="12"/>
  <c r="K147" i="12"/>
  <c r="L147" i="12"/>
  <c r="L146" i="12"/>
  <c r="H2" i="12"/>
  <c r="F151" i="11"/>
  <c r="G151" i="11"/>
  <c r="F148" i="11"/>
  <c r="F149" i="11"/>
  <c r="G148" i="11"/>
  <c r="I151" i="11"/>
  <c r="H151" i="11"/>
  <c r="J151" i="11"/>
  <c r="K151" i="11"/>
  <c r="L151" i="11"/>
  <c r="F150" i="11"/>
  <c r="G150" i="11"/>
  <c r="G147" i="11"/>
  <c r="I150" i="11"/>
  <c r="H150" i="11"/>
  <c r="J150" i="11"/>
  <c r="K150" i="11"/>
  <c r="L150" i="11"/>
  <c r="G149" i="11"/>
  <c r="I149" i="11"/>
  <c r="H149" i="11"/>
  <c r="J149" i="11"/>
  <c r="K149" i="11"/>
  <c r="L149" i="11"/>
  <c r="I148" i="11"/>
  <c r="H148" i="11"/>
  <c r="J148" i="11"/>
  <c r="K148" i="11"/>
  <c r="L148" i="11"/>
  <c r="I147" i="11"/>
  <c r="H147" i="11"/>
  <c r="J147" i="11"/>
  <c r="K147" i="11"/>
  <c r="L147" i="11"/>
  <c r="L146" i="11"/>
  <c r="H2" i="11"/>
  <c r="F148" i="5"/>
  <c r="F149" i="5"/>
  <c r="F150" i="5"/>
  <c r="F151" i="5"/>
  <c r="G151" i="5"/>
  <c r="G148" i="5"/>
  <c r="I151" i="5"/>
  <c r="H151" i="5"/>
  <c r="J151" i="5"/>
  <c r="K151" i="5"/>
  <c r="L151" i="5"/>
  <c r="G150" i="5"/>
  <c r="G147" i="5"/>
  <c r="I150" i="5"/>
  <c r="H150" i="5"/>
  <c r="J150" i="5"/>
  <c r="K150" i="5"/>
  <c r="L150" i="5"/>
  <c r="G149" i="5"/>
  <c r="I149" i="5"/>
  <c r="H149" i="5"/>
  <c r="J149" i="5"/>
  <c r="K149" i="5"/>
  <c r="L149" i="5"/>
  <c r="I148" i="5"/>
  <c r="H148" i="5"/>
  <c r="J148" i="5"/>
  <c r="K148" i="5"/>
  <c r="L148" i="5"/>
  <c r="I147" i="5"/>
  <c r="H147" i="5"/>
  <c r="J147" i="5"/>
  <c r="K147" i="5"/>
  <c r="L147" i="5"/>
  <c r="L146" i="5"/>
  <c r="H2" i="5"/>
</calcChain>
</file>

<file path=xl/sharedStrings.xml><?xml version="1.0" encoding="utf-8"?>
<sst xmlns="http://schemas.openxmlformats.org/spreadsheetml/2006/main" count="483" uniqueCount="161">
  <si>
    <t>15 periods</t>
  </si>
  <si>
    <t>Returns</t>
  </si>
  <si>
    <t>Max Drawdown</t>
  </si>
  <si>
    <t>Stock_Average</t>
  </si>
  <si>
    <t>All Positive</t>
  </si>
  <si>
    <t>All Negative</t>
  </si>
  <si>
    <t>if all not same</t>
  </si>
  <si>
    <t>Return Average</t>
  </si>
  <si>
    <t>Draw Avg</t>
  </si>
  <si>
    <t>YESBANK14data.csv</t>
  </si>
  <si>
    <t>YESBANK15data.csv</t>
  </si>
  <si>
    <t>YESBANK16data.csv</t>
  </si>
  <si>
    <t>ZEEL14data.csv</t>
  </si>
  <si>
    <t>ZEEL15data.csv</t>
  </si>
  <si>
    <t>ZEEL16data.csv</t>
  </si>
  <si>
    <t>Number of Trades</t>
  </si>
  <si>
    <t>Profitable Trades</t>
  </si>
  <si>
    <t>ACC15</t>
  </si>
  <si>
    <t>ACC16</t>
  </si>
  <si>
    <t>ADANIPORTS14</t>
  </si>
  <si>
    <t>ADANIPORTS15</t>
  </si>
  <si>
    <t>ADANIPORTS16</t>
  </si>
  <si>
    <t>AMBUJACEM14</t>
  </si>
  <si>
    <t>AMBUJACEM15</t>
  </si>
  <si>
    <t>AMBUJACEM16</t>
  </si>
  <si>
    <t>ASIANPAINT14</t>
  </si>
  <si>
    <t>ASIANPAINT15</t>
  </si>
  <si>
    <t>ASIANPAINT16</t>
  </si>
  <si>
    <t>AUROPHARMA14</t>
  </si>
  <si>
    <t>AUROPHARMA15</t>
  </si>
  <si>
    <t>AUROPHARMA16</t>
  </si>
  <si>
    <t>AXISBANK14</t>
  </si>
  <si>
    <t>AXISBANK15</t>
  </si>
  <si>
    <t>AXISBANK16</t>
  </si>
  <si>
    <t>BAJAJ-AUTO14</t>
  </si>
  <si>
    <t>BAJAJ-AUTO15</t>
  </si>
  <si>
    <t>BAJAJ-AUTO16</t>
  </si>
  <si>
    <t>BANKBARODA14</t>
  </si>
  <si>
    <t>BANKBARODA15</t>
  </si>
  <si>
    <t>BANKBARODA16</t>
  </si>
  <si>
    <t>BHARTIARTL14</t>
  </si>
  <si>
    <t>BHARTIARTL15</t>
  </si>
  <si>
    <t>BHARTIARTL16</t>
  </si>
  <si>
    <t>BOSCHLTD15</t>
  </si>
  <si>
    <t>BOSCHLTD16</t>
  </si>
  <si>
    <t>BPCL14</t>
  </si>
  <si>
    <t>BPCL15</t>
  </si>
  <si>
    <t>BPCL16</t>
  </si>
  <si>
    <t>CIPLA14</t>
  </si>
  <si>
    <t>CIPLA15</t>
  </si>
  <si>
    <t>CIPLA16</t>
  </si>
  <si>
    <t>COALINDIA14</t>
  </si>
  <si>
    <t>COALINDIA15</t>
  </si>
  <si>
    <t>COALINDIA16</t>
  </si>
  <si>
    <t>DRREDDY14</t>
  </si>
  <si>
    <t>DRREDDY15</t>
  </si>
  <si>
    <t>DRREDDY16</t>
  </si>
  <si>
    <t>EICHERMOT15</t>
  </si>
  <si>
    <t>EICHERMOT16</t>
  </si>
  <si>
    <t>GAIL14</t>
  </si>
  <si>
    <t>GAIL15</t>
  </si>
  <si>
    <t>GAIL16</t>
  </si>
  <si>
    <t>HCLTECH14</t>
  </si>
  <si>
    <t>HCLTECH15</t>
  </si>
  <si>
    <t>HCLTECH16</t>
  </si>
  <si>
    <t>HDFC14</t>
  </si>
  <si>
    <t>HDFC15</t>
  </si>
  <si>
    <t>HDFC16</t>
  </si>
  <si>
    <t>HDFCBANK14</t>
  </si>
  <si>
    <t>HDFCBANK15</t>
  </si>
  <si>
    <t>HDFCBANK16</t>
  </si>
  <si>
    <t>HEROMOTOCO14</t>
  </si>
  <si>
    <t>HEROMOTOCO15</t>
  </si>
  <si>
    <t>HEROMOTOCO16</t>
  </si>
  <si>
    <t>HINDALCO14</t>
  </si>
  <si>
    <t>HINDALCO15</t>
  </si>
  <si>
    <t>HINDALCO16</t>
  </si>
  <si>
    <t>HINDUNILVR14</t>
  </si>
  <si>
    <t>HINDUNILVR15</t>
  </si>
  <si>
    <t>HINDUNILVR16</t>
  </si>
  <si>
    <t>IBULHSGFIN15</t>
  </si>
  <si>
    <t>IBULHSGFIN16</t>
  </si>
  <si>
    <t>ICICIBANK15</t>
  </si>
  <si>
    <t>ICICIBANK16</t>
  </si>
  <si>
    <t>INDUSINDBK14</t>
  </si>
  <si>
    <t>INDUSINDBK15</t>
  </si>
  <si>
    <t>INDUSINDBK16</t>
  </si>
  <si>
    <t>INFRATEL16</t>
  </si>
  <si>
    <t>INFY14</t>
  </si>
  <si>
    <t>INFY15</t>
  </si>
  <si>
    <t>INFY16</t>
  </si>
  <si>
    <t>IOC14</t>
  </si>
  <si>
    <t>IOC15</t>
  </si>
  <si>
    <t>IOC16</t>
  </si>
  <si>
    <t>ITC14</t>
  </si>
  <si>
    <t>ITC15</t>
  </si>
  <si>
    <t>ITC16</t>
  </si>
  <si>
    <t>KOTAKBANK14</t>
  </si>
  <si>
    <t>KOTAKBANK15</t>
  </si>
  <si>
    <t>KOTAKBANK16</t>
  </si>
  <si>
    <t>LT14</t>
  </si>
  <si>
    <t>LT15</t>
  </si>
  <si>
    <t>LT16</t>
  </si>
  <si>
    <t>LUPIN14</t>
  </si>
  <si>
    <t>LUPIN15</t>
  </si>
  <si>
    <t>LUPIN16</t>
  </si>
  <si>
    <t>M&amp;M14</t>
  </si>
  <si>
    <t>M&amp;M15</t>
  </si>
  <si>
    <t>M&amp;M16</t>
  </si>
  <si>
    <t>MARUTI14</t>
  </si>
  <si>
    <t>MARUTI15</t>
  </si>
  <si>
    <t>MARUTI16</t>
  </si>
  <si>
    <t>NTPC14</t>
  </si>
  <si>
    <t>NTPC15</t>
  </si>
  <si>
    <t>NTPC16</t>
  </si>
  <si>
    <t>ONGC14</t>
  </si>
  <si>
    <t>ONGC15</t>
  </si>
  <si>
    <t>ONGC16</t>
  </si>
  <si>
    <t>POWERGRID14</t>
  </si>
  <si>
    <t>POWERGRID15</t>
  </si>
  <si>
    <t>POWERGRID16</t>
  </si>
  <si>
    <t>RELIANCE14</t>
  </si>
  <si>
    <t>RELIANCE15</t>
  </si>
  <si>
    <t>RELIANCE16</t>
  </si>
  <si>
    <t>SBIN14</t>
  </si>
  <si>
    <t>SBIN15</t>
  </si>
  <si>
    <t>SBIN16</t>
  </si>
  <si>
    <t>SUNPHARMA14</t>
  </si>
  <si>
    <t>SUNPHARMA15</t>
  </si>
  <si>
    <t>SUNPHARMA16</t>
  </si>
  <si>
    <t>TATAMOTORS14</t>
  </si>
  <si>
    <t>TATAMOTORS15</t>
  </si>
  <si>
    <t>TATAMOTORS16</t>
  </si>
  <si>
    <t>TATAMTRDVR14</t>
  </si>
  <si>
    <t>TATAMTRDVR15</t>
  </si>
  <si>
    <t>TATAMTRDVR16</t>
  </si>
  <si>
    <t>TATAPOWER14</t>
  </si>
  <si>
    <t>TATAPOWER15</t>
  </si>
  <si>
    <t>TATAPOWER16</t>
  </si>
  <si>
    <t>TATASTEEL14</t>
  </si>
  <si>
    <t>TATASTEEL15</t>
  </si>
  <si>
    <t>TATASTEEL16</t>
  </si>
  <si>
    <t>TCS14</t>
  </si>
  <si>
    <t>TCS15</t>
  </si>
  <si>
    <t>TCS16</t>
  </si>
  <si>
    <t>TECHM14</t>
  </si>
  <si>
    <t>TECHM15</t>
  </si>
  <si>
    <t>TECHM16</t>
  </si>
  <si>
    <t>ULTRACEMCO14</t>
  </si>
  <si>
    <t>ULTRACEMCO15</t>
  </si>
  <si>
    <t>ULTRACEMCO16</t>
  </si>
  <si>
    <t>VEDL16</t>
  </si>
  <si>
    <t>WIPRO14</t>
  </si>
  <si>
    <t>WIPRO15</t>
  </si>
  <si>
    <t>WIPRO16</t>
  </si>
  <si>
    <t>YESBANK14</t>
  </si>
  <si>
    <t>YESBANK15</t>
  </si>
  <si>
    <t>YESBANK16</t>
  </si>
  <si>
    <t>ZEEL14</t>
  </si>
  <si>
    <t>ZEEL15</t>
  </si>
  <si>
    <t>ZEEL16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</si>
</sst>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72"/>
      <name val="Arial"/>
      <family val="2"/>
      <charset val="204"/>
    </font>
    <font>
      <sz val="10"/>
      <color indexed="8"/>
      <name val="FreeSans"/>
      <family val="2"/>
    </font>
    <font>
      <sz val="10"/>
      <color indexed="9"/>
      <name val="FreeSans"/>
      <family val="2"/>
    </font>
    <font>
      <sz val="10"/>
      <color indexed="23"/>
      <name val="FreeSans"/>
      <family val="2"/>
    </font>
    <font>
      <sz val="10"/>
      <name val="FreeSans"/>
      <family val="2"/>
    </font>
    <font>
      <sz val="10"/>
      <color indexed="10"/>
      <name val="Free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1" applyFill="1"/>
    <xf numFmtId="0" fontId="1" fillId="3" borderId="0" xfId="1" applyFill="1"/>
    <xf numFmtId="0" fontId="1" fillId="0" borderId="0" xfId="1"/>
    <xf numFmtId="0" fontId="1" fillId="4" borderId="0" xfId="1" applyFill="1"/>
    <xf numFmtId="0" fontId="2" fillId="0" borderId="0" xfId="1" applyFont="1"/>
    <xf numFmtId="0" fontId="1" fillId="9" borderId="0" xfId="1" applyFill="1"/>
    <xf numFmtId="0" fontId="1" fillId="10" borderId="0" xfId="1" applyFill="1"/>
  </cellXfs>
  <cellStyles count="12">
    <cellStyle name="Accent" xfId="2"/>
    <cellStyle name="Accent 1" xfId="3"/>
    <cellStyle name="Accent 2" xfId="4"/>
    <cellStyle name="Accent 3" xfId="5"/>
    <cellStyle name="Error" xfId="6"/>
    <cellStyle name="Footnote" xfId="7"/>
    <cellStyle name="Heading" xfId="8"/>
    <cellStyle name="Normal" xfId="0" builtinId="0"/>
    <cellStyle name="Normal 2" xfId="1"/>
    <cellStyle name="Status" xfId="9"/>
    <cellStyle name="Text" xfId="10"/>
    <cellStyle name="Warning" xf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showRuler="0" zoomScale="130" zoomScaleNormal="130" zoomScalePageLayoutView="130" workbookViewId="0">
      <selection activeCell="C1" sqref="C1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hidden="1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15</v>
      </c>
      <c r="E1" s="2" t="s">
        <v>16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17</v>
      </c>
      <c r="B2">
        <v>1.8501047313000001E-2</v>
      </c>
      <c r="C2">
        <v>0.162681361001</v>
      </c>
      <c r="D2">
        <v>181</v>
      </c>
      <c r="E2">
        <v>68</v>
      </c>
      <c r="F2" s="5" t="str">
        <f>LEFT(A2,LEN(A2)-2)</f>
        <v>ACC</v>
      </c>
      <c r="G2" s="3">
        <f>IF(F2&lt;&gt;F3,1,0)</f>
        <v>0</v>
      </c>
      <c r="H2" s="6">
        <f>COUNTIF(H4:H151,"&lt;&gt;"&amp;0)</f>
        <v>56</v>
      </c>
      <c r="I2" s="6"/>
      <c r="J2" s="6">
        <f>COUNTIF(J4:J145,"&lt;&gt;"&amp;0)</f>
        <v>23</v>
      </c>
      <c r="K2" s="6">
        <f>COUNTIF(K4:K145,"&lt;&gt;"&amp;0)</f>
        <v>5</v>
      </c>
      <c r="L2" s="6">
        <f>COUNTIF(L4:L145,"&gt;"&amp;0)</f>
        <v>13</v>
      </c>
      <c r="M2" s="3">
        <f>AVERAGEIFS(H4:H145,H4:H145,"&gt;"&amp;0,J4:J145,0,K4:K145,0)/3</f>
        <v>2.9720167258489319E-2</v>
      </c>
      <c r="N2" s="3">
        <f>AVERAGE(B2:B145)</f>
        <v>0.12008435613318857</v>
      </c>
      <c r="O2" s="3">
        <f>AVERAGE(C2:C145)</f>
        <v>0.23933078514192793</v>
      </c>
    </row>
    <row r="3" spans="1:15" x14ac:dyDescent="0.2">
      <c r="A3" t="s">
        <v>18</v>
      </c>
      <c r="B3">
        <v>4.4774805233400002E-2</v>
      </c>
      <c r="C3">
        <v>0.174588555363</v>
      </c>
      <c r="D3">
        <v>182</v>
      </c>
      <c r="E3">
        <v>69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0.33873731867628798</v>
      </c>
      <c r="K3" s="6">
        <f>AVERAGEIF(K4:K145,1,H4:H151)</f>
        <v>-0.32166679235593337</v>
      </c>
      <c r="L3" s="6">
        <f>COUNTIF(L4:L145,"&lt;"&amp;0)</f>
        <v>9</v>
      </c>
      <c r="M3" s="3">
        <f>AVERAGEIFS(H5:H146,H5:H146,"&lt;"&amp;0,J5:J146,0,K5:K146,0)/3</f>
        <v>-2.8182599257471852E-2</v>
      </c>
    </row>
    <row r="4" spans="1:15" x14ac:dyDescent="0.2">
      <c r="A4" t="s">
        <v>19</v>
      </c>
      <c r="B4">
        <v>0.49091862260699998</v>
      </c>
      <c r="C4">
        <v>0.188133881788</v>
      </c>
      <c r="D4">
        <v>173</v>
      </c>
      <c r="E4">
        <v>73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20</v>
      </c>
      <c r="B5">
        <v>0.32928629486</v>
      </c>
      <c r="C5">
        <v>0.214429804306</v>
      </c>
      <c r="D5">
        <v>172</v>
      </c>
      <c r="E5">
        <v>69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21</v>
      </c>
      <c r="B6">
        <v>0.29725392363800002</v>
      </c>
      <c r="C6">
        <v>0.208845384657</v>
      </c>
      <c r="D6">
        <v>172</v>
      </c>
      <c r="E6">
        <v>69</v>
      </c>
      <c r="F6" s="5" t="str">
        <f t="shared" si="0"/>
        <v>ADANIPORTS</v>
      </c>
      <c r="G6" s="3">
        <f t="shared" si="1"/>
        <v>1</v>
      </c>
      <c r="H6" s="7">
        <f t="shared" si="2"/>
        <v>0.37248628036833331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t="s">
        <v>22</v>
      </c>
      <c r="B7">
        <v>-0.27063793054200003</v>
      </c>
      <c r="C7">
        <v>0.50443570241900004</v>
      </c>
      <c r="D7">
        <v>193</v>
      </c>
      <c r="E7">
        <v>66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t="s">
        <v>23</v>
      </c>
      <c r="B8">
        <v>-0.32695039328600001</v>
      </c>
      <c r="C8">
        <v>0.464347592935</v>
      </c>
      <c r="D8">
        <v>192</v>
      </c>
      <c r="E8">
        <v>70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t="s">
        <v>24</v>
      </c>
      <c r="B9">
        <v>-0.267527615557</v>
      </c>
      <c r="C9">
        <v>0.392797796112</v>
      </c>
      <c r="D9">
        <v>191</v>
      </c>
      <c r="E9">
        <v>60</v>
      </c>
      <c r="F9" s="5" t="str">
        <f t="shared" si="0"/>
        <v>AMBUJACEM</v>
      </c>
      <c r="G9" s="3">
        <f t="shared" si="1"/>
        <v>1</v>
      </c>
      <c r="H9" s="7">
        <f t="shared" si="2"/>
        <v>-0.28837197979500001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25</v>
      </c>
      <c r="B10">
        <v>1.7166289653800001E-3</v>
      </c>
      <c r="C10">
        <v>0.158073628046</v>
      </c>
      <c r="D10">
        <v>179</v>
      </c>
      <c r="E10">
        <v>64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26</v>
      </c>
      <c r="B11">
        <v>-0.13379479313000001</v>
      </c>
      <c r="C11">
        <v>0.27815908918799997</v>
      </c>
      <c r="D11">
        <v>185</v>
      </c>
      <c r="E11">
        <v>60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27</v>
      </c>
      <c r="B12">
        <v>4.1633262187499999E-2</v>
      </c>
      <c r="C12">
        <v>0.17470127530400001</v>
      </c>
      <c r="D12">
        <v>181</v>
      </c>
      <c r="E12">
        <v>67</v>
      </c>
      <c r="F12" s="5" t="str">
        <f t="shared" si="0"/>
        <v>ASIANPAINT</v>
      </c>
      <c r="G12" s="3">
        <f t="shared" si="1"/>
        <v>1</v>
      </c>
      <c r="H12" s="7">
        <f t="shared" si="2"/>
        <v>-3.0148300659040006E-2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-3.0148300659040006E-2</v>
      </c>
    </row>
    <row r="13" spans="1:15" x14ac:dyDescent="0.2">
      <c r="A13" t="s">
        <v>28</v>
      </c>
      <c r="B13">
        <v>0.67593782119099999</v>
      </c>
      <c r="C13">
        <v>0.14410867477700001</v>
      </c>
      <c r="D13">
        <v>154</v>
      </c>
      <c r="E13">
        <v>65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29</v>
      </c>
      <c r="B14">
        <v>0.21134557251</v>
      </c>
      <c r="C14">
        <v>0.23256571000000001</v>
      </c>
      <c r="D14">
        <v>185</v>
      </c>
      <c r="E14">
        <v>75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30</v>
      </c>
      <c r="B15">
        <v>5.2343779101700003E-2</v>
      </c>
      <c r="C15">
        <v>0.20823785263899999</v>
      </c>
      <c r="D15">
        <v>184</v>
      </c>
      <c r="E15">
        <v>78</v>
      </c>
      <c r="F15" s="5" t="str">
        <f t="shared" si="0"/>
        <v>AUROPHARMA</v>
      </c>
      <c r="G15" s="3">
        <f t="shared" si="1"/>
        <v>1</v>
      </c>
      <c r="H15" s="7">
        <f t="shared" si="2"/>
        <v>0.31320905760089995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31</v>
      </c>
      <c r="B16">
        <v>0.32776664684099999</v>
      </c>
      <c r="C16">
        <v>0.15512644193200001</v>
      </c>
      <c r="D16">
        <v>175</v>
      </c>
      <c r="E16">
        <v>71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32</v>
      </c>
      <c r="B17">
        <v>0.43202267813599998</v>
      </c>
      <c r="C17">
        <v>0.107200019996</v>
      </c>
      <c r="D17">
        <v>175</v>
      </c>
      <c r="E17">
        <v>77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33</v>
      </c>
      <c r="B18">
        <v>0.262602266408</v>
      </c>
      <c r="C18">
        <v>0.19103997322300001</v>
      </c>
      <c r="D18">
        <v>173</v>
      </c>
      <c r="E18">
        <v>73</v>
      </c>
      <c r="F18" s="5" t="str">
        <f t="shared" si="0"/>
        <v>AXISBANK</v>
      </c>
      <c r="G18" s="3">
        <f t="shared" si="1"/>
        <v>1</v>
      </c>
      <c r="H18" s="7">
        <f t="shared" si="2"/>
        <v>0.34079719712833328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t="s">
        <v>34</v>
      </c>
      <c r="B19">
        <v>-0.13649032249699999</v>
      </c>
      <c r="C19">
        <v>0.22423857510299999</v>
      </c>
      <c r="D19">
        <v>184</v>
      </c>
      <c r="E19">
        <v>65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t="s">
        <v>35</v>
      </c>
      <c r="B20">
        <v>3.4849707161399998E-2</v>
      </c>
      <c r="C20">
        <v>0.225479432279</v>
      </c>
      <c r="D20">
        <v>183</v>
      </c>
      <c r="E20">
        <v>67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t="s">
        <v>36</v>
      </c>
      <c r="B21">
        <v>-0.118711603128</v>
      </c>
      <c r="C21">
        <v>0.20700133564100001</v>
      </c>
      <c r="D21">
        <v>178</v>
      </c>
      <c r="E21">
        <v>65</v>
      </c>
      <c r="F21" s="5" t="str">
        <f t="shared" si="0"/>
        <v>BAJAJ-AUTO</v>
      </c>
      <c r="G21" s="3">
        <f t="shared" si="1"/>
        <v>1</v>
      </c>
      <c r="H21" s="7">
        <f t="shared" si="2"/>
        <v>-7.3450739487866665E-2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-7.3450739487866665E-2</v>
      </c>
    </row>
    <row r="22" spans="1:12" x14ac:dyDescent="0.2">
      <c r="A22" t="s">
        <v>37</v>
      </c>
      <c r="B22">
        <v>0.49871830846499998</v>
      </c>
      <c r="C22">
        <v>0.18360529651599999</v>
      </c>
      <c r="D22">
        <v>169</v>
      </c>
      <c r="E22">
        <v>73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38</v>
      </c>
      <c r="B23">
        <v>0.123897374367</v>
      </c>
      <c r="C23">
        <v>0.29252589265000001</v>
      </c>
      <c r="D23">
        <v>186</v>
      </c>
      <c r="E23">
        <v>64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39</v>
      </c>
      <c r="B24">
        <v>0.29458861496099997</v>
      </c>
      <c r="C24">
        <v>0.20264150624800001</v>
      </c>
      <c r="D24">
        <v>183</v>
      </c>
      <c r="E24">
        <v>73</v>
      </c>
      <c r="F24" s="5" t="str">
        <f t="shared" si="0"/>
        <v>BANKBARODA</v>
      </c>
      <c r="G24" s="3">
        <f t="shared" si="1"/>
        <v>1</v>
      </c>
      <c r="H24" s="7">
        <f t="shared" si="2"/>
        <v>0.30573476593099996</v>
      </c>
      <c r="I24" s="7">
        <f t="shared" si="3"/>
        <v>1</v>
      </c>
      <c r="J24" s="7">
        <f t="shared" si="6"/>
        <v>1</v>
      </c>
      <c r="K24" s="7">
        <f t="shared" si="4"/>
        <v>0</v>
      </c>
      <c r="L24" s="7">
        <f t="shared" si="5"/>
        <v>0</v>
      </c>
    </row>
    <row r="25" spans="1:12" x14ac:dyDescent="0.2">
      <c r="A25" t="s">
        <v>40</v>
      </c>
      <c r="B25">
        <v>-0.49005475443000002</v>
      </c>
      <c r="C25">
        <v>0.51688629270999997</v>
      </c>
      <c r="D25">
        <v>192</v>
      </c>
      <c r="E25">
        <v>54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t="s">
        <v>41</v>
      </c>
      <c r="B26">
        <v>7.1409573848899996E-2</v>
      </c>
      <c r="C26">
        <v>0.26304400760399999</v>
      </c>
      <c r="D26">
        <v>180</v>
      </c>
      <c r="E26">
        <v>64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t="s">
        <v>42</v>
      </c>
      <c r="B27">
        <v>-0.13375289889</v>
      </c>
      <c r="C27">
        <v>0.239361446309</v>
      </c>
      <c r="D27">
        <v>180</v>
      </c>
      <c r="E27">
        <v>69</v>
      </c>
      <c r="F27" s="5" t="str">
        <f t="shared" si="0"/>
        <v>BHARTIARTL</v>
      </c>
      <c r="G27" s="3">
        <f t="shared" si="1"/>
        <v>1</v>
      </c>
      <c r="H27" s="7">
        <f t="shared" si="2"/>
        <v>-0.18413269315703332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-0.18413269315703332</v>
      </c>
    </row>
    <row r="28" spans="1:12" x14ac:dyDescent="0.2">
      <c r="A28" t="s">
        <v>43</v>
      </c>
      <c r="B28">
        <v>0.71965432705099996</v>
      </c>
      <c r="C28">
        <v>0.114838171346</v>
      </c>
      <c r="D28">
        <v>166</v>
      </c>
      <c r="E28">
        <v>79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44</v>
      </c>
      <c r="B29">
        <v>0.31972889503700003</v>
      </c>
      <c r="C29">
        <v>0.14322777203600001</v>
      </c>
      <c r="D29">
        <v>170</v>
      </c>
      <c r="E29">
        <v>67</v>
      </c>
      <c r="F29" s="5" t="str">
        <f t="shared" si="0"/>
        <v>BOSCHLTD</v>
      </c>
      <c r="G29" s="3">
        <f t="shared" si="1"/>
        <v>1</v>
      </c>
      <c r="H29" s="7">
        <f t="shared" si="2"/>
        <v>0.51969161104399997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45</v>
      </c>
      <c r="B30">
        <v>0.112995640944</v>
      </c>
      <c r="C30">
        <v>0.21117858958899999</v>
      </c>
      <c r="D30">
        <v>168</v>
      </c>
      <c r="E30">
        <v>60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46</v>
      </c>
      <c r="B31">
        <v>0.22030132742200001</v>
      </c>
      <c r="C31">
        <v>0.13199641609099999</v>
      </c>
      <c r="D31">
        <v>183</v>
      </c>
      <c r="E31">
        <v>75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47</v>
      </c>
      <c r="B32">
        <v>0.30860634669199999</v>
      </c>
      <c r="C32">
        <v>0.26371286427899998</v>
      </c>
      <c r="D32">
        <v>188</v>
      </c>
      <c r="E32">
        <v>68</v>
      </c>
      <c r="F32" s="5" t="str">
        <f t="shared" si="0"/>
        <v>BPCL</v>
      </c>
      <c r="G32" s="3">
        <f t="shared" si="1"/>
        <v>1</v>
      </c>
      <c r="H32" s="7">
        <f t="shared" si="2"/>
        <v>0.21396777168600001</v>
      </c>
      <c r="I32" s="7">
        <f t="shared" si="3"/>
        <v>1</v>
      </c>
      <c r="J32" s="7">
        <f t="shared" si="6"/>
        <v>1</v>
      </c>
      <c r="K32" s="7">
        <f t="shared" si="4"/>
        <v>0</v>
      </c>
      <c r="L32" s="7">
        <f t="shared" si="5"/>
        <v>0</v>
      </c>
    </row>
    <row r="33" spans="1:12" x14ac:dyDescent="0.2">
      <c r="A33" t="s">
        <v>48</v>
      </c>
      <c r="B33">
        <v>6.2986787738200004E-2</v>
      </c>
      <c r="C33">
        <v>0.27015644264999999</v>
      </c>
      <c r="D33">
        <v>180</v>
      </c>
      <c r="E33">
        <v>60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49</v>
      </c>
      <c r="B34">
        <v>0.14527870335400001</v>
      </c>
      <c r="C34">
        <v>0.19678749696600001</v>
      </c>
      <c r="D34">
        <v>180</v>
      </c>
      <c r="E34">
        <v>69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50</v>
      </c>
      <c r="B35">
        <v>6.5285824069400006E-2</v>
      </c>
      <c r="C35">
        <v>0.28014611205899997</v>
      </c>
      <c r="D35">
        <v>174</v>
      </c>
      <c r="E35">
        <v>71</v>
      </c>
      <c r="F35" s="5" t="str">
        <f t="shared" si="0"/>
        <v>CIPLA</v>
      </c>
      <c r="G35" s="3">
        <f t="shared" si="1"/>
        <v>1</v>
      </c>
      <c r="H35" s="7">
        <f t="shared" si="2"/>
        <v>9.1183771720533338E-2</v>
      </c>
      <c r="I35" s="7">
        <f t="shared" si="3"/>
        <v>1</v>
      </c>
      <c r="J35" s="7">
        <f t="shared" si="6"/>
        <v>1</v>
      </c>
      <c r="K35" s="7">
        <f t="shared" si="4"/>
        <v>0</v>
      </c>
      <c r="L35" s="7">
        <f t="shared" si="5"/>
        <v>0</v>
      </c>
    </row>
    <row r="36" spans="1:12" x14ac:dyDescent="0.2">
      <c r="A36" t="s">
        <v>51</v>
      </c>
      <c r="B36">
        <v>0.29991780710499999</v>
      </c>
      <c r="C36">
        <v>0.150404294253</v>
      </c>
      <c r="D36">
        <v>169</v>
      </c>
      <c r="E36">
        <v>69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52</v>
      </c>
      <c r="B37">
        <v>0.18601663246899999</v>
      </c>
      <c r="C37">
        <v>0.17156314408199999</v>
      </c>
      <c r="D37">
        <v>172</v>
      </c>
      <c r="E37">
        <v>66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53</v>
      </c>
      <c r="B38">
        <v>6.5166822856300002E-2</v>
      </c>
      <c r="C38">
        <v>0.197998928199</v>
      </c>
      <c r="D38">
        <v>183</v>
      </c>
      <c r="E38">
        <v>62</v>
      </c>
      <c r="F38" s="5" t="str">
        <f t="shared" si="0"/>
        <v>COALINDIA</v>
      </c>
      <c r="G38" s="3">
        <f t="shared" si="1"/>
        <v>1</v>
      </c>
      <c r="H38" s="7">
        <f t="shared" si="2"/>
        <v>0.18370042081009999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54</v>
      </c>
      <c r="B39">
        <v>0.42457338798099997</v>
      </c>
      <c r="C39">
        <v>0.105938499546</v>
      </c>
      <c r="D39">
        <v>160</v>
      </c>
      <c r="E39">
        <v>69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55</v>
      </c>
      <c r="B40">
        <v>0.83477371906300002</v>
      </c>
      <c r="C40">
        <v>9.0862558310499997E-2</v>
      </c>
      <c r="D40">
        <v>152</v>
      </c>
      <c r="E40">
        <v>72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56</v>
      </c>
      <c r="B41">
        <v>0.39768576578499998</v>
      </c>
      <c r="C41">
        <v>0.15378210125299999</v>
      </c>
      <c r="D41">
        <v>166</v>
      </c>
      <c r="E41">
        <v>63</v>
      </c>
      <c r="F41" s="5" t="str">
        <f t="shared" si="0"/>
        <v>DRREDDY</v>
      </c>
      <c r="G41" s="3">
        <f t="shared" si="1"/>
        <v>1</v>
      </c>
      <c r="H41" s="7">
        <f t="shared" si="2"/>
        <v>0.55234429094299997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57</v>
      </c>
      <c r="B42">
        <v>0.70181999939999995</v>
      </c>
      <c r="C42">
        <v>0.157091546438</v>
      </c>
      <c r="D42">
        <v>170</v>
      </c>
      <c r="E42">
        <v>72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58</v>
      </c>
      <c r="B43">
        <v>0.58232677091600005</v>
      </c>
      <c r="C43">
        <v>0.11363408969200001</v>
      </c>
      <c r="D43">
        <v>172</v>
      </c>
      <c r="E43">
        <v>78</v>
      </c>
      <c r="F43" s="5" t="str">
        <f t="shared" si="0"/>
        <v>EICHERMOT</v>
      </c>
      <c r="G43" s="3">
        <f t="shared" si="1"/>
        <v>1</v>
      </c>
      <c r="H43" s="7">
        <f t="shared" si="2"/>
        <v>0.64207338515800005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59</v>
      </c>
      <c r="B44">
        <v>4.4881965414899999E-2</v>
      </c>
      <c r="C44">
        <v>0.38343107422400002</v>
      </c>
      <c r="D44">
        <v>173</v>
      </c>
      <c r="E44">
        <v>65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60</v>
      </c>
      <c r="B45">
        <v>0.47392177569499999</v>
      </c>
      <c r="C45">
        <v>0.153262725938</v>
      </c>
      <c r="D45">
        <v>170</v>
      </c>
      <c r="E45">
        <v>70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61</v>
      </c>
      <c r="B46">
        <v>-0.15617185464899999</v>
      </c>
      <c r="C46">
        <v>0.33677175698299999</v>
      </c>
      <c r="D46">
        <v>185</v>
      </c>
      <c r="E46">
        <v>65</v>
      </c>
      <c r="F46" s="5" t="str">
        <f t="shared" si="0"/>
        <v>GAIL</v>
      </c>
      <c r="G46" s="3">
        <f t="shared" si="1"/>
        <v>1</v>
      </c>
      <c r="H46" s="7">
        <f t="shared" si="2"/>
        <v>0.12087729548696668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0.12087729548696668</v>
      </c>
    </row>
    <row r="47" spans="1:12" x14ac:dyDescent="0.2">
      <c r="A47" t="s">
        <v>62</v>
      </c>
      <c r="B47">
        <v>0.25629216425599999</v>
      </c>
      <c r="C47">
        <v>0.15965663799800001</v>
      </c>
      <c r="D47">
        <v>174</v>
      </c>
      <c r="E47">
        <v>69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63</v>
      </c>
      <c r="B48">
        <v>-5.9487102854600002E-2</v>
      </c>
      <c r="C48">
        <v>0.184213164037</v>
      </c>
      <c r="D48">
        <v>179</v>
      </c>
      <c r="E48">
        <v>69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64</v>
      </c>
      <c r="B49">
        <v>-0.102450436263</v>
      </c>
      <c r="C49">
        <v>0.32576709208299998</v>
      </c>
      <c r="D49">
        <v>176</v>
      </c>
      <c r="E49">
        <v>57</v>
      </c>
      <c r="F49" s="5" t="str">
        <f t="shared" si="0"/>
        <v>HCLTECH</v>
      </c>
      <c r="G49" s="3">
        <f t="shared" si="1"/>
        <v>1</v>
      </c>
      <c r="H49" s="7">
        <f t="shared" si="2"/>
        <v>3.1451541712799992E-2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3.1451541712799992E-2</v>
      </c>
    </row>
    <row r="50" spans="1:12" x14ac:dyDescent="0.2">
      <c r="A50" t="s">
        <v>65</v>
      </c>
      <c r="B50">
        <v>2.0498222171700001E-2</v>
      </c>
      <c r="C50">
        <v>0.17892260068900001</v>
      </c>
      <c r="D50">
        <v>175</v>
      </c>
      <c r="E50">
        <v>67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66</v>
      </c>
      <c r="B51">
        <v>-9.5759582731599999E-2</v>
      </c>
      <c r="C51">
        <v>0.33070826551900001</v>
      </c>
      <c r="D51">
        <v>187</v>
      </c>
      <c r="E51">
        <v>70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67</v>
      </c>
      <c r="B52">
        <v>1.37131486192E-2</v>
      </c>
      <c r="C52">
        <v>0.145258714934</v>
      </c>
      <c r="D52">
        <v>183</v>
      </c>
      <c r="E52">
        <v>68</v>
      </c>
      <c r="F52" s="5" t="str">
        <f t="shared" si="0"/>
        <v>HDFC</v>
      </c>
      <c r="G52" s="3">
        <f t="shared" si="1"/>
        <v>1</v>
      </c>
      <c r="H52" s="7">
        <f t="shared" si="2"/>
        <v>-2.05160706469E-2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-2.05160706469E-2</v>
      </c>
    </row>
    <row r="53" spans="1:12" x14ac:dyDescent="0.2">
      <c r="A53" t="s">
        <v>68</v>
      </c>
      <c r="B53">
        <v>-0.241133153589</v>
      </c>
      <c r="C53">
        <v>0.31343234693400002</v>
      </c>
      <c r="D53">
        <v>205</v>
      </c>
      <c r="E53">
        <v>59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t="s">
        <v>69</v>
      </c>
      <c r="B54">
        <v>-0.63803317826899997</v>
      </c>
      <c r="C54">
        <v>0.66189710008699998</v>
      </c>
      <c r="D54">
        <v>212</v>
      </c>
      <c r="E54">
        <v>59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t="s">
        <v>70</v>
      </c>
      <c r="B55">
        <v>-0.51486455160400002</v>
      </c>
      <c r="C55">
        <v>0.550450380041</v>
      </c>
      <c r="D55">
        <v>202</v>
      </c>
      <c r="E55">
        <v>53</v>
      </c>
      <c r="F55" s="5" t="str">
        <f t="shared" si="0"/>
        <v>HDFCBANK</v>
      </c>
      <c r="G55" s="3">
        <f t="shared" si="1"/>
        <v>1</v>
      </c>
      <c r="H55" s="7">
        <f t="shared" si="2"/>
        <v>-0.46467696115399998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t="s">
        <v>71</v>
      </c>
      <c r="B56">
        <v>-7.1918464655699996E-2</v>
      </c>
      <c r="C56">
        <v>0.273470858082</v>
      </c>
      <c r="D56">
        <v>174</v>
      </c>
      <c r="E56">
        <v>61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t="s">
        <v>72</v>
      </c>
      <c r="B57">
        <v>5.4920067947400002E-2</v>
      </c>
      <c r="C57">
        <v>0.211157110349</v>
      </c>
      <c r="D57">
        <v>180</v>
      </c>
      <c r="E57">
        <v>65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t="s">
        <v>73</v>
      </c>
      <c r="B58">
        <v>-0.16385689757999999</v>
      </c>
      <c r="C58">
        <v>0.36013669496299999</v>
      </c>
      <c r="D58">
        <v>182</v>
      </c>
      <c r="E58">
        <v>69</v>
      </c>
      <c r="F58" s="5" t="str">
        <f t="shared" si="0"/>
        <v>HEROMOTOCO</v>
      </c>
      <c r="G58" s="3">
        <f t="shared" si="1"/>
        <v>1</v>
      </c>
      <c r="H58" s="7">
        <f t="shared" si="2"/>
        <v>-6.0285098096099998E-2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-6.0285098096099998E-2</v>
      </c>
    </row>
    <row r="59" spans="1:12" x14ac:dyDescent="0.2">
      <c r="A59" t="s">
        <v>74</v>
      </c>
      <c r="B59">
        <v>2.9926466610699998E-3</v>
      </c>
      <c r="C59">
        <v>0.45659254232500002</v>
      </c>
      <c r="D59">
        <v>180</v>
      </c>
      <c r="E59">
        <v>67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75</v>
      </c>
      <c r="B60">
        <v>0.28189185926900001</v>
      </c>
      <c r="C60">
        <v>0.21456806171500001</v>
      </c>
      <c r="D60">
        <v>180</v>
      </c>
      <c r="E60">
        <v>68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76</v>
      </c>
      <c r="B61">
        <v>0.34467443275999998</v>
      </c>
      <c r="C61">
        <v>0.250199412964</v>
      </c>
      <c r="D61">
        <v>175</v>
      </c>
      <c r="E61">
        <v>79</v>
      </c>
      <c r="F61" s="5" t="str">
        <f t="shared" si="0"/>
        <v>HINDALCO</v>
      </c>
      <c r="G61" s="3">
        <f t="shared" si="1"/>
        <v>1</v>
      </c>
      <c r="H61" s="7">
        <f t="shared" si="2"/>
        <v>0.20985297956335666</v>
      </c>
      <c r="I61" s="7">
        <f t="shared" si="3"/>
        <v>1</v>
      </c>
      <c r="J61" s="7">
        <f t="shared" si="6"/>
        <v>1</v>
      </c>
      <c r="K61" s="7">
        <f t="shared" si="4"/>
        <v>0</v>
      </c>
      <c r="L61" s="7">
        <f t="shared" si="5"/>
        <v>0</v>
      </c>
    </row>
    <row r="62" spans="1:12" x14ac:dyDescent="0.2">
      <c r="A62" t="s">
        <v>77</v>
      </c>
      <c r="B62">
        <v>-0.15989870952099999</v>
      </c>
      <c r="C62">
        <v>0.29983343779400001</v>
      </c>
      <c r="D62">
        <v>193</v>
      </c>
      <c r="E62">
        <v>64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t="s">
        <v>78</v>
      </c>
      <c r="B63">
        <v>7.2403930170300002E-2</v>
      </c>
      <c r="C63">
        <v>0.29527455229999999</v>
      </c>
      <c r="D63">
        <v>182</v>
      </c>
      <c r="E63">
        <v>66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t="s">
        <v>79</v>
      </c>
      <c r="B64">
        <v>-0.152314514012</v>
      </c>
      <c r="C64">
        <v>0.23732285638299999</v>
      </c>
      <c r="D64">
        <v>191</v>
      </c>
      <c r="E64">
        <v>69</v>
      </c>
      <c r="F64" s="5" t="str">
        <f t="shared" si="0"/>
        <v>HINDUNILVR</v>
      </c>
      <c r="G64" s="3">
        <f t="shared" si="1"/>
        <v>1</v>
      </c>
      <c r="H64" s="7">
        <f t="shared" si="2"/>
        <v>-7.9936431120900001E-2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-7.9936431120900001E-2</v>
      </c>
    </row>
    <row r="65" spans="1:12" x14ac:dyDescent="0.2">
      <c r="A65" t="s">
        <v>80</v>
      </c>
      <c r="B65">
        <v>0.40752798777400001</v>
      </c>
      <c r="C65">
        <v>0.13432566135999999</v>
      </c>
      <c r="D65">
        <v>181</v>
      </c>
      <c r="E65">
        <v>67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81</v>
      </c>
      <c r="B66">
        <v>0.47696191561399998</v>
      </c>
      <c r="C66">
        <v>0.173683260673</v>
      </c>
      <c r="D66">
        <v>167</v>
      </c>
      <c r="E66">
        <v>67</v>
      </c>
      <c r="F66" s="5" t="str">
        <f t="shared" si="0"/>
        <v>IBULHSGFIN</v>
      </c>
      <c r="G66" s="3">
        <f t="shared" si="1"/>
        <v>1</v>
      </c>
      <c r="H66" s="7">
        <f t="shared" si="2"/>
        <v>0.44224495169400002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82</v>
      </c>
      <c r="B67">
        <v>0.226891781712</v>
      </c>
      <c r="C67">
        <v>0.19406794719000001</v>
      </c>
      <c r="D67">
        <v>178</v>
      </c>
      <c r="E67">
        <v>74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83</v>
      </c>
      <c r="B68">
        <v>0.41119308961599998</v>
      </c>
      <c r="C68">
        <v>0.18249705678399999</v>
      </c>
      <c r="D68">
        <v>167</v>
      </c>
      <c r="E68">
        <v>72</v>
      </c>
      <c r="F68" s="5" t="str">
        <f t="shared" si="7"/>
        <v>ICICIBANK</v>
      </c>
      <c r="G68" s="3">
        <f t="shared" si="8"/>
        <v>1</v>
      </c>
      <c r="H68" s="7">
        <f t="shared" si="2"/>
        <v>0.31904243566399998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t="s">
        <v>84</v>
      </c>
      <c r="B69">
        <v>5.2519212436000003E-2</v>
      </c>
      <c r="C69">
        <v>0.21796936907600001</v>
      </c>
      <c r="D69">
        <v>178</v>
      </c>
      <c r="E69">
        <v>63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85</v>
      </c>
      <c r="B70">
        <v>-2.12027814894E-2</v>
      </c>
      <c r="C70">
        <v>0.19571885245000001</v>
      </c>
      <c r="D70">
        <v>189</v>
      </c>
      <c r="E70">
        <v>72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86</v>
      </c>
      <c r="B71">
        <v>-9.5501377887100003E-2</v>
      </c>
      <c r="C71">
        <v>0.15505665162400001</v>
      </c>
      <c r="D71">
        <v>188</v>
      </c>
      <c r="E71">
        <v>69</v>
      </c>
      <c r="F71" s="5" t="str">
        <f t="shared" si="7"/>
        <v>INDUSINDBK</v>
      </c>
      <c r="G71" s="3">
        <f t="shared" si="8"/>
        <v>1</v>
      </c>
      <c r="H71" s="7">
        <f t="shared" si="9"/>
        <v>-2.13949823135E-2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-2.13949823135E-2</v>
      </c>
    </row>
    <row r="72" spans="1:12" x14ac:dyDescent="0.2">
      <c r="A72" t="s">
        <v>87</v>
      </c>
      <c r="B72">
        <v>0.17546290564700001</v>
      </c>
      <c r="C72">
        <v>0.32914002541499998</v>
      </c>
      <c r="D72">
        <v>174</v>
      </c>
      <c r="E72">
        <v>72</v>
      </c>
      <c r="F72" s="5" t="str">
        <f t="shared" si="7"/>
        <v>INFRATEL</v>
      </c>
      <c r="G72" s="3">
        <f t="shared" si="8"/>
        <v>1</v>
      </c>
      <c r="H72" s="7">
        <f t="shared" si="9"/>
        <v>3.9980763879950004E-2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3.9980763879950004E-2</v>
      </c>
    </row>
    <row r="73" spans="1:12" x14ac:dyDescent="0.2">
      <c r="A73" t="s">
        <v>88</v>
      </c>
      <c r="B73">
        <v>-0.32994657039300002</v>
      </c>
      <c r="C73">
        <v>0.60249467534900003</v>
      </c>
      <c r="D73">
        <v>161</v>
      </c>
      <c r="E73">
        <v>64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89</v>
      </c>
      <c r="B74">
        <v>0.52598246705399998</v>
      </c>
      <c r="C74">
        <v>0.208316542726</v>
      </c>
      <c r="D74">
        <v>177</v>
      </c>
      <c r="E74">
        <v>66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90</v>
      </c>
      <c r="B75">
        <v>-9.8461920611799994E-2</v>
      </c>
      <c r="C75">
        <v>0.18792406847000001</v>
      </c>
      <c r="D75">
        <v>181</v>
      </c>
      <c r="E75">
        <v>67</v>
      </c>
      <c r="F75" s="5" t="str">
        <f t="shared" si="7"/>
        <v>INFY</v>
      </c>
      <c r="G75" s="3">
        <f t="shared" si="8"/>
        <v>1</v>
      </c>
      <c r="H75" s="7">
        <f t="shared" si="9"/>
        <v>3.2524658683066657E-2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3.2524658683066657E-2</v>
      </c>
    </row>
    <row r="76" spans="1:12" x14ac:dyDescent="0.2">
      <c r="A76" t="s">
        <v>91</v>
      </c>
      <c r="B76">
        <v>0.220509697689</v>
      </c>
      <c r="C76">
        <v>0.27750495576500001</v>
      </c>
      <c r="D76">
        <v>165</v>
      </c>
      <c r="E76">
        <v>71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92</v>
      </c>
      <c r="B77">
        <v>-0.198696374446</v>
      </c>
      <c r="C77">
        <v>0.28735103878899998</v>
      </c>
      <c r="D77">
        <v>193</v>
      </c>
      <c r="E77">
        <v>66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93</v>
      </c>
      <c r="B78">
        <v>4.1984360770700002E-2</v>
      </c>
      <c r="C78">
        <v>0.20914674240700001</v>
      </c>
      <c r="D78">
        <v>184</v>
      </c>
      <c r="E78">
        <v>71</v>
      </c>
      <c r="F78" s="5" t="str">
        <f t="shared" si="7"/>
        <v>IOC</v>
      </c>
      <c r="G78" s="3">
        <f t="shared" si="8"/>
        <v>1</v>
      </c>
      <c r="H78" s="7">
        <f t="shared" si="9"/>
        <v>2.1265894671233337E-2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2.1265894671233337E-2</v>
      </c>
    </row>
    <row r="79" spans="1:12" x14ac:dyDescent="0.2">
      <c r="A79" t="s">
        <v>94</v>
      </c>
      <c r="B79">
        <v>-0.113619366419</v>
      </c>
      <c r="C79">
        <v>0.21674295269900001</v>
      </c>
      <c r="D79">
        <v>182</v>
      </c>
      <c r="E79">
        <v>67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t="s">
        <v>95</v>
      </c>
      <c r="B80">
        <v>0.11157832693600001</v>
      </c>
      <c r="C80">
        <v>0.134068912885</v>
      </c>
      <c r="D80">
        <v>181</v>
      </c>
      <c r="E80">
        <v>66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t="s">
        <v>96</v>
      </c>
      <c r="B81">
        <v>-0.46627116866000001</v>
      </c>
      <c r="C81">
        <v>0.72235292069699997</v>
      </c>
      <c r="D81">
        <v>190</v>
      </c>
      <c r="E81">
        <v>64</v>
      </c>
      <c r="F81" s="5" t="str">
        <f t="shared" si="7"/>
        <v>ITC</v>
      </c>
      <c r="G81" s="3">
        <f t="shared" si="8"/>
        <v>1</v>
      </c>
      <c r="H81" s="7">
        <f t="shared" si="9"/>
        <v>-0.15610406938099999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-0.15610406938099999</v>
      </c>
    </row>
    <row r="82" spans="1:12" x14ac:dyDescent="0.2">
      <c r="A82" t="s">
        <v>97</v>
      </c>
      <c r="B82">
        <v>-0.17013047424</v>
      </c>
      <c r="C82">
        <v>0.209265060897</v>
      </c>
      <c r="D82">
        <v>190</v>
      </c>
      <c r="E82">
        <v>60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t="s">
        <v>98</v>
      </c>
      <c r="B83">
        <v>-0.31633131964599998</v>
      </c>
      <c r="C83">
        <v>0.43958146993699998</v>
      </c>
      <c r="D83">
        <v>196</v>
      </c>
      <c r="E83">
        <v>58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t="s">
        <v>99</v>
      </c>
      <c r="B84">
        <v>-0.37394774465000002</v>
      </c>
      <c r="C84">
        <v>0.387799146145</v>
      </c>
      <c r="D84">
        <v>196</v>
      </c>
      <c r="E84">
        <v>63</v>
      </c>
      <c r="F84" s="5" t="str">
        <f t="shared" si="7"/>
        <v>KOTAKBANK</v>
      </c>
      <c r="G84" s="3">
        <f t="shared" si="8"/>
        <v>1</v>
      </c>
      <c r="H84" s="7">
        <f t="shared" si="9"/>
        <v>-0.28680317951200002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100</v>
      </c>
      <c r="B85">
        <v>0.22572046796299999</v>
      </c>
      <c r="C85">
        <v>0.180216940129</v>
      </c>
      <c r="D85">
        <v>171</v>
      </c>
      <c r="E85">
        <v>68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101</v>
      </c>
      <c r="B86">
        <v>0.24457347954299999</v>
      </c>
      <c r="C86">
        <v>0.131562838366</v>
      </c>
      <c r="D86">
        <v>171</v>
      </c>
      <c r="E86">
        <v>78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102</v>
      </c>
      <c r="B87">
        <v>8.4087470475700005E-2</v>
      </c>
      <c r="C87">
        <v>0.210563479345</v>
      </c>
      <c r="D87">
        <v>184</v>
      </c>
      <c r="E87">
        <v>70</v>
      </c>
      <c r="F87" s="5" t="str">
        <f t="shared" si="7"/>
        <v>LT</v>
      </c>
      <c r="G87" s="3">
        <f t="shared" si="8"/>
        <v>1</v>
      </c>
      <c r="H87" s="7">
        <f t="shared" si="9"/>
        <v>0.18479380599389997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103</v>
      </c>
      <c r="B88">
        <v>0.112613675357</v>
      </c>
      <c r="C88">
        <v>0.11927780184</v>
      </c>
      <c r="D88">
        <v>167</v>
      </c>
      <c r="E88">
        <v>70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104</v>
      </c>
      <c r="B89">
        <v>0.34770891177899999</v>
      </c>
      <c r="C89">
        <v>0.23832557864199999</v>
      </c>
      <c r="D89">
        <v>171</v>
      </c>
      <c r="E89">
        <v>67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105</v>
      </c>
      <c r="B90">
        <v>0.48386926418699999</v>
      </c>
      <c r="C90">
        <v>0.168475417101</v>
      </c>
      <c r="D90">
        <v>168</v>
      </c>
      <c r="E90">
        <v>72</v>
      </c>
      <c r="F90" s="5" t="str">
        <f t="shared" si="7"/>
        <v>LUPIN</v>
      </c>
      <c r="G90" s="3">
        <f t="shared" si="8"/>
        <v>1</v>
      </c>
      <c r="H90" s="7">
        <f t="shared" si="9"/>
        <v>0.31473061710766664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t="s">
        <v>106</v>
      </c>
      <c r="B91">
        <v>-0.31176473592600001</v>
      </c>
      <c r="C91">
        <v>0.39541685747400002</v>
      </c>
      <c r="D91">
        <v>183</v>
      </c>
      <c r="E91">
        <v>57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t="s">
        <v>107</v>
      </c>
      <c r="B92">
        <v>9.4081781611800003E-2</v>
      </c>
      <c r="C92">
        <v>0.232829029849</v>
      </c>
      <c r="D92">
        <v>177</v>
      </c>
      <c r="E92">
        <v>67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t="s">
        <v>108</v>
      </c>
      <c r="B93">
        <v>-0.18720243095399999</v>
      </c>
      <c r="C93">
        <v>0.35679652009899998</v>
      </c>
      <c r="D93">
        <v>185</v>
      </c>
      <c r="E93">
        <v>71</v>
      </c>
      <c r="F93" s="5" t="str">
        <f t="shared" si="7"/>
        <v>M&amp;M</v>
      </c>
      <c r="G93" s="3">
        <f t="shared" si="8"/>
        <v>1</v>
      </c>
      <c r="H93" s="7">
        <f t="shared" si="9"/>
        <v>-0.13496179508940001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-0.13496179508940001</v>
      </c>
    </row>
    <row r="94" spans="1:12" x14ac:dyDescent="0.2">
      <c r="A94" t="s">
        <v>109</v>
      </c>
      <c r="B94">
        <v>0.331257148492</v>
      </c>
      <c r="C94">
        <v>0.16593035087300001</v>
      </c>
      <c r="D94">
        <v>159</v>
      </c>
      <c r="E94">
        <v>64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110</v>
      </c>
      <c r="B95">
        <v>0.302114807313</v>
      </c>
      <c r="C95">
        <v>7.2776257486199994E-2</v>
      </c>
      <c r="D95">
        <v>175</v>
      </c>
      <c r="E95">
        <v>64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111</v>
      </c>
      <c r="B96">
        <v>0.30562170524799998</v>
      </c>
      <c r="C96">
        <v>0.146462457761</v>
      </c>
      <c r="D96">
        <v>167</v>
      </c>
      <c r="E96">
        <v>66</v>
      </c>
      <c r="F96" s="5" t="str">
        <f t="shared" si="7"/>
        <v>MARUTI</v>
      </c>
      <c r="G96" s="3">
        <f t="shared" si="8"/>
        <v>1</v>
      </c>
      <c r="H96" s="7">
        <f t="shared" si="9"/>
        <v>0.31299788701766662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112</v>
      </c>
      <c r="B97">
        <v>0.21743552885600001</v>
      </c>
      <c r="C97">
        <v>0.277076236669</v>
      </c>
      <c r="D97">
        <v>173</v>
      </c>
      <c r="E97">
        <v>72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113</v>
      </c>
      <c r="B98">
        <v>0.14091422905600001</v>
      </c>
      <c r="C98">
        <v>0.222816339788</v>
      </c>
      <c r="D98">
        <v>175</v>
      </c>
      <c r="E98">
        <v>74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114</v>
      </c>
      <c r="B99">
        <v>-0.24940489706300001</v>
      </c>
      <c r="C99">
        <v>0.42793796503199999</v>
      </c>
      <c r="D99">
        <v>184</v>
      </c>
      <c r="E99">
        <v>58</v>
      </c>
      <c r="F99" s="5" t="str">
        <f t="shared" si="7"/>
        <v>NTPC</v>
      </c>
      <c r="G99" s="3">
        <f t="shared" si="8"/>
        <v>1</v>
      </c>
      <c r="H99" s="7">
        <f t="shared" si="9"/>
        <v>3.6314953616333336E-2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3.6314953616333336E-2</v>
      </c>
    </row>
    <row r="100" spans="1:12" x14ac:dyDescent="0.2">
      <c r="A100" t="s">
        <v>115</v>
      </c>
      <c r="B100">
        <v>0.10755753069399999</v>
      </c>
      <c r="C100">
        <v>0.19210327863000001</v>
      </c>
      <c r="D100">
        <v>177</v>
      </c>
      <c r="E100">
        <v>67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116</v>
      </c>
      <c r="B101">
        <v>0.51193596412300002</v>
      </c>
      <c r="C101">
        <v>0.110115019777</v>
      </c>
      <c r="D101">
        <v>166</v>
      </c>
      <c r="E101">
        <v>64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117</v>
      </c>
      <c r="B102">
        <v>0.56453680943899998</v>
      </c>
      <c r="C102">
        <v>0.27200330036600001</v>
      </c>
      <c r="D102">
        <v>174</v>
      </c>
      <c r="E102">
        <v>66</v>
      </c>
      <c r="F102" s="5" t="str">
        <f t="shared" si="7"/>
        <v>ONGC</v>
      </c>
      <c r="G102" s="3">
        <f t="shared" si="8"/>
        <v>1</v>
      </c>
      <c r="H102" s="7">
        <f t="shared" si="9"/>
        <v>0.39467676808533331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t="s">
        <v>118</v>
      </c>
      <c r="B103">
        <v>-0.38249755972999999</v>
      </c>
      <c r="C103">
        <v>0.39880264329300003</v>
      </c>
      <c r="D103">
        <v>189</v>
      </c>
      <c r="E103">
        <v>61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t="s">
        <v>119</v>
      </c>
      <c r="B104">
        <v>-0.22984977316399999</v>
      </c>
      <c r="C104">
        <v>0.37004617188099997</v>
      </c>
      <c r="D104">
        <v>193</v>
      </c>
      <c r="E104">
        <v>64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t="s">
        <v>120</v>
      </c>
      <c r="B105">
        <v>-0.32404889392399999</v>
      </c>
      <c r="C105">
        <v>0.45515502152600001</v>
      </c>
      <c r="D105">
        <v>196</v>
      </c>
      <c r="E105">
        <v>62</v>
      </c>
      <c r="F105" s="5" t="str">
        <f t="shared" si="7"/>
        <v>POWERGRID</v>
      </c>
      <c r="G105" s="3">
        <f t="shared" si="8"/>
        <v>1</v>
      </c>
      <c r="H105" s="7">
        <f t="shared" si="9"/>
        <v>-0.31213207560599998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121</v>
      </c>
      <c r="B106">
        <v>4.0939957199200003E-2</v>
      </c>
      <c r="C106">
        <v>0.142361619198</v>
      </c>
      <c r="D106">
        <v>180</v>
      </c>
      <c r="E106">
        <v>71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122</v>
      </c>
      <c r="B107">
        <v>0.30171269321100003</v>
      </c>
      <c r="C107">
        <v>0.14109080036800001</v>
      </c>
      <c r="D107">
        <v>183</v>
      </c>
      <c r="E107">
        <v>73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123</v>
      </c>
      <c r="B108">
        <v>-8.8166076149500006E-2</v>
      </c>
      <c r="C108">
        <v>0.18870954465500001</v>
      </c>
      <c r="D108">
        <v>184</v>
      </c>
      <c r="E108">
        <v>66</v>
      </c>
      <c r="F108" s="5" t="str">
        <f t="shared" si="7"/>
        <v>RELIANCE</v>
      </c>
      <c r="G108" s="3">
        <f t="shared" si="8"/>
        <v>1</v>
      </c>
      <c r="H108" s="7">
        <f t="shared" si="9"/>
        <v>8.4828858086900008E-2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8.4828858086900008E-2</v>
      </c>
    </row>
    <row r="109" spans="1:12" x14ac:dyDescent="0.2">
      <c r="A109" t="s">
        <v>124</v>
      </c>
      <c r="B109">
        <v>0.176493003589</v>
      </c>
      <c r="C109">
        <v>0.18296697183300001</v>
      </c>
      <c r="D109">
        <v>174</v>
      </c>
      <c r="E109">
        <v>62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125</v>
      </c>
      <c r="B110">
        <v>0.132783105421</v>
      </c>
      <c r="C110">
        <v>0.14863953347</v>
      </c>
      <c r="D110">
        <v>177</v>
      </c>
      <c r="E110">
        <v>68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126</v>
      </c>
      <c r="B111">
        <v>0.62095673568200005</v>
      </c>
      <c r="C111">
        <v>0.125510483024</v>
      </c>
      <c r="D111">
        <v>171</v>
      </c>
      <c r="E111">
        <v>73</v>
      </c>
      <c r="F111" s="5" t="str">
        <f t="shared" si="7"/>
        <v>SBIN</v>
      </c>
      <c r="G111" s="3">
        <f t="shared" si="8"/>
        <v>1</v>
      </c>
      <c r="H111" s="7">
        <f t="shared" si="9"/>
        <v>0.31007761489733338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t="s">
        <v>127</v>
      </c>
      <c r="B112">
        <v>-5.9104749861100002E-2</v>
      </c>
      <c r="C112">
        <v>0.18740841712600001</v>
      </c>
      <c r="D112">
        <v>174</v>
      </c>
      <c r="E112">
        <v>63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t="s">
        <v>128</v>
      </c>
      <c r="B113">
        <v>0.33454970521999999</v>
      </c>
      <c r="C113">
        <v>0.25463056972300002</v>
      </c>
      <c r="D113">
        <v>162</v>
      </c>
      <c r="E113">
        <v>71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t="s">
        <v>129</v>
      </c>
      <c r="B114">
        <v>0.26578253489199999</v>
      </c>
      <c r="C114">
        <v>0.20242432741499999</v>
      </c>
      <c r="D114">
        <v>183</v>
      </c>
      <c r="E114">
        <v>72</v>
      </c>
      <c r="F114" s="5" t="str">
        <f t="shared" si="7"/>
        <v>SUNPHARMA</v>
      </c>
      <c r="G114" s="3">
        <f t="shared" si="8"/>
        <v>1</v>
      </c>
      <c r="H114" s="7">
        <f t="shared" si="9"/>
        <v>0.18040916341696667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0.18040916341696667</v>
      </c>
    </row>
    <row r="115" spans="1:12" x14ac:dyDescent="0.2">
      <c r="A115" t="s">
        <v>130</v>
      </c>
      <c r="B115">
        <v>-0.104562162155</v>
      </c>
      <c r="C115">
        <v>0.39041820834899998</v>
      </c>
      <c r="D115">
        <v>187</v>
      </c>
      <c r="E115">
        <v>64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t="s">
        <v>131</v>
      </c>
      <c r="B116">
        <v>0.22872064561399999</v>
      </c>
      <c r="C116">
        <v>0.228090547906</v>
      </c>
      <c r="D116">
        <v>181</v>
      </c>
      <c r="E116">
        <v>71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t="s">
        <v>132</v>
      </c>
      <c r="B117">
        <v>0.33625795933899999</v>
      </c>
      <c r="C117">
        <v>0.16358766407</v>
      </c>
      <c r="D117">
        <v>173</v>
      </c>
      <c r="E117">
        <v>62</v>
      </c>
      <c r="F117" s="5" t="str">
        <f t="shared" si="7"/>
        <v>TATAMOTORS</v>
      </c>
      <c r="G117" s="3">
        <f t="shared" si="8"/>
        <v>1</v>
      </c>
      <c r="H117" s="7">
        <f t="shared" si="9"/>
        <v>0.15347214759933334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0.15347214759933334</v>
      </c>
    </row>
    <row r="118" spans="1:12" x14ac:dyDescent="0.2">
      <c r="A118" t="s">
        <v>133</v>
      </c>
      <c r="B118">
        <v>0.28836002453499998</v>
      </c>
      <c r="C118">
        <v>0.32891952524099999</v>
      </c>
      <c r="D118">
        <v>169</v>
      </c>
      <c r="E118">
        <v>70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134</v>
      </c>
      <c r="B119">
        <v>0.27295800432200001</v>
      </c>
      <c r="C119">
        <v>0.174033786281</v>
      </c>
      <c r="D119">
        <v>183</v>
      </c>
      <c r="E119">
        <v>73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135</v>
      </c>
      <c r="B120">
        <v>-6.8311114745699994E-2</v>
      </c>
      <c r="C120">
        <v>0.27602477134499998</v>
      </c>
      <c r="D120">
        <v>179</v>
      </c>
      <c r="E120">
        <v>66</v>
      </c>
      <c r="F120" s="5" t="str">
        <f t="shared" si="7"/>
        <v>TATAMTRDVR</v>
      </c>
      <c r="G120" s="3">
        <f t="shared" si="8"/>
        <v>1</v>
      </c>
      <c r="H120" s="7">
        <f t="shared" si="9"/>
        <v>0.1643356380371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0.1643356380371</v>
      </c>
    </row>
    <row r="121" spans="1:12" x14ac:dyDescent="0.2">
      <c r="A121" t="s">
        <v>136</v>
      </c>
      <c r="B121">
        <v>0.67954643166999995</v>
      </c>
      <c r="C121">
        <v>0.14775293417400001</v>
      </c>
      <c r="D121">
        <v>157</v>
      </c>
      <c r="E121">
        <v>69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137</v>
      </c>
      <c r="B122">
        <v>-0.14184802676800001</v>
      </c>
      <c r="C122">
        <v>0.37429398891799998</v>
      </c>
      <c r="D122">
        <v>196</v>
      </c>
      <c r="E122">
        <v>70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138</v>
      </c>
      <c r="B123">
        <v>-0.23834456979999999</v>
      </c>
      <c r="C123">
        <v>0.39054531355299998</v>
      </c>
      <c r="D123">
        <v>184</v>
      </c>
      <c r="E123">
        <v>60</v>
      </c>
      <c r="F123" s="5" t="str">
        <f t="shared" si="7"/>
        <v>TATAPOWER</v>
      </c>
      <c r="G123" s="3">
        <f t="shared" si="8"/>
        <v>1</v>
      </c>
      <c r="H123" s="7">
        <f t="shared" si="9"/>
        <v>9.9784611700666659E-2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9.9784611700666659E-2</v>
      </c>
    </row>
    <row r="124" spans="1:12" x14ac:dyDescent="0.2">
      <c r="A124" t="s">
        <v>139</v>
      </c>
      <c r="B124">
        <v>0.37779787611299998</v>
      </c>
      <c r="C124">
        <v>0.16308835032899999</v>
      </c>
      <c r="D124">
        <v>172</v>
      </c>
      <c r="E124">
        <v>74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140</v>
      </c>
      <c r="B125">
        <v>0.537272225715</v>
      </c>
      <c r="C125">
        <v>0.17632425893500001</v>
      </c>
      <c r="D125">
        <v>172</v>
      </c>
      <c r="E125">
        <v>74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141</v>
      </c>
      <c r="B126">
        <v>0.23671382875200001</v>
      </c>
      <c r="C126">
        <v>0.28342158821899999</v>
      </c>
      <c r="D126">
        <v>171</v>
      </c>
      <c r="E126">
        <v>72</v>
      </c>
      <c r="F126" s="5" t="str">
        <f t="shared" si="7"/>
        <v>TATASTEEL</v>
      </c>
      <c r="G126" s="3">
        <f t="shared" si="8"/>
        <v>1</v>
      </c>
      <c r="H126" s="7">
        <f t="shared" si="9"/>
        <v>0.38392797685999996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142</v>
      </c>
      <c r="B127">
        <v>0.19877438090399999</v>
      </c>
      <c r="C127">
        <v>8.5239574746600003E-2</v>
      </c>
      <c r="D127">
        <v>166</v>
      </c>
      <c r="E127">
        <v>66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143</v>
      </c>
      <c r="B128">
        <v>-9.2616778093300003E-2</v>
      </c>
      <c r="C128">
        <v>0.27721313069800002</v>
      </c>
      <c r="D128">
        <v>188</v>
      </c>
      <c r="E128">
        <v>68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144</v>
      </c>
      <c r="B129">
        <v>0.35592570231199999</v>
      </c>
      <c r="C129">
        <v>9.1758832957300002E-2</v>
      </c>
      <c r="D129">
        <v>157</v>
      </c>
      <c r="E129">
        <v>69</v>
      </c>
      <c r="F129" s="5" t="str">
        <f t="shared" si="7"/>
        <v>TCS</v>
      </c>
      <c r="G129" s="3">
        <f t="shared" si="8"/>
        <v>1</v>
      </c>
      <c r="H129" s="7">
        <f t="shared" si="9"/>
        <v>0.15402776837423332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0.15402776837423332</v>
      </c>
    </row>
    <row r="130" spans="1:12" x14ac:dyDescent="0.2">
      <c r="A130" t="s">
        <v>145</v>
      </c>
      <c r="B130">
        <v>0.159131166691</v>
      </c>
      <c r="C130">
        <v>0.112235285495</v>
      </c>
      <c r="D130">
        <v>171</v>
      </c>
      <c r="E130">
        <v>73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146</v>
      </c>
      <c r="B131">
        <v>0.37647996778199999</v>
      </c>
      <c r="C131">
        <v>0.21006729361400001</v>
      </c>
      <c r="D131">
        <v>162</v>
      </c>
      <c r="E131">
        <v>74</v>
      </c>
      <c r="F131" s="5" t="str">
        <f t="shared" ref="F131:F151" si="14">LEFT(A131,LEN(A131)-2)</f>
        <v>TECHM</v>
      </c>
      <c r="G131" s="3">
        <f t="shared" ref="G131:G151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147</v>
      </c>
      <c r="B132">
        <v>0.17356845548499999</v>
      </c>
      <c r="C132">
        <v>0.19273183725599999</v>
      </c>
      <c r="D132">
        <v>164</v>
      </c>
      <c r="E132">
        <v>67</v>
      </c>
      <c r="F132" s="5" t="str">
        <f t="shared" si="14"/>
        <v>TECHM</v>
      </c>
      <c r="G132" s="3">
        <f t="shared" si="15"/>
        <v>1</v>
      </c>
      <c r="H132" s="7">
        <f t="shared" si="9"/>
        <v>0.23639319665266667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148</v>
      </c>
      <c r="B133">
        <v>0.277421313319</v>
      </c>
      <c r="C133">
        <v>0.141147201069</v>
      </c>
      <c r="D133">
        <v>165</v>
      </c>
      <c r="E133">
        <v>66</v>
      </c>
      <c r="F133" s="5" t="str">
        <f t="shared" si="14"/>
        <v>ULTRACEMCO</v>
      </c>
      <c r="G133" s="3">
        <f t="shared" si="15"/>
        <v>0</v>
      </c>
      <c r="H133" s="7">
        <f t="shared" ref="H133:H151" si="16">IF(AND(G133=1,I133=1),AVERAGE(B131:B133),IF(AND(I133=0,G133=1),AVERAGE(B132:B133),0))</f>
        <v>0</v>
      </c>
      <c r="I133" s="7">
        <f t="shared" ref="I133:I151" si="17">IF(AND(G133=G130,G133=1),1,0)</f>
        <v>0</v>
      </c>
      <c r="J133" s="7">
        <f t="shared" si="13"/>
        <v>0</v>
      </c>
      <c r="K133" s="7">
        <f t="shared" ref="K133:K151" si="18">IF(AND(G133=1,I133=1),IF(AND(B133&lt;0,B132&lt;0,B131&lt;0),1,0),IF(AND(I133=0,G133=1),IF(AND(B133&lt;0,B132&lt;0),1,0),0))</f>
        <v>0</v>
      </c>
      <c r="L133" s="7">
        <f t="shared" ref="L133:L151" si="19">IF(AND(H133&lt;&gt;0,J133=0,K133=0),H133,0)</f>
        <v>0</v>
      </c>
    </row>
    <row r="134" spans="1:12" x14ac:dyDescent="0.2">
      <c r="A134" t="s">
        <v>149</v>
      </c>
      <c r="B134">
        <v>0.30378051315499999</v>
      </c>
      <c r="C134">
        <v>0.178749310258</v>
      </c>
      <c r="D134">
        <v>181</v>
      </c>
      <c r="E134">
        <v>73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150</v>
      </c>
      <c r="B135">
        <v>5.0972280778199999E-2</v>
      </c>
      <c r="C135">
        <v>0.183155921926</v>
      </c>
      <c r="D135">
        <v>185</v>
      </c>
      <c r="E135">
        <v>61</v>
      </c>
      <c r="F135" s="5" t="str">
        <f t="shared" si="14"/>
        <v>ULTRACEMCO</v>
      </c>
      <c r="G135" s="3">
        <f t="shared" si="15"/>
        <v>1</v>
      </c>
      <c r="H135" s="7">
        <f t="shared" si="16"/>
        <v>0.21072470241740002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151</v>
      </c>
      <c r="B136">
        <v>1.13896102272</v>
      </c>
      <c r="C136">
        <v>0.19943201023500001</v>
      </c>
      <c r="D136">
        <v>174</v>
      </c>
      <c r="E136">
        <v>79</v>
      </c>
      <c r="F136" s="5" t="str">
        <f t="shared" si="14"/>
        <v>VEDL</v>
      </c>
      <c r="G136" s="3">
        <f t="shared" si="15"/>
        <v>1</v>
      </c>
      <c r="H136" s="7">
        <f t="shared" si="16"/>
        <v>0.59496665174910002</v>
      </c>
      <c r="I136" s="7">
        <f t="shared" si="17"/>
        <v>0</v>
      </c>
      <c r="J136" s="7">
        <f t="shared" ref="J136:J151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t="s">
        <v>152</v>
      </c>
      <c r="B137">
        <v>-0.21242251404500001</v>
      </c>
      <c r="C137">
        <v>0.26216309081099998</v>
      </c>
      <c r="D137">
        <v>185</v>
      </c>
      <c r="E137">
        <v>69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t="s">
        <v>153</v>
      </c>
      <c r="B138">
        <v>-0.28526292565700001</v>
      </c>
      <c r="C138">
        <v>0.32606325506099998</v>
      </c>
      <c r="D138">
        <v>185</v>
      </c>
      <c r="E138">
        <v>65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t="s">
        <v>154</v>
      </c>
      <c r="B139">
        <v>-0.271363857436</v>
      </c>
      <c r="C139">
        <v>0.325421831775</v>
      </c>
      <c r="D139">
        <v>199</v>
      </c>
      <c r="E139">
        <v>70</v>
      </c>
      <c r="F139" s="5" t="str">
        <f t="shared" si="14"/>
        <v>WIPRO</v>
      </c>
      <c r="G139" s="3">
        <f t="shared" si="15"/>
        <v>1</v>
      </c>
      <c r="H139" s="7">
        <f t="shared" si="16"/>
        <v>-0.25634976571266671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155</v>
      </c>
      <c r="B140">
        <v>0.63984695355700005</v>
      </c>
      <c r="C140">
        <v>0.139919280698</v>
      </c>
      <c r="D140">
        <v>164</v>
      </c>
      <c r="E140">
        <v>66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156</v>
      </c>
      <c r="B141">
        <v>0.25747797257400001</v>
      </c>
      <c r="C141">
        <v>0.184461298789</v>
      </c>
      <c r="D141">
        <v>176</v>
      </c>
      <c r="E141">
        <v>73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157</v>
      </c>
      <c r="B142">
        <v>0.12669564225499999</v>
      </c>
      <c r="C142">
        <v>0.25953036319700001</v>
      </c>
      <c r="D142">
        <v>184</v>
      </c>
      <c r="E142">
        <v>69</v>
      </c>
      <c r="F142" s="5" t="str">
        <f t="shared" si="14"/>
        <v>YESBANK</v>
      </c>
      <c r="G142" s="3">
        <f t="shared" si="15"/>
        <v>1</v>
      </c>
      <c r="H142" s="7">
        <f t="shared" si="16"/>
        <v>0.34134018946200007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158</v>
      </c>
      <c r="B143">
        <v>6.9141812131600006E-2</v>
      </c>
      <c r="C143">
        <v>0.14758618022200001</v>
      </c>
      <c r="D143">
        <v>166</v>
      </c>
      <c r="E143">
        <v>69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159</v>
      </c>
      <c r="B144">
        <v>0.18335481280900001</v>
      </c>
      <c r="C144">
        <v>0.241541016085</v>
      </c>
      <c r="D144">
        <v>185</v>
      </c>
      <c r="E144">
        <v>65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160</v>
      </c>
      <c r="B145">
        <v>-0.13305694149399999</v>
      </c>
      <c r="C145">
        <v>0.23537338226999999</v>
      </c>
      <c r="D145">
        <v>198</v>
      </c>
      <c r="E145">
        <v>66</v>
      </c>
      <c r="F145" s="5" t="str">
        <f t="shared" si="14"/>
        <v>ZEEL</v>
      </c>
      <c r="G145" s="3">
        <f t="shared" si="15"/>
        <v>1</v>
      </c>
      <c r="H145" s="7">
        <f t="shared" si="16"/>
        <v>3.9813227815533335E-2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3.9813227815533335E-2</v>
      </c>
    </row>
    <row r="146" spans="1:12" x14ac:dyDescent="0.2">
      <c r="A146" s="1" t="s">
        <v>9</v>
      </c>
      <c r="B146" s="2">
        <v>0.49642750143300002</v>
      </c>
      <c r="C146" s="2">
        <v>0.29494893176999998</v>
      </c>
      <c r="D146" s="2"/>
      <c r="F146" s="5" t="str">
        <f t="shared" si="14"/>
        <v>YESBANK14data.c</v>
      </c>
      <c r="G146" s="3">
        <f t="shared" si="15"/>
        <v>1</v>
      </c>
      <c r="H146" s="7">
        <f t="shared" si="16"/>
        <v>0.18168527996950001</v>
      </c>
      <c r="I146" s="7">
        <f t="shared" si="17"/>
        <v>0</v>
      </c>
      <c r="J146" s="7">
        <f t="shared" si="20"/>
        <v>0</v>
      </c>
      <c r="K146" s="7">
        <f t="shared" si="18"/>
        <v>0</v>
      </c>
      <c r="L146" s="7">
        <f t="shared" si="19"/>
        <v>0.18168527996950001</v>
      </c>
    </row>
    <row r="147" spans="1:12" x14ac:dyDescent="0.2">
      <c r="A147" s="1" t="s">
        <v>10</v>
      </c>
      <c r="B147" s="2">
        <v>6.3703409524799998E-2</v>
      </c>
      <c r="C147" s="2">
        <v>0.36698617581800003</v>
      </c>
      <c r="D147" s="2"/>
      <c r="F147" s="5" t="str">
        <f t="shared" si="14"/>
        <v>YESBANK15data.c</v>
      </c>
      <c r="G147" s="3">
        <f t="shared" si="15"/>
        <v>1</v>
      </c>
      <c r="H147" s="7">
        <f t="shared" si="16"/>
        <v>0.28006545547889999</v>
      </c>
      <c r="I147" s="7">
        <f t="shared" si="17"/>
        <v>0</v>
      </c>
      <c r="J147" s="7">
        <f t="shared" si="20"/>
        <v>1</v>
      </c>
      <c r="K147" s="7">
        <f t="shared" si="18"/>
        <v>0</v>
      </c>
      <c r="L147" s="7">
        <f t="shared" si="19"/>
        <v>0</v>
      </c>
    </row>
    <row r="148" spans="1:12" x14ac:dyDescent="0.2">
      <c r="A148" s="1" t="s">
        <v>11</v>
      </c>
      <c r="B148" s="2">
        <v>-0.17607702160499999</v>
      </c>
      <c r="C148" s="2">
        <v>0.35250064328000003</v>
      </c>
      <c r="D148" s="2"/>
      <c r="F148" s="5" t="str">
        <f t="shared" si="14"/>
        <v>YESBANK16data.c</v>
      </c>
      <c r="G148" s="3">
        <f t="shared" si="15"/>
        <v>1</v>
      </c>
      <c r="H148" s="7">
        <f t="shared" si="16"/>
        <v>0.1280179631176</v>
      </c>
      <c r="I148" s="7">
        <f t="shared" si="17"/>
        <v>1</v>
      </c>
      <c r="J148" s="7">
        <f t="shared" si="20"/>
        <v>0</v>
      </c>
      <c r="K148" s="7">
        <f t="shared" si="18"/>
        <v>0</v>
      </c>
      <c r="L148" s="7">
        <f t="shared" si="19"/>
        <v>0.1280179631176</v>
      </c>
    </row>
    <row r="149" spans="1:12" x14ac:dyDescent="0.2">
      <c r="A149" s="1" t="s">
        <v>12</v>
      </c>
      <c r="B149" s="2">
        <v>5.6464763653499998E-2</v>
      </c>
      <c r="C149" s="2">
        <v>0.24581942254</v>
      </c>
      <c r="D149" s="2"/>
      <c r="F149" s="5" t="str">
        <f t="shared" si="14"/>
        <v>ZEEL14data.c</v>
      </c>
      <c r="G149" s="3">
        <f t="shared" si="15"/>
        <v>1</v>
      </c>
      <c r="H149" s="7">
        <f t="shared" si="16"/>
        <v>-1.86362828089E-2</v>
      </c>
      <c r="I149" s="7">
        <f t="shared" si="17"/>
        <v>1</v>
      </c>
      <c r="J149" s="7">
        <f t="shared" si="20"/>
        <v>0</v>
      </c>
      <c r="K149" s="7">
        <f t="shared" si="18"/>
        <v>0</v>
      </c>
      <c r="L149" s="7">
        <f t="shared" si="19"/>
        <v>-1.86362828089E-2</v>
      </c>
    </row>
    <row r="150" spans="1:12" x14ac:dyDescent="0.2">
      <c r="A150" s="1" t="s">
        <v>13</v>
      </c>
      <c r="B150" s="2">
        <v>5.92221391386E-2</v>
      </c>
      <c r="C150" s="2">
        <v>0.29392394253300003</v>
      </c>
      <c r="D150" s="2"/>
      <c r="F150" s="5" t="str">
        <f t="shared" si="14"/>
        <v>ZEEL15data.c</v>
      </c>
      <c r="G150" s="3">
        <f t="shared" si="15"/>
        <v>1</v>
      </c>
      <c r="H150" s="7">
        <f t="shared" si="16"/>
        <v>-2.0130039604299998E-2</v>
      </c>
      <c r="I150" s="7">
        <f t="shared" si="17"/>
        <v>1</v>
      </c>
      <c r="J150" s="7">
        <f t="shared" si="20"/>
        <v>0</v>
      </c>
      <c r="K150" s="7">
        <f t="shared" si="18"/>
        <v>0</v>
      </c>
      <c r="L150" s="7">
        <f t="shared" si="19"/>
        <v>-2.0130039604299998E-2</v>
      </c>
    </row>
    <row r="151" spans="1:12" x14ac:dyDescent="0.2">
      <c r="A151" s="1" t="s">
        <v>14</v>
      </c>
      <c r="B151" s="2">
        <v>-0.20380322556200001</v>
      </c>
      <c r="C151" s="2">
        <v>0.383729705182</v>
      </c>
      <c r="D151" s="2"/>
      <c r="F151" s="5" t="str">
        <f t="shared" si="14"/>
        <v>ZEEL16data.c</v>
      </c>
      <c r="G151" s="3">
        <f t="shared" si="15"/>
        <v>1</v>
      </c>
      <c r="H151" s="7">
        <f t="shared" si="16"/>
        <v>-2.9372107589966667E-2</v>
      </c>
      <c r="I151" s="7">
        <f t="shared" si="17"/>
        <v>1</v>
      </c>
      <c r="J151" s="7">
        <f t="shared" si="20"/>
        <v>0</v>
      </c>
      <c r="K151" s="7">
        <f t="shared" si="18"/>
        <v>0</v>
      </c>
      <c r="L151" s="7">
        <f t="shared" si="19"/>
        <v>-2.9372107589966667E-2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J4" sqref="J4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hidden="1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15</v>
      </c>
      <c r="E1" s="2" t="s">
        <v>16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17</v>
      </c>
      <c r="B2">
        <v>-3.7380847868799999E-2</v>
      </c>
      <c r="C2">
        <v>0.20470099630499999</v>
      </c>
      <c r="D2">
        <v>211</v>
      </c>
      <c r="E2">
        <v>78</v>
      </c>
      <c r="F2" s="5" t="str">
        <f>LEFT(A2,LEN(A2)-2)</f>
        <v>ACC</v>
      </c>
      <c r="G2" s="3">
        <f>IF(F2&lt;&gt;F3,1,0)</f>
        <v>0</v>
      </c>
      <c r="H2" s="6">
        <f>COUNTIF(H4:H151,"&lt;&gt;"&amp;0)</f>
        <v>56</v>
      </c>
      <c r="I2" s="6"/>
      <c r="J2" s="6">
        <f>COUNTIF(J4:J145,"&lt;&gt;"&amp;0)</f>
        <v>20</v>
      </c>
      <c r="K2" s="6">
        <f>COUNTIF(K4:K145,"&lt;&gt;"&amp;0)</f>
        <v>5</v>
      </c>
      <c r="L2" s="6">
        <f>COUNTIF(L4:L145,"&gt;"&amp;0)</f>
        <v>13</v>
      </c>
      <c r="M2" s="3">
        <f>AVERAGEIFS(H4:H145,H4:H145,"&gt;"&amp;0,J4:J145,0,K4:K145,0)/3</f>
        <v>5.5820552504763921E-2</v>
      </c>
      <c r="N2" s="3">
        <f>AVERAGE(B2:B145)</f>
        <v>0.11978902929420893</v>
      </c>
      <c r="O2" s="3">
        <f>AVERAGE(C2:C145)</f>
        <v>0.27400887487711534</v>
      </c>
    </row>
    <row r="3" spans="1:15" x14ac:dyDescent="0.2">
      <c r="A3" t="s">
        <v>18</v>
      </c>
      <c r="B3">
        <v>5.3819271068499999E-2</v>
      </c>
      <c r="C3">
        <v>0.217896686447</v>
      </c>
      <c r="D3">
        <v>216</v>
      </c>
      <c r="E3">
        <v>83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0.36137696508407491</v>
      </c>
      <c r="K3" s="6">
        <f>AVERAGEIF(K4:K145,1,H4:H151)</f>
        <v>-0.34651198196359995</v>
      </c>
      <c r="L3" s="6">
        <f>COUNTIF(L4:L145,"&lt;"&amp;0)</f>
        <v>12</v>
      </c>
      <c r="M3" s="3">
        <f>AVERAGEIFS(H5:H146,H5:H146,"&lt;"&amp;0,J5:J146,0,K5:K146,0)/3</f>
        <v>-2.7436431545967591E-2</v>
      </c>
    </row>
    <row r="4" spans="1:15" x14ac:dyDescent="0.2">
      <c r="A4" t="s">
        <v>19</v>
      </c>
      <c r="B4">
        <v>0.551349604667</v>
      </c>
      <c r="C4">
        <v>0.192896263904</v>
      </c>
      <c r="D4">
        <v>207</v>
      </c>
      <c r="E4">
        <v>86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20</v>
      </c>
      <c r="B5">
        <v>0.400263578206</v>
      </c>
      <c r="C5">
        <v>0.22974973818399999</v>
      </c>
      <c r="D5">
        <v>198</v>
      </c>
      <c r="E5">
        <v>85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21</v>
      </c>
      <c r="B6">
        <v>0.32469679571299997</v>
      </c>
      <c r="C6">
        <v>0.20265509118</v>
      </c>
      <c r="D6">
        <v>196</v>
      </c>
      <c r="E6">
        <v>83</v>
      </c>
      <c r="F6" s="5" t="str">
        <f t="shared" si="0"/>
        <v>ADANIPORTS</v>
      </c>
      <c r="G6" s="3">
        <f t="shared" si="1"/>
        <v>1</v>
      </c>
      <c r="H6" s="7">
        <f t="shared" si="2"/>
        <v>0.42543665952866666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t="s">
        <v>22</v>
      </c>
      <c r="B7">
        <v>-0.22196129969299999</v>
      </c>
      <c r="C7">
        <v>0.37154122474200002</v>
      </c>
      <c r="D7">
        <v>225</v>
      </c>
      <c r="E7">
        <v>76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t="s">
        <v>23</v>
      </c>
      <c r="B8">
        <v>-0.23677477454699999</v>
      </c>
      <c r="C8">
        <v>0.36062711158799998</v>
      </c>
      <c r="D8">
        <v>229</v>
      </c>
      <c r="E8">
        <v>85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t="s">
        <v>24</v>
      </c>
      <c r="B9">
        <v>-0.31756111610600002</v>
      </c>
      <c r="C9">
        <v>0.44900745774900003</v>
      </c>
      <c r="D9">
        <v>225</v>
      </c>
      <c r="E9">
        <v>75</v>
      </c>
      <c r="F9" s="5" t="str">
        <f t="shared" si="0"/>
        <v>AMBUJACEM</v>
      </c>
      <c r="G9" s="3">
        <f t="shared" si="1"/>
        <v>1</v>
      </c>
      <c r="H9" s="7">
        <f t="shared" si="2"/>
        <v>-0.25876573011533333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25</v>
      </c>
      <c r="B10">
        <v>2.10777439383E-2</v>
      </c>
      <c r="C10">
        <v>0.187758095485</v>
      </c>
      <c r="D10">
        <v>210</v>
      </c>
      <c r="E10">
        <v>85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26</v>
      </c>
      <c r="B11">
        <v>-0.21626922627100001</v>
      </c>
      <c r="C11">
        <v>0.31527116650699999</v>
      </c>
      <c r="D11">
        <v>223</v>
      </c>
      <c r="E11">
        <v>75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27</v>
      </c>
      <c r="B12">
        <v>-1.8414520243500002E-2</v>
      </c>
      <c r="C12">
        <v>0.29103071252000001</v>
      </c>
      <c r="D12">
        <v>215</v>
      </c>
      <c r="E12">
        <v>78</v>
      </c>
      <c r="F12" s="5" t="str">
        <f t="shared" si="0"/>
        <v>ASIANPAINT</v>
      </c>
      <c r="G12" s="3">
        <f t="shared" si="1"/>
        <v>1</v>
      </c>
      <c r="H12" s="7">
        <f t="shared" si="2"/>
        <v>-7.1202000858733336E-2</v>
      </c>
      <c r="I12" s="7">
        <f t="shared" si="3"/>
        <v>1</v>
      </c>
      <c r="J12" s="7">
        <f t="shared" si="6"/>
        <v>0</v>
      </c>
      <c r="K12" s="7">
        <f t="shared" si="4"/>
        <v>0</v>
      </c>
      <c r="L12" s="7">
        <f t="shared" si="5"/>
        <v>-7.1202000858733336E-2</v>
      </c>
    </row>
    <row r="13" spans="1:15" x14ac:dyDescent="0.2">
      <c r="A13" t="s">
        <v>28</v>
      </c>
      <c r="B13">
        <v>0.678127342859</v>
      </c>
      <c r="C13">
        <v>0.18297398323</v>
      </c>
      <c r="D13">
        <v>191</v>
      </c>
      <c r="E13">
        <v>85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29</v>
      </c>
      <c r="B14">
        <v>0.31155349606100002</v>
      </c>
      <c r="C14">
        <v>0.18152268963599999</v>
      </c>
      <c r="D14">
        <v>216</v>
      </c>
      <c r="E14">
        <v>91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30</v>
      </c>
      <c r="B15">
        <v>0.31863605457299998</v>
      </c>
      <c r="C15">
        <v>0.21939595659800001</v>
      </c>
      <c r="D15">
        <v>208</v>
      </c>
      <c r="E15">
        <v>92</v>
      </c>
      <c r="F15" s="5" t="str">
        <f t="shared" si="0"/>
        <v>AUROPHARMA</v>
      </c>
      <c r="G15" s="3">
        <f t="shared" si="1"/>
        <v>1</v>
      </c>
      <c r="H15" s="7">
        <f t="shared" si="2"/>
        <v>0.43610563116433337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31</v>
      </c>
      <c r="B16">
        <v>0.32149749754700002</v>
      </c>
      <c r="C16">
        <v>0.19121186059</v>
      </c>
      <c r="D16">
        <v>206</v>
      </c>
      <c r="E16">
        <v>81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32</v>
      </c>
      <c r="B17">
        <v>0.31220108361299997</v>
      </c>
      <c r="C17">
        <v>0.15983145714499999</v>
      </c>
      <c r="D17">
        <v>211</v>
      </c>
      <c r="E17">
        <v>88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33</v>
      </c>
      <c r="B18">
        <v>0.203298644054</v>
      </c>
      <c r="C18">
        <v>0.22581461823099999</v>
      </c>
      <c r="D18">
        <v>214</v>
      </c>
      <c r="E18">
        <v>83</v>
      </c>
      <c r="F18" s="5" t="str">
        <f t="shared" si="0"/>
        <v>AXISBANK</v>
      </c>
      <c r="G18" s="3">
        <f t="shared" si="1"/>
        <v>1</v>
      </c>
      <c r="H18" s="7">
        <f t="shared" si="2"/>
        <v>0.27899907507133331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t="s">
        <v>34</v>
      </c>
      <c r="B19">
        <v>-0.16457201605800001</v>
      </c>
      <c r="C19">
        <v>0.23516919570100001</v>
      </c>
      <c r="D19">
        <v>217</v>
      </c>
      <c r="E19">
        <v>79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t="s">
        <v>35</v>
      </c>
      <c r="B20">
        <v>1.57793445484E-2</v>
      </c>
      <c r="C20">
        <v>0.226516716541</v>
      </c>
      <c r="D20">
        <v>221</v>
      </c>
      <c r="E20">
        <v>79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t="s">
        <v>36</v>
      </c>
      <c r="B21">
        <v>-2.90322348352E-2</v>
      </c>
      <c r="C21">
        <v>0.18612741100800001</v>
      </c>
      <c r="D21">
        <v>204</v>
      </c>
      <c r="E21">
        <v>80</v>
      </c>
      <c r="F21" s="5" t="str">
        <f t="shared" si="0"/>
        <v>BAJAJ-AUTO</v>
      </c>
      <c r="G21" s="3">
        <f t="shared" si="1"/>
        <v>1</v>
      </c>
      <c r="H21" s="7">
        <f t="shared" si="2"/>
        <v>-5.9274968781600011E-2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-5.9274968781600011E-2</v>
      </c>
    </row>
    <row r="22" spans="1:12" x14ac:dyDescent="0.2">
      <c r="A22" t="s">
        <v>37</v>
      </c>
      <c r="B22">
        <v>0.54991497001300005</v>
      </c>
      <c r="C22">
        <v>0.21570336939599999</v>
      </c>
      <c r="D22">
        <v>203</v>
      </c>
      <c r="E22">
        <v>84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38</v>
      </c>
      <c r="B23">
        <v>-2.5966418598300001E-2</v>
      </c>
      <c r="C23">
        <v>0.34266766432700002</v>
      </c>
      <c r="D23">
        <v>226</v>
      </c>
      <c r="E23">
        <v>79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39</v>
      </c>
      <c r="B24">
        <v>0.26408404562600002</v>
      </c>
      <c r="C24">
        <v>0.27175717857800002</v>
      </c>
      <c r="D24">
        <v>214</v>
      </c>
      <c r="E24">
        <v>74</v>
      </c>
      <c r="F24" s="5" t="str">
        <f t="shared" si="0"/>
        <v>BANKBARODA</v>
      </c>
      <c r="G24" s="3">
        <f t="shared" si="1"/>
        <v>1</v>
      </c>
      <c r="H24" s="7">
        <f t="shared" si="2"/>
        <v>0.2626775323469</v>
      </c>
      <c r="I24" s="7">
        <f t="shared" si="3"/>
        <v>1</v>
      </c>
      <c r="J24" s="7">
        <f t="shared" si="6"/>
        <v>0</v>
      </c>
      <c r="K24" s="7">
        <f t="shared" si="4"/>
        <v>0</v>
      </c>
      <c r="L24" s="7">
        <f t="shared" si="5"/>
        <v>0.2626775323469</v>
      </c>
    </row>
    <row r="25" spans="1:12" x14ac:dyDescent="0.2">
      <c r="A25" t="s">
        <v>40</v>
      </c>
      <c r="B25">
        <v>-0.52745041921400004</v>
      </c>
      <c r="C25">
        <v>0.56616199605399997</v>
      </c>
      <c r="D25">
        <v>220</v>
      </c>
      <c r="E25">
        <v>64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t="s">
        <v>41</v>
      </c>
      <c r="B26">
        <v>5.2263394538899999E-2</v>
      </c>
      <c r="C26">
        <v>0.27655722837800001</v>
      </c>
      <c r="D26">
        <v>214</v>
      </c>
      <c r="E26">
        <v>76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t="s">
        <v>42</v>
      </c>
      <c r="B27">
        <v>-0.16702258286999999</v>
      </c>
      <c r="C27">
        <v>0.33630034499700001</v>
      </c>
      <c r="D27">
        <v>214</v>
      </c>
      <c r="E27">
        <v>81</v>
      </c>
      <c r="F27" s="5" t="str">
        <f t="shared" si="0"/>
        <v>BHARTIARTL</v>
      </c>
      <c r="G27" s="3">
        <f t="shared" si="1"/>
        <v>1</v>
      </c>
      <c r="H27" s="7">
        <f t="shared" si="2"/>
        <v>-0.21406986918170001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-0.21406986918170001</v>
      </c>
    </row>
    <row r="28" spans="1:12" x14ac:dyDescent="0.2">
      <c r="A28" t="s">
        <v>43</v>
      </c>
      <c r="B28">
        <v>0.75055381164699997</v>
      </c>
      <c r="C28">
        <v>0.14178595539700001</v>
      </c>
      <c r="D28">
        <v>197</v>
      </c>
      <c r="E28">
        <v>94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44</v>
      </c>
      <c r="B29">
        <v>0.23179904101500001</v>
      </c>
      <c r="C29">
        <v>0.13489011039000001</v>
      </c>
      <c r="D29">
        <v>206</v>
      </c>
      <c r="E29">
        <v>79</v>
      </c>
      <c r="F29" s="5" t="str">
        <f t="shared" si="0"/>
        <v>BOSCHLTD</v>
      </c>
      <c r="G29" s="3">
        <f t="shared" si="1"/>
        <v>1</v>
      </c>
      <c r="H29" s="7">
        <f t="shared" si="2"/>
        <v>0.491176426331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45</v>
      </c>
      <c r="B30">
        <v>-2.3182151542300001E-3</v>
      </c>
      <c r="C30">
        <v>0.319171229748</v>
      </c>
      <c r="D30">
        <v>212</v>
      </c>
      <c r="E30">
        <v>74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46</v>
      </c>
      <c r="B31">
        <v>0.22384396499500001</v>
      </c>
      <c r="C31">
        <v>0.15217094893899999</v>
      </c>
      <c r="D31">
        <v>215</v>
      </c>
      <c r="E31">
        <v>78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47</v>
      </c>
      <c r="B32">
        <v>0.37641584560800001</v>
      </c>
      <c r="C32">
        <v>0.25652859131299999</v>
      </c>
      <c r="D32">
        <v>217</v>
      </c>
      <c r="E32">
        <v>79</v>
      </c>
      <c r="F32" s="5" t="str">
        <f t="shared" si="0"/>
        <v>BPCL</v>
      </c>
      <c r="G32" s="3">
        <f t="shared" si="1"/>
        <v>1</v>
      </c>
      <c r="H32" s="7">
        <f t="shared" si="2"/>
        <v>0.19931386514959001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0.19931386514959001</v>
      </c>
    </row>
    <row r="33" spans="1:12" x14ac:dyDescent="0.2">
      <c r="A33" t="s">
        <v>48</v>
      </c>
      <c r="B33">
        <v>0.10590239564499999</v>
      </c>
      <c r="C33">
        <v>0.30213043735900003</v>
      </c>
      <c r="D33">
        <v>213</v>
      </c>
      <c r="E33">
        <v>67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49</v>
      </c>
      <c r="B34">
        <v>8.0425074765400006E-2</v>
      </c>
      <c r="C34">
        <v>0.19694088321799999</v>
      </c>
      <c r="D34">
        <v>220</v>
      </c>
      <c r="E34">
        <v>86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50</v>
      </c>
      <c r="B35">
        <v>0.15857234228299999</v>
      </c>
      <c r="C35">
        <v>0.25545145207800002</v>
      </c>
      <c r="D35">
        <v>213</v>
      </c>
      <c r="E35">
        <v>84</v>
      </c>
      <c r="F35" s="5" t="str">
        <f t="shared" si="0"/>
        <v>CIPLA</v>
      </c>
      <c r="G35" s="3">
        <f t="shared" si="1"/>
        <v>1</v>
      </c>
      <c r="H35" s="7">
        <f t="shared" si="2"/>
        <v>0.11496660423113332</v>
      </c>
      <c r="I35" s="7">
        <f t="shared" si="3"/>
        <v>1</v>
      </c>
      <c r="J35" s="7">
        <f t="shared" si="6"/>
        <v>1</v>
      </c>
      <c r="K35" s="7">
        <f t="shared" si="4"/>
        <v>0</v>
      </c>
      <c r="L35" s="7">
        <f t="shared" si="5"/>
        <v>0</v>
      </c>
    </row>
    <row r="36" spans="1:12" x14ac:dyDescent="0.2">
      <c r="A36" t="s">
        <v>51</v>
      </c>
      <c r="B36">
        <v>0.32295377537300002</v>
      </c>
      <c r="C36">
        <v>0.20542071395700001</v>
      </c>
      <c r="D36">
        <v>206</v>
      </c>
      <c r="E36">
        <v>82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52</v>
      </c>
      <c r="B37">
        <v>0.162812041046</v>
      </c>
      <c r="C37">
        <v>0.178473014752</v>
      </c>
      <c r="D37">
        <v>216</v>
      </c>
      <c r="E37">
        <v>76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53</v>
      </c>
      <c r="B38">
        <v>4.9300864377299997E-2</v>
      </c>
      <c r="C38">
        <v>0.34407982453500002</v>
      </c>
      <c r="D38">
        <v>222</v>
      </c>
      <c r="E38">
        <v>72</v>
      </c>
      <c r="F38" s="5" t="str">
        <f t="shared" si="0"/>
        <v>COALINDIA</v>
      </c>
      <c r="G38" s="3">
        <f t="shared" si="1"/>
        <v>1</v>
      </c>
      <c r="H38" s="7">
        <f t="shared" si="2"/>
        <v>0.17835556026543334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54</v>
      </c>
      <c r="B39">
        <v>0.27431260565400001</v>
      </c>
      <c r="C39">
        <v>0.18531587554599999</v>
      </c>
      <c r="D39">
        <v>195</v>
      </c>
      <c r="E39">
        <v>74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55</v>
      </c>
      <c r="B40">
        <v>0.93589566857700002</v>
      </c>
      <c r="C40">
        <v>0.11634450256499999</v>
      </c>
      <c r="D40">
        <v>182</v>
      </c>
      <c r="E40">
        <v>80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56</v>
      </c>
      <c r="B41">
        <v>0.34056668972699999</v>
      </c>
      <c r="C41">
        <v>0.20226878870699999</v>
      </c>
      <c r="D41">
        <v>197</v>
      </c>
      <c r="E41">
        <v>76</v>
      </c>
      <c r="F41" s="5" t="str">
        <f t="shared" si="0"/>
        <v>DRREDDY</v>
      </c>
      <c r="G41" s="3">
        <f t="shared" si="1"/>
        <v>1</v>
      </c>
      <c r="H41" s="7">
        <f t="shared" si="2"/>
        <v>0.51692498798600006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57</v>
      </c>
      <c r="B42">
        <v>0.71441999971799997</v>
      </c>
      <c r="C42">
        <v>0.24872914693199999</v>
      </c>
      <c r="D42">
        <v>196</v>
      </c>
      <c r="E42">
        <v>84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58</v>
      </c>
      <c r="B43">
        <v>0.50905988808699998</v>
      </c>
      <c r="C43">
        <v>0.164176540644</v>
      </c>
      <c r="D43">
        <v>205</v>
      </c>
      <c r="E43">
        <v>90</v>
      </c>
      <c r="F43" s="5" t="str">
        <f t="shared" si="0"/>
        <v>EICHERMOT</v>
      </c>
      <c r="G43" s="3">
        <f t="shared" si="1"/>
        <v>1</v>
      </c>
      <c r="H43" s="7">
        <f t="shared" si="2"/>
        <v>0.61173994390249997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59</v>
      </c>
      <c r="B44">
        <v>-0.12133434875599999</v>
      </c>
      <c r="C44">
        <v>0.36339816104400002</v>
      </c>
      <c r="D44">
        <v>214</v>
      </c>
      <c r="E44">
        <v>78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60</v>
      </c>
      <c r="B45">
        <v>0.47719127497199998</v>
      </c>
      <c r="C45">
        <v>0.17681829850399999</v>
      </c>
      <c r="D45">
        <v>205</v>
      </c>
      <c r="E45">
        <v>83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61</v>
      </c>
      <c r="B46">
        <v>-0.36396718668799999</v>
      </c>
      <c r="C46">
        <v>0.51031409436099995</v>
      </c>
      <c r="D46">
        <v>217</v>
      </c>
      <c r="E46">
        <v>79</v>
      </c>
      <c r="F46" s="5" t="str">
        <f t="shared" si="0"/>
        <v>GAIL</v>
      </c>
      <c r="G46" s="3">
        <f t="shared" si="1"/>
        <v>1</v>
      </c>
      <c r="H46" s="7">
        <f t="shared" si="2"/>
        <v>-2.7034201573333436E-3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-2.7034201573333436E-3</v>
      </c>
    </row>
    <row r="47" spans="1:12" x14ac:dyDescent="0.2">
      <c r="A47" t="s">
        <v>62</v>
      </c>
      <c r="B47">
        <v>9.9078488639399998E-2</v>
      </c>
      <c r="C47">
        <v>0.22283463449599999</v>
      </c>
      <c r="D47">
        <v>220</v>
      </c>
      <c r="E47">
        <v>77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63</v>
      </c>
      <c r="B48">
        <v>-2.3853044391899999E-2</v>
      </c>
      <c r="C48">
        <v>0.19345786221700001</v>
      </c>
      <c r="D48">
        <v>215</v>
      </c>
      <c r="E48">
        <v>82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64</v>
      </c>
      <c r="B49">
        <v>-0.11945367573600001</v>
      </c>
      <c r="C49">
        <v>0.351949107584</v>
      </c>
      <c r="D49">
        <v>210</v>
      </c>
      <c r="E49">
        <v>75</v>
      </c>
      <c r="F49" s="5" t="str">
        <f t="shared" si="0"/>
        <v>HCLTECH</v>
      </c>
      <c r="G49" s="3">
        <f t="shared" si="1"/>
        <v>1</v>
      </c>
      <c r="H49" s="7">
        <f t="shared" si="2"/>
        <v>-1.4742743829500004E-2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-1.4742743829500004E-2</v>
      </c>
    </row>
    <row r="50" spans="1:12" x14ac:dyDescent="0.2">
      <c r="A50" t="s">
        <v>65</v>
      </c>
      <c r="B50">
        <v>-6.1319475380699998E-2</v>
      </c>
      <c r="C50">
        <v>0.225073744445</v>
      </c>
      <c r="D50">
        <v>216</v>
      </c>
      <c r="E50">
        <v>80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66</v>
      </c>
      <c r="B51">
        <v>-0.116748476423</v>
      </c>
      <c r="C51">
        <v>0.31469831659500003</v>
      </c>
      <c r="D51">
        <v>226</v>
      </c>
      <c r="E51">
        <v>89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67</v>
      </c>
      <c r="B52">
        <v>2.9175939344899999E-2</v>
      </c>
      <c r="C52">
        <v>0.21791898493199999</v>
      </c>
      <c r="D52">
        <v>221</v>
      </c>
      <c r="E52">
        <v>83</v>
      </c>
      <c r="F52" s="5" t="str">
        <f t="shared" si="0"/>
        <v>HDFC</v>
      </c>
      <c r="G52" s="3">
        <f t="shared" si="1"/>
        <v>1</v>
      </c>
      <c r="H52" s="7">
        <f t="shared" si="2"/>
        <v>-4.9630670819599994E-2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-4.9630670819599994E-2</v>
      </c>
    </row>
    <row r="53" spans="1:12" x14ac:dyDescent="0.2">
      <c r="A53" t="s">
        <v>68</v>
      </c>
      <c r="B53">
        <v>-0.255625607767</v>
      </c>
      <c r="C53">
        <v>0.32985385720799998</v>
      </c>
      <c r="D53">
        <v>230</v>
      </c>
      <c r="E53">
        <v>73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t="s">
        <v>69</v>
      </c>
      <c r="B54">
        <v>-0.79629020597300004</v>
      </c>
      <c r="C54">
        <v>0.839685573588</v>
      </c>
      <c r="D54">
        <v>258</v>
      </c>
      <c r="E54">
        <v>77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t="s">
        <v>70</v>
      </c>
      <c r="B55">
        <v>-0.72701820689899999</v>
      </c>
      <c r="C55">
        <v>0.75827363058499997</v>
      </c>
      <c r="D55">
        <v>253</v>
      </c>
      <c r="E55">
        <v>69</v>
      </c>
      <c r="F55" s="5" t="str">
        <f t="shared" si="0"/>
        <v>HDFCBANK</v>
      </c>
      <c r="G55" s="3">
        <f t="shared" si="1"/>
        <v>1</v>
      </c>
      <c r="H55" s="7">
        <f t="shared" si="2"/>
        <v>-0.59297800687966662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t="s">
        <v>71</v>
      </c>
      <c r="B56">
        <v>-5.7904602587400003E-2</v>
      </c>
      <c r="C56">
        <v>0.25441543470299999</v>
      </c>
      <c r="D56">
        <v>202</v>
      </c>
      <c r="E56">
        <v>75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t="s">
        <v>72</v>
      </c>
      <c r="B57">
        <v>6.9253083823099998E-2</v>
      </c>
      <c r="C57">
        <v>0.20893520597699999</v>
      </c>
      <c r="D57">
        <v>209</v>
      </c>
      <c r="E57">
        <v>76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t="s">
        <v>73</v>
      </c>
      <c r="B58">
        <v>-0.14995959028399999</v>
      </c>
      <c r="C58">
        <v>0.34056381635299998</v>
      </c>
      <c r="D58">
        <v>220</v>
      </c>
      <c r="E58">
        <v>81</v>
      </c>
      <c r="F58" s="5" t="str">
        <f t="shared" si="0"/>
        <v>HEROMOTOCO</v>
      </c>
      <c r="G58" s="3">
        <f t="shared" si="1"/>
        <v>1</v>
      </c>
      <c r="H58" s="7">
        <f t="shared" si="2"/>
        <v>-4.6203703016099995E-2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-4.6203703016099995E-2</v>
      </c>
    </row>
    <row r="59" spans="1:12" x14ac:dyDescent="0.2">
      <c r="A59" t="s">
        <v>74</v>
      </c>
      <c r="B59">
        <v>3.23857278586E-2</v>
      </c>
      <c r="C59">
        <v>0.48577267883300002</v>
      </c>
      <c r="D59">
        <v>214</v>
      </c>
      <c r="E59">
        <v>78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75</v>
      </c>
      <c r="B60">
        <v>9.9301261427899995E-2</v>
      </c>
      <c r="C60">
        <v>0.32218894488200001</v>
      </c>
      <c r="D60">
        <v>214</v>
      </c>
      <c r="E60">
        <v>73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76</v>
      </c>
      <c r="B61">
        <v>0.64871224368199998</v>
      </c>
      <c r="C61">
        <v>0.31918496847</v>
      </c>
      <c r="D61">
        <v>204</v>
      </c>
      <c r="E61">
        <v>95</v>
      </c>
      <c r="F61" s="5" t="str">
        <f t="shared" si="0"/>
        <v>HINDALCO</v>
      </c>
      <c r="G61" s="3">
        <f t="shared" si="1"/>
        <v>1</v>
      </c>
      <c r="H61" s="7">
        <f t="shared" si="2"/>
        <v>0.26013307765616667</v>
      </c>
      <c r="I61" s="7">
        <f t="shared" si="3"/>
        <v>1</v>
      </c>
      <c r="J61" s="7">
        <f t="shared" si="6"/>
        <v>1</v>
      </c>
      <c r="K61" s="7">
        <f t="shared" si="4"/>
        <v>0</v>
      </c>
      <c r="L61" s="7">
        <f t="shared" si="5"/>
        <v>0</v>
      </c>
    </row>
    <row r="62" spans="1:12" x14ac:dyDescent="0.2">
      <c r="A62" t="s">
        <v>77</v>
      </c>
      <c r="B62">
        <v>-0.23838878208399999</v>
      </c>
      <c r="C62">
        <v>0.33073813765100002</v>
      </c>
      <c r="D62">
        <v>228</v>
      </c>
      <c r="E62">
        <v>76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t="s">
        <v>78</v>
      </c>
      <c r="B63">
        <v>4.2275060920299999E-2</v>
      </c>
      <c r="C63">
        <v>0.37230913875900001</v>
      </c>
      <c r="D63">
        <v>210</v>
      </c>
      <c r="E63">
        <v>81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t="s">
        <v>79</v>
      </c>
      <c r="B64">
        <v>-0.157843099712</v>
      </c>
      <c r="C64">
        <v>0.244105021225</v>
      </c>
      <c r="D64">
        <v>218</v>
      </c>
      <c r="E64">
        <v>78</v>
      </c>
      <c r="F64" s="5" t="str">
        <f t="shared" si="0"/>
        <v>HINDUNILVR</v>
      </c>
      <c r="G64" s="3">
        <f t="shared" si="1"/>
        <v>1</v>
      </c>
      <c r="H64" s="7">
        <f t="shared" si="2"/>
        <v>-0.11798560695856668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-0.11798560695856668</v>
      </c>
    </row>
    <row r="65" spans="1:12" x14ac:dyDescent="0.2">
      <c r="A65" t="s">
        <v>80</v>
      </c>
      <c r="B65">
        <v>0.48256903104299997</v>
      </c>
      <c r="C65">
        <v>0.15924021320500001</v>
      </c>
      <c r="D65">
        <v>209</v>
      </c>
      <c r="E65">
        <v>83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81</v>
      </c>
      <c r="B66">
        <v>0.50008535096899998</v>
      </c>
      <c r="C66">
        <v>0.15601320400300001</v>
      </c>
      <c r="D66">
        <v>200</v>
      </c>
      <c r="E66">
        <v>83</v>
      </c>
      <c r="F66" s="5" t="str">
        <f t="shared" si="0"/>
        <v>IBULHSGFIN</v>
      </c>
      <c r="G66" s="3">
        <f t="shared" si="1"/>
        <v>1</v>
      </c>
      <c r="H66" s="7">
        <f t="shared" si="2"/>
        <v>0.49132719100599997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82</v>
      </c>
      <c r="B67">
        <v>0.12961501451499999</v>
      </c>
      <c r="C67">
        <v>0.21413630745199999</v>
      </c>
      <c r="D67">
        <v>213</v>
      </c>
      <c r="E67">
        <v>91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83</v>
      </c>
      <c r="B68">
        <v>0.397738043737</v>
      </c>
      <c r="C68">
        <v>0.20219089773400001</v>
      </c>
      <c r="D68">
        <v>207</v>
      </c>
      <c r="E68">
        <v>82</v>
      </c>
      <c r="F68" s="5" t="str">
        <f t="shared" si="7"/>
        <v>ICICIBANK</v>
      </c>
      <c r="G68" s="3">
        <f t="shared" si="8"/>
        <v>1</v>
      </c>
      <c r="H68" s="7">
        <f t="shared" si="2"/>
        <v>0.26367652912599998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t="s">
        <v>84</v>
      </c>
      <c r="B69">
        <v>1.9971338034099999E-2</v>
      </c>
      <c r="C69">
        <v>0.25019547150900001</v>
      </c>
      <c r="D69">
        <v>208</v>
      </c>
      <c r="E69">
        <v>75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85</v>
      </c>
      <c r="B70">
        <v>-6.89275514995E-2</v>
      </c>
      <c r="C70">
        <v>0.29984985603499997</v>
      </c>
      <c r="D70">
        <v>233</v>
      </c>
      <c r="E70">
        <v>89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86</v>
      </c>
      <c r="B71">
        <v>-0.112425981662</v>
      </c>
      <c r="C71">
        <v>0.23234895783699999</v>
      </c>
      <c r="D71">
        <v>224</v>
      </c>
      <c r="E71">
        <v>82</v>
      </c>
      <c r="F71" s="5" t="str">
        <f t="shared" si="7"/>
        <v>INDUSINDBK</v>
      </c>
      <c r="G71" s="3">
        <f t="shared" si="8"/>
        <v>1</v>
      </c>
      <c r="H71" s="7">
        <f t="shared" si="9"/>
        <v>-5.3794065042466671E-2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-5.3794065042466671E-2</v>
      </c>
    </row>
    <row r="72" spans="1:12" x14ac:dyDescent="0.2">
      <c r="A72" t="s">
        <v>87</v>
      </c>
      <c r="B72">
        <v>0.240512169848</v>
      </c>
      <c r="C72">
        <v>0.30801383689900003</v>
      </c>
      <c r="D72">
        <v>202</v>
      </c>
      <c r="E72">
        <v>76</v>
      </c>
      <c r="F72" s="5" t="str">
        <f t="shared" si="7"/>
        <v>INFRATEL</v>
      </c>
      <c r="G72" s="3">
        <f t="shared" si="8"/>
        <v>1</v>
      </c>
      <c r="H72" s="7">
        <f t="shared" si="9"/>
        <v>6.4043094092999991E-2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6.4043094092999991E-2</v>
      </c>
    </row>
    <row r="73" spans="1:12" x14ac:dyDescent="0.2">
      <c r="A73" t="s">
        <v>88</v>
      </c>
      <c r="B73">
        <v>-0.30846695900299997</v>
      </c>
      <c r="C73">
        <v>0.60394210618300004</v>
      </c>
      <c r="D73">
        <v>202</v>
      </c>
      <c r="E73">
        <v>76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89</v>
      </c>
      <c r="B74">
        <v>0.42489020870400002</v>
      </c>
      <c r="C74">
        <v>0.26533419542199999</v>
      </c>
      <c r="D74">
        <v>224</v>
      </c>
      <c r="E74">
        <v>78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90</v>
      </c>
      <c r="B75">
        <v>4.7916762453700003E-2</v>
      </c>
      <c r="C75">
        <v>0.11062431720300001</v>
      </c>
      <c r="D75">
        <v>209</v>
      </c>
      <c r="E75">
        <v>77</v>
      </c>
      <c r="F75" s="5" t="str">
        <f t="shared" si="7"/>
        <v>INFY</v>
      </c>
      <c r="G75" s="3">
        <f t="shared" si="8"/>
        <v>1</v>
      </c>
      <c r="H75" s="7">
        <f t="shared" si="9"/>
        <v>5.4780004051566682E-2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5.4780004051566682E-2</v>
      </c>
    </row>
    <row r="76" spans="1:12" x14ac:dyDescent="0.2">
      <c r="A76" t="s">
        <v>91</v>
      </c>
      <c r="B76">
        <v>0.36510382276300002</v>
      </c>
      <c r="C76">
        <v>0.27691805347699999</v>
      </c>
      <c r="D76">
        <v>191</v>
      </c>
      <c r="E76">
        <v>83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92</v>
      </c>
      <c r="B77">
        <v>-0.27144614379199999</v>
      </c>
      <c r="C77">
        <v>0.35146107512699998</v>
      </c>
      <c r="D77">
        <v>228</v>
      </c>
      <c r="E77">
        <v>82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93</v>
      </c>
      <c r="B78">
        <v>0.38990934203299998</v>
      </c>
      <c r="C78">
        <v>0.32235467041600002</v>
      </c>
      <c r="D78">
        <v>220</v>
      </c>
      <c r="E78">
        <v>78</v>
      </c>
      <c r="F78" s="5" t="str">
        <f t="shared" si="7"/>
        <v>IOC</v>
      </c>
      <c r="G78" s="3">
        <f t="shared" si="8"/>
        <v>1</v>
      </c>
      <c r="H78" s="7">
        <f t="shared" si="9"/>
        <v>0.16118900700133335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0.16118900700133335</v>
      </c>
    </row>
    <row r="79" spans="1:12" x14ac:dyDescent="0.2">
      <c r="A79" t="s">
        <v>94</v>
      </c>
      <c r="B79">
        <v>-0.16745892662299999</v>
      </c>
      <c r="C79">
        <v>0.243180520244</v>
      </c>
      <c r="D79">
        <v>225</v>
      </c>
      <c r="E79">
        <v>80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t="s">
        <v>95</v>
      </c>
      <c r="B80">
        <v>0.25216318630000001</v>
      </c>
      <c r="C80">
        <v>0.16151400104999999</v>
      </c>
      <c r="D80">
        <v>214</v>
      </c>
      <c r="E80">
        <v>87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t="s">
        <v>96</v>
      </c>
      <c r="B81">
        <v>-0.47385272049600002</v>
      </c>
      <c r="C81">
        <v>0.74041495602100005</v>
      </c>
      <c r="D81">
        <v>220</v>
      </c>
      <c r="E81">
        <v>79</v>
      </c>
      <c r="F81" s="5" t="str">
        <f t="shared" si="7"/>
        <v>ITC</v>
      </c>
      <c r="G81" s="3">
        <f t="shared" si="8"/>
        <v>1</v>
      </c>
      <c r="H81" s="7">
        <f t="shared" si="9"/>
        <v>-0.12971615360633335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-0.12971615360633335</v>
      </c>
    </row>
    <row r="82" spans="1:12" x14ac:dyDescent="0.2">
      <c r="A82" t="s">
        <v>97</v>
      </c>
      <c r="B82">
        <v>-0.18821605799300001</v>
      </c>
      <c r="C82">
        <v>0.233003301922</v>
      </c>
      <c r="D82">
        <v>224</v>
      </c>
      <c r="E82">
        <v>77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t="s">
        <v>98</v>
      </c>
      <c r="B83">
        <v>-0.29394758332400001</v>
      </c>
      <c r="C83">
        <v>0.48258166623499998</v>
      </c>
      <c r="D83">
        <v>220</v>
      </c>
      <c r="E83">
        <v>71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t="s">
        <v>99</v>
      </c>
      <c r="B84">
        <v>-0.39449002250699999</v>
      </c>
      <c r="C84">
        <v>0.41513864665799999</v>
      </c>
      <c r="D84">
        <v>219</v>
      </c>
      <c r="E84">
        <v>76</v>
      </c>
      <c r="F84" s="5" t="str">
        <f t="shared" si="7"/>
        <v>KOTAKBANK</v>
      </c>
      <c r="G84" s="3">
        <f t="shared" si="8"/>
        <v>1</v>
      </c>
      <c r="H84" s="7">
        <f t="shared" si="9"/>
        <v>-0.29221788794133335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100</v>
      </c>
      <c r="B85">
        <v>0.204234851386</v>
      </c>
      <c r="C85">
        <v>0.20846253376000001</v>
      </c>
      <c r="D85">
        <v>199</v>
      </c>
      <c r="E85">
        <v>77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101</v>
      </c>
      <c r="B86">
        <v>0.14043631737000001</v>
      </c>
      <c r="C86">
        <v>0.14358873462800001</v>
      </c>
      <c r="D86">
        <v>214</v>
      </c>
      <c r="E86">
        <v>93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102</v>
      </c>
      <c r="B87">
        <v>2.8007389897800002E-2</v>
      </c>
      <c r="C87">
        <v>0.25058306986000001</v>
      </c>
      <c r="D87">
        <v>217</v>
      </c>
      <c r="E87">
        <v>76</v>
      </c>
      <c r="F87" s="5" t="str">
        <f t="shared" si="7"/>
        <v>LT</v>
      </c>
      <c r="G87" s="3">
        <f t="shared" si="8"/>
        <v>1</v>
      </c>
      <c r="H87" s="7">
        <f t="shared" si="9"/>
        <v>0.12422618621793334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103</v>
      </c>
      <c r="B88">
        <v>3.3253371819699999E-2</v>
      </c>
      <c r="C88">
        <v>0.166226303725</v>
      </c>
      <c r="D88">
        <v>208</v>
      </c>
      <c r="E88">
        <v>86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104</v>
      </c>
      <c r="B89">
        <v>0.36929175590800001</v>
      </c>
      <c r="C89">
        <v>0.24837913538199999</v>
      </c>
      <c r="D89">
        <v>201</v>
      </c>
      <c r="E89">
        <v>82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105</v>
      </c>
      <c r="B90">
        <v>0.62102075060600004</v>
      </c>
      <c r="C90">
        <v>0.18712442149299999</v>
      </c>
      <c r="D90">
        <v>187</v>
      </c>
      <c r="E90">
        <v>80</v>
      </c>
      <c r="F90" s="5" t="str">
        <f t="shared" si="7"/>
        <v>LUPIN</v>
      </c>
      <c r="G90" s="3">
        <f t="shared" si="8"/>
        <v>1</v>
      </c>
      <c r="H90" s="7">
        <f t="shared" si="9"/>
        <v>0.34118862611123335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t="s">
        <v>106</v>
      </c>
      <c r="B91">
        <v>-0.336123345543</v>
      </c>
      <c r="C91">
        <v>0.42037604257299999</v>
      </c>
      <c r="D91">
        <v>222</v>
      </c>
      <c r="E91">
        <v>71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t="s">
        <v>107</v>
      </c>
      <c r="B92">
        <v>3.1250029185999999E-2</v>
      </c>
      <c r="C92">
        <v>0.27199910228899998</v>
      </c>
      <c r="D92">
        <v>215</v>
      </c>
      <c r="E92">
        <v>75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t="s">
        <v>108</v>
      </c>
      <c r="B93">
        <v>-0.31368479299899998</v>
      </c>
      <c r="C93">
        <v>0.447820617561</v>
      </c>
      <c r="D93">
        <v>216</v>
      </c>
      <c r="E93">
        <v>78</v>
      </c>
      <c r="F93" s="5" t="str">
        <f t="shared" si="7"/>
        <v>M&amp;M</v>
      </c>
      <c r="G93" s="3">
        <f t="shared" si="8"/>
        <v>1</v>
      </c>
      <c r="H93" s="7">
        <f t="shared" si="9"/>
        <v>-0.20618603645199998</v>
      </c>
      <c r="I93" s="7">
        <f t="shared" si="10"/>
        <v>1</v>
      </c>
      <c r="J93" s="7">
        <f t="shared" si="13"/>
        <v>0</v>
      </c>
      <c r="K93" s="7">
        <f t="shared" si="11"/>
        <v>0</v>
      </c>
      <c r="L93" s="7">
        <f t="shared" si="12"/>
        <v>-0.20618603645199998</v>
      </c>
    </row>
    <row r="94" spans="1:12" x14ac:dyDescent="0.2">
      <c r="A94" t="s">
        <v>109</v>
      </c>
      <c r="B94">
        <v>0.35830332487299998</v>
      </c>
      <c r="C94">
        <v>0.164088442674</v>
      </c>
      <c r="D94">
        <v>195</v>
      </c>
      <c r="E94">
        <v>78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110</v>
      </c>
      <c r="B95">
        <v>0.361873355625</v>
      </c>
      <c r="C95">
        <v>8.8720235986600005E-2</v>
      </c>
      <c r="D95">
        <v>205</v>
      </c>
      <c r="E95">
        <v>78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111</v>
      </c>
      <c r="B96">
        <v>0.24110327353800001</v>
      </c>
      <c r="C96">
        <v>0.12463168153</v>
      </c>
      <c r="D96">
        <v>200</v>
      </c>
      <c r="E96">
        <v>75</v>
      </c>
      <c r="F96" s="5" t="str">
        <f t="shared" si="7"/>
        <v>MARUTI</v>
      </c>
      <c r="G96" s="3">
        <f t="shared" si="8"/>
        <v>1</v>
      </c>
      <c r="H96" s="7">
        <f t="shared" si="9"/>
        <v>0.32042665134533332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112</v>
      </c>
      <c r="B97">
        <v>-4.3076124133700003E-2</v>
      </c>
      <c r="C97">
        <v>0.38360550218599998</v>
      </c>
      <c r="D97">
        <v>218</v>
      </c>
      <c r="E97">
        <v>81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113</v>
      </c>
      <c r="B98">
        <v>0.109646918681</v>
      </c>
      <c r="C98">
        <v>0.19161908973299999</v>
      </c>
      <c r="D98">
        <v>207</v>
      </c>
      <c r="E98">
        <v>84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114</v>
      </c>
      <c r="B99">
        <v>-0.1331776854</v>
      </c>
      <c r="C99">
        <v>0.34883199971899997</v>
      </c>
      <c r="D99">
        <v>215</v>
      </c>
      <c r="E99">
        <v>77</v>
      </c>
      <c r="F99" s="5" t="str">
        <f t="shared" si="7"/>
        <v>NTPC</v>
      </c>
      <c r="G99" s="3">
        <f t="shared" si="8"/>
        <v>1</v>
      </c>
      <c r="H99" s="7">
        <f t="shared" si="9"/>
        <v>-2.2202296950899997E-2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-2.2202296950899997E-2</v>
      </c>
    </row>
    <row r="100" spans="1:12" x14ac:dyDescent="0.2">
      <c r="A100" t="s">
        <v>115</v>
      </c>
      <c r="B100">
        <v>0.112016182592</v>
      </c>
      <c r="C100">
        <v>0.28148686228899999</v>
      </c>
      <c r="D100">
        <v>214</v>
      </c>
      <c r="E100">
        <v>77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116</v>
      </c>
      <c r="B101">
        <v>0.48825083413199999</v>
      </c>
      <c r="C101">
        <v>0.14034444406499999</v>
      </c>
      <c r="D101">
        <v>201</v>
      </c>
      <c r="E101">
        <v>82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117</v>
      </c>
      <c r="B102">
        <v>0.64008928529599995</v>
      </c>
      <c r="C102">
        <v>0.30996234144399998</v>
      </c>
      <c r="D102">
        <v>205</v>
      </c>
      <c r="E102">
        <v>75</v>
      </c>
      <c r="F102" s="5" t="str">
        <f t="shared" si="7"/>
        <v>ONGC</v>
      </c>
      <c r="G102" s="3">
        <f t="shared" si="8"/>
        <v>1</v>
      </c>
      <c r="H102" s="7">
        <f t="shared" si="9"/>
        <v>0.41345210067333332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t="s">
        <v>118</v>
      </c>
      <c r="B103">
        <v>-0.40799856841100002</v>
      </c>
      <c r="C103">
        <v>0.464316619225</v>
      </c>
      <c r="D103">
        <v>220</v>
      </c>
      <c r="E103">
        <v>71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t="s">
        <v>119</v>
      </c>
      <c r="B104">
        <v>-0.37628371504800001</v>
      </c>
      <c r="C104">
        <v>0.45091319253200002</v>
      </c>
      <c r="D104">
        <v>239</v>
      </c>
      <c r="E104">
        <v>72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t="s">
        <v>120</v>
      </c>
      <c r="B105">
        <v>-0.38109163418199998</v>
      </c>
      <c r="C105">
        <v>0.54019706196600004</v>
      </c>
      <c r="D105">
        <v>231</v>
      </c>
      <c r="E105">
        <v>72</v>
      </c>
      <c r="F105" s="5" t="str">
        <f t="shared" si="7"/>
        <v>POWERGRID</v>
      </c>
      <c r="G105" s="3">
        <f t="shared" si="8"/>
        <v>1</v>
      </c>
      <c r="H105" s="7">
        <f t="shared" si="9"/>
        <v>-0.38845797254699993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121</v>
      </c>
      <c r="B106">
        <v>-5.7969191029100003E-2</v>
      </c>
      <c r="C106">
        <v>0.18021997513599999</v>
      </c>
      <c r="D106">
        <v>219</v>
      </c>
      <c r="E106">
        <v>77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122</v>
      </c>
      <c r="B107">
        <v>0.311016300302</v>
      </c>
      <c r="C107">
        <v>0.16675882534899999</v>
      </c>
      <c r="D107">
        <v>211</v>
      </c>
      <c r="E107">
        <v>85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123</v>
      </c>
      <c r="B108">
        <v>-0.119711925866</v>
      </c>
      <c r="C108">
        <v>0.22862812309399999</v>
      </c>
      <c r="D108">
        <v>222</v>
      </c>
      <c r="E108">
        <v>79</v>
      </c>
      <c r="F108" s="5" t="str">
        <f t="shared" si="7"/>
        <v>RELIANCE</v>
      </c>
      <c r="G108" s="3">
        <f t="shared" si="8"/>
        <v>1</v>
      </c>
      <c r="H108" s="7">
        <f t="shared" si="9"/>
        <v>4.4445061135633325E-2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4.4445061135633325E-2</v>
      </c>
    </row>
    <row r="109" spans="1:12" x14ac:dyDescent="0.2">
      <c r="A109" t="s">
        <v>124</v>
      </c>
      <c r="B109">
        <v>1.2308075386699999</v>
      </c>
      <c r="C109">
        <v>0.17999592180099999</v>
      </c>
      <c r="D109">
        <v>206</v>
      </c>
      <c r="E109">
        <v>83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125</v>
      </c>
      <c r="B110">
        <v>-5.7235895323000004E-3</v>
      </c>
      <c r="C110">
        <v>0.20065764272100001</v>
      </c>
      <c r="D110">
        <v>214</v>
      </c>
      <c r="E110">
        <v>77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126</v>
      </c>
      <c r="B111">
        <v>0.81665456966399996</v>
      </c>
      <c r="C111">
        <v>0.11537863421199999</v>
      </c>
      <c r="D111">
        <v>199</v>
      </c>
      <c r="E111">
        <v>89</v>
      </c>
      <c r="F111" s="5" t="str">
        <f t="shared" si="7"/>
        <v>SBIN</v>
      </c>
      <c r="G111" s="3">
        <f t="shared" si="8"/>
        <v>1</v>
      </c>
      <c r="H111" s="7">
        <f t="shared" si="9"/>
        <v>0.68057950626723329</v>
      </c>
      <c r="I111" s="7">
        <f t="shared" si="10"/>
        <v>1</v>
      </c>
      <c r="J111" s="7">
        <f t="shared" si="13"/>
        <v>0</v>
      </c>
      <c r="K111" s="7">
        <f t="shared" si="11"/>
        <v>0</v>
      </c>
      <c r="L111" s="7">
        <f t="shared" si="12"/>
        <v>0.68057950626723329</v>
      </c>
    </row>
    <row r="112" spans="1:12" x14ac:dyDescent="0.2">
      <c r="A112" t="s">
        <v>127</v>
      </c>
      <c r="B112">
        <v>-9.4570369672900001E-2</v>
      </c>
      <c r="C112">
        <v>0.22751229922300001</v>
      </c>
      <c r="D112">
        <v>211</v>
      </c>
      <c r="E112">
        <v>74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t="s">
        <v>128</v>
      </c>
      <c r="B113">
        <v>0.254583352875</v>
      </c>
      <c r="C113">
        <v>0.39503998229100001</v>
      </c>
      <c r="D113">
        <v>196</v>
      </c>
      <c r="E113">
        <v>86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t="s">
        <v>129</v>
      </c>
      <c r="B114">
        <v>0.55516215512800005</v>
      </c>
      <c r="C114">
        <v>0.13676908437499999</v>
      </c>
      <c r="D114">
        <v>199</v>
      </c>
      <c r="E114">
        <v>92</v>
      </c>
      <c r="F114" s="5" t="str">
        <f t="shared" si="7"/>
        <v>SUNPHARMA</v>
      </c>
      <c r="G114" s="3">
        <f t="shared" si="8"/>
        <v>1</v>
      </c>
      <c r="H114" s="7">
        <f t="shared" si="9"/>
        <v>0.23839171277670002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0.23839171277670002</v>
      </c>
    </row>
    <row r="115" spans="1:12" x14ac:dyDescent="0.2">
      <c r="A115" t="s">
        <v>130</v>
      </c>
      <c r="B115">
        <v>-0.135091960288</v>
      </c>
      <c r="C115">
        <v>0.450080159408</v>
      </c>
      <c r="D115">
        <v>217</v>
      </c>
      <c r="E115">
        <v>72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t="s">
        <v>131</v>
      </c>
      <c r="B116">
        <v>0.22532531119999999</v>
      </c>
      <c r="C116">
        <v>0.20810737253600001</v>
      </c>
      <c r="D116">
        <v>210</v>
      </c>
      <c r="E116">
        <v>82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t="s">
        <v>132</v>
      </c>
      <c r="B117">
        <v>0.56064614771900001</v>
      </c>
      <c r="C117">
        <v>0.21642280967800001</v>
      </c>
      <c r="D117">
        <v>201</v>
      </c>
      <c r="E117">
        <v>77</v>
      </c>
      <c r="F117" s="5" t="str">
        <f t="shared" si="7"/>
        <v>TATAMOTORS</v>
      </c>
      <c r="G117" s="3">
        <f t="shared" si="8"/>
        <v>1</v>
      </c>
      <c r="H117" s="7">
        <f t="shared" si="9"/>
        <v>0.21695983287700002</v>
      </c>
      <c r="I117" s="7">
        <f t="shared" si="10"/>
        <v>1</v>
      </c>
      <c r="J117" s="7">
        <f t="shared" si="13"/>
        <v>0</v>
      </c>
      <c r="K117" s="7">
        <f t="shared" si="11"/>
        <v>0</v>
      </c>
      <c r="L117" s="7">
        <f t="shared" si="12"/>
        <v>0.21695983287700002</v>
      </c>
    </row>
    <row r="118" spans="1:12" x14ac:dyDescent="0.2">
      <c r="A118" t="s">
        <v>133</v>
      </c>
      <c r="B118">
        <v>0.12433513546</v>
      </c>
      <c r="C118">
        <v>0.398312079215</v>
      </c>
      <c r="D118">
        <v>209</v>
      </c>
      <c r="E118">
        <v>79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134</v>
      </c>
      <c r="B119">
        <v>7.2793385194400003E-3</v>
      </c>
      <c r="C119">
        <v>0.36908600698999999</v>
      </c>
      <c r="D119">
        <v>215</v>
      </c>
      <c r="E119">
        <v>75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135</v>
      </c>
      <c r="B120">
        <v>-3.50575197863E-3</v>
      </c>
      <c r="C120">
        <v>0.306434437211</v>
      </c>
      <c r="D120">
        <v>208</v>
      </c>
      <c r="E120">
        <v>82</v>
      </c>
      <c r="F120" s="5" t="str">
        <f t="shared" si="7"/>
        <v>TATAMTRDVR</v>
      </c>
      <c r="G120" s="3">
        <f t="shared" si="8"/>
        <v>1</v>
      </c>
      <c r="H120" s="7">
        <f t="shared" si="9"/>
        <v>4.2702907333603324E-2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4.2702907333603324E-2</v>
      </c>
    </row>
    <row r="121" spans="1:12" x14ac:dyDescent="0.2">
      <c r="A121" t="s">
        <v>136</v>
      </c>
      <c r="B121">
        <v>0.79349305538100001</v>
      </c>
      <c r="C121">
        <v>0.12111796822699999</v>
      </c>
      <c r="D121">
        <v>191</v>
      </c>
      <c r="E121">
        <v>81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137</v>
      </c>
      <c r="B122">
        <v>-8.9707282698400004E-2</v>
      </c>
      <c r="C122">
        <v>0.44514053789300001</v>
      </c>
      <c r="D122">
        <v>229</v>
      </c>
      <c r="E122">
        <v>82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138</v>
      </c>
      <c r="B123">
        <v>-0.35317904556700003</v>
      </c>
      <c r="C123">
        <v>0.52108782213299998</v>
      </c>
      <c r="D123">
        <v>231</v>
      </c>
      <c r="E123">
        <v>74</v>
      </c>
      <c r="F123" s="5" t="str">
        <f t="shared" si="7"/>
        <v>TATAPOWER</v>
      </c>
      <c r="G123" s="3">
        <f t="shared" si="8"/>
        <v>1</v>
      </c>
      <c r="H123" s="7">
        <f t="shared" si="9"/>
        <v>0.11686890903853332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0.11686890903853332</v>
      </c>
    </row>
    <row r="124" spans="1:12" x14ac:dyDescent="0.2">
      <c r="A124" t="s">
        <v>139</v>
      </c>
      <c r="B124">
        <v>0.42755466296200001</v>
      </c>
      <c r="C124">
        <v>0.169349465054</v>
      </c>
      <c r="D124">
        <v>201</v>
      </c>
      <c r="E124">
        <v>86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140</v>
      </c>
      <c r="B125">
        <v>0.69905895761600001</v>
      </c>
      <c r="C125">
        <v>0.20809739731099999</v>
      </c>
      <c r="D125">
        <v>201</v>
      </c>
      <c r="E125">
        <v>94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141</v>
      </c>
      <c r="B126">
        <v>0.15708945640899999</v>
      </c>
      <c r="C126">
        <v>0.41261559342100002</v>
      </c>
      <c r="D126">
        <v>217</v>
      </c>
      <c r="E126">
        <v>84</v>
      </c>
      <c r="F126" s="5" t="str">
        <f t="shared" si="7"/>
        <v>TATASTEEL</v>
      </c>
      <c r="G126" s="3">
        <f t="shared" si="8"/>
        <v>1</v>
      </c>
      <c r="H126" s="7">
        <f t="shared" si="9"/>
        <v>0.42790102566233329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142</v>
      </c>
      <c r="B127">
        <v>0.140993837974</v>
      </c>
      <c r="C127">
        <v>0.104599323667</v>
      </c>
      <c r="D127">
        <v>207</v>
      </c>
      <c r="E127">
        <v>80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143</v>
      </c>
      <c r="B128">
        <v>-0.154404583825</v>
      </c>
      <c r="C128">
        <v>0.33688734568399997</v>
      </c>
      <c r="D128">
        <v>224</v>
      </c>
      <c r="E128">
        <v>75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144</v>
      </c>
      <c r="B129">
        <v>0.289680363808</v>
      </c>
      <c r="C129">
        <v>0.12414289247</v>
      </c>
      <c r="D129">
        <v>198</v>
      </c>
      <c r="E129">
        <v>85</v>
      </c>
      <c r="F129" s="5" t="str">
        <f t="shared" si="7"/>
        <v>TCS</v>
      </c>
      <c r="G129" s="3">
        <f t="shared" si="8"/>
        <v>1</v>
      </c>
      <c r="H129" s="7">
        <f t="shared" si="9"/>
        <v>9.2089872652333329E-2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9.2089872652333329E-2</v>
      </c>
    </row>
    <row r="130" spans="1:12" x14ac:dyDescent="0.2">
      <c r="A130" t="s">
        <v>145</v>
      </c>
      <c r="B130">
        <v>0.16451525797200001</v>
      </c>
      <c r="C130">
        <v>0.15924455459299999</v>
      </c>
      <c r="D130">
        <v>209</v>
      </c>
      <c r="E130">
        <v>82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146</v>
      </c>
      <c r="B131">
        <v>0.327921231832</v>
      </c>
      <c r="C131">
        <v>0.25399030541200002</v>
      </c>
      <c r="D131">
        <v>194</v>
      </c>
      <c r="E131">
        <v>79</v>
      </c>
      <c r="F131" s="5" t="str">
        <f t="shared" ref="F131:F151" si="14">LEFT(A131,LEN(A131)-2)</f>
        <v>TECHM</v>
      </c>
      <c r="G131" s="3">
        <f t="shared" ref="G131:G151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147</v>
      </c>
      <c r="B132">
        <v>0.171477816418</v>
      </c>
      <c r="C132">
        <v>0.22172808666499999</v>
      </c>
      <c r="D132">
        <v>196</v>
      </c>
      <c r="E132">
        <v>84</v>
      </c>
      <c r="F132" s="5" t="str">
        <f t="shared" si="14"/>
        <v>TECHM</v>
      </c>
      <c r="G132" s="3">
        <f t="shared" si="15"/>
        <v>1</v>
      </c>
      <c r="H132" s="7">
        <f t="shared" si="9"/>
        <v>0.22130476874066665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148</v>
      </c>
      <c r="B133">
        <v>0.29068389212200002</v>
      </c>
      <c r="C133">
        <v>0.131417100235</v>
      </c>
      <c r="D133">
        <v>205</v>
      </c>
      <c r="E133">
        <v>81</v>
      </c>
      <c r="F133" s="5" t="str">
        <f t="shared" si="14"/>
        <v>ULTRACEMCO</v>
      </c>
      <c r="G133" s="3">
        <f t="shared" si="15"/>
        <v>0</v>
      </c>
      <c r="H133" s="7">
        <f t="shared" ref="H133:H151" si="16">IF(AND(G133=1,I133=1),AVERAGE(B131:B133),IF(AND(I133=0,G133=1),AVERAGE(B132:B133),0))</f>
        <v>0</v>
      </c>
      <c r="I133" s="7">
        <f t="shared" ref="I133:I151" si="17">IF(AND(G133=G130,G133=1),1,0)</f>
        <v>0</v>
      </c>
      <c r="J133" s="7">
        <f t="shared" si="13"/>
        <v>0</v>
      </c>
      <c r="K133" s="7">
        <f t="shared" ref="K133:K151" si="18">IF(AND(G133=1,I133=1),IF(AND(B133&lt;0,B132&lt;0,B131&lt;0),1,0),IF(AND(I133=0,G133=1),IF(AND(B133&lt;0,B132&lt;0),1,0),0))</f>
        <v>0</v>
      </c>
      <c r="L133" s="7">
        <f t="shared" ref="L133:L151" si="19">IF(AND(H133&lt;&gt;0,J133=0,K133=0),H133,0)</f>
        <v>0</v>
      </c>
    </row>
    <row r="134" spans="1:12" x14ac:dyDescent="0.2">
      <c r="A134" t="s">
        <v>149</v>
      </c>
      <c r="B134">
        <v>0.28455358219799998</v>
      </c>
      <c r="C134">
        <v>0.212570067981</v>
      </c>
      <c r="D134">
        <v>207</v>
      </c>
      <c r="E134">
        <v>80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150</v>
      </c>
      <c r="B135">
        <v>0.146074482187</v>
      </c>
      <c r="C135">
        <v>0.20561549818700001</v>
      </c>
      <c r="D135">
        <v>214</v>
      </c>
      <c r="E135">
        <v>76</v>
      </c>
      <c r="F135" s="5" t="str">
        <f t="shared" si="14"/>
        <v>ULTRACEMCO</v>
      </c>
      <c r="G135" s="3">
        <f t="shared" si="15"/>
        <v>1</v>
      </c>
      <c r="H135" s="7">
        <f t="shared" si="16"/>
        <v>0.24043731883566666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151</v>
      </c>
      <c r="B136">
        <v>1.58195498088</v>
      </c>
      <c r="C136">
        <v>0.23153016172900001</v>
      </c>
      <c r="D136">
        <v>192</v>
      </c>
      <c r="E136">
        <v>90</v>
      </c>
      <c r="F136" s="5" t="str">
        <f t="shared" si="14"/>
        <v>VEDL</v>
      </c>
      <c r="G136" s="3">
        <f t="shared" si="15"/>
        <v>1</v>
      </c>
      <c r="H136" s="7">
        <f t="shared" si="16"/>
        <v>0.86401473153349995</v>
      </c>
      <c r="I136" s="7">
        <f t="shared" si="17"/>
        <v>0</v>
      </c>
      <c r="J136" s="7">
        <f t="shared" ref="J136:J151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t="s">
        <v>152</v>
      </c>
      <c r="B137">
        <v>-0.1240350429</v>
      </c>
      <c r="C137">
        <v>0.214537313802</v>
      </c>
      <c r="D137">
        <v>212</v>
      </c>
      <c r="E137">
        <v>81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t="s">
        <v>153</v>
      </c>
      <c r="B138">
        <v>-0.252580191846</v>
      </c>
      <c r="C138">
        <v>0.28699556057300002</v>
      </c>
      <c r="D138">
        <v>220</v>
      </c>
      <c r="E138">
        <v>83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t="s">
        <v>154</v>
      </c>
      <c r="B139">
        <v>-0.22380570225800001</v>
      </c>
      <c r="C139">
        <v>0.35013874000099998</v>
      </c>
      <c r="D139">
        <v>226</v>
      </c>
      <c r="E139">
        <v>86</v>
      </c>
      <c r="F139" s="5" t="str">
        <f t="shared" si="14"/>
        <v>WIPRO</v>
      </c>
      <c r="G139" s="3">
        <f t="shared" si="15"/>
        <v>1</v>
      </c>
      <c r="H139" s="7">
        <f t="shared" si="16"/>
        <v>-0.20014031233466667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155</v>
      </c>
      <c r="B140">
        <v>0.46196405194099999</v>
      </c>
      <c r="C140">
        <v>0.23581563645199999</v>
      </c>
      <c r="D140">
        <v>204</v>
      </c>
      <c r="E140">
        <v>77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156</v>
      </c>
      <c r="B141">
        <v>0.109393240612</v>
      </c>
      <c r="C141">
        <v>0.205958158029</v>
      </c>
      <c r="D141">
        <v>215</v>
      </c>
      <c r="E141">
        <v>82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157</v>
      </c>
      <c r="B142">
        <v>4.5881326325799998E-2</v>
      </c>
      <c r="C142">
        <v>0.24027592782000001</v>
      </c>
      <c r="D142">
        <v>223</v>
      </c>
      <c r="E142">
        <v>80</v>
      </c>
      <c r="F142" s="5" t="str">
        <f t="shared" si="14"/>
        <v>YESBANK</v>
      </c>
      <c r="G142" s="3">
        <f t="shared" si="15"/>
        <v>1</v>
      </c>
      <c r="H142" s="7">
        <f t="shared" si="16"/>
        <v>0.2057462062929333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158</v>
      </c>
      <c r="B143">
        <v>5.47889970071E-2</v>
      </c>
      <c r="C143">
        <v>0.240267575283</v>
      </c>
      <c r="D143">
        <v>204</v>
      </c>
      <c r="E143">
        <v>77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159</v>
      </c>
      <c r="B144">
        <v>0.125370889643</v>
      </c>
      <c r="C144">
        <v>0.26760702552799998</v>
      </c>
      <c r="D144">
        <v>217</v>
      </c>
      <c r="E144">
        <v>76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160</v>
      </c>
      <c r="B145">
        <v>-0.17127915776300001</v>
      </c>
      <c r="C145">
        <v>0.288197038149</v>
      </c>
      <c r="D145">
        <v>224</v>
      </c>
      <c r="E145">
        <v>73</v>
      </c>
      <c r="F145" s="5" t="str">
        <f t="shared" si="14"/>
        <v>ZEEL</v>
      </c>
      <c r="G145" s="3">
        <f t="shared" si="15"/>
        <v>1</v>
      </c>
      <c r="H145" s="7">
        <f t="shared" si="16"/>
        <v>2.9602429623666604E-3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2.9602429623666604E-3</v>
      </c>
    </row>
    <row r="146" spans="1:12" x14ac:dyDescent="0.2">
      <c r="A146" s="1" t="s">
        <v>9</v>
      </c>
      <c r="B146" s="2">
        <v>0.49642750143300002</v>
      </c>
      <c r="C146" s="2">
        <v>0.29494893176999998</v>
      </c>
      <c r="D146" s="2"/>
      <c r="F146" s="5" t="str">
        <f t="shared" si="14"/>
        <v>YESBANK14data.c</v>
      </c>
      <c r="G146" s="3">
        <f t="shared" si="15"/>
        <v>1</v>
      </c>
      <c r="H146" s="7">
        <f t="shared" si="16"/>
        <v>0.162574171835</v>
      </c>
      <c r="I146" s="7">
        <f t="shared" si="17"/>
        <v>0</v>
      </c>
      <c r="J146" s="7">
        <f t="shared" si="20"/>
        <v>0</v>
      </c>
      <c r="K146" s="7">
        <f t="shared" si="18"/>
        <v>0</v>
      </c>
      <c r="L146" s="7">
        <f t="shared" si="19"/>
        <v>0.162574171835</v>
      </c>
    </row>
    <row r="147" spans="1:12" x14ac:dyDescent="0.2">
      <c r="A147" s="1" t="s">
        <v>10</v>
      </c>
      <c r="B147" s="2">
        <v>6.3703409524799998E-2</v>
      </c>
      <c r="C147" s="2">
        <v>0.36698617581800003</v>
      </c>
      <c r="D147" s="2"/>
      <c r="F147" s="5" t="str">
        <f t="shared" si="14"/>
        <v>YESBANK15data.c</v>
      </c>
      <c r="G147" s="3">
        <f t="shared" si="15"/>
        <v>1</v>
      </c>
      <c r="H147" s="7">
        <f t="shared" si="16"/>
        <v>0.28006545547889999</v>
      </c>
      <c r="I147" s="7">
        <f t="shared" si="17"/>
        <v>0</v>
      </c>
      <c r="J147" s="7">
        <f t="shared" si="20"/>
        <v>1</v>
      </c>
      <c r="K147" s="7">
        <f t="shared" si="18"/>
        <v>0</v>
      </c>
      <c r="L147" s="7">
        <f t="shared" si="19"/>
        <v>0</v>
      </c>
    </row>
    <row r="148" spans="1:12" x14ac:dyDescent="0.2">
      <c r="A148" s="1" t="s">
        <v>11</v>
      </c>
      <c r="B148" s="2">
        <v>-0.17607702160499999</v>
      </c>
      <c r="C148" s="2">
        <v>0.35250064328000003</v>
      </c>
      <c r="D148" s="2"/>
      <c r="F148" s="5" t="str">
        <f t="shared" si="14"/>
        <v>YESBANK16data.c</v>
      </c>
      <c r="G148" s="3">
        <f t="shared" si="15"/>
        <v>1</v>
      </c>
      <c r="H148" s="7">
        <f t="shared" si="16"/>
        <v>0.1280179631176</v>
      </c>
      <c r="I148" s="7">
        <f t="shared" si="17"/>
        <v>1</v>
      </c>
      <c r="J148" s="7">
        <f t="shared" si="20"/>
        <v>0</v>
      </c>
      <c r="K148" s="7">
        <f t="shared" si="18"/>
        <v>0</v>
      </c>
      <c r="L148" s="7">
        <f t="shared" si="19"/>
        <v>0.1280179631176</v>
      </c>
    </row>
    <row r="149" spans="1:12" x14ac:dyDescent="0.2">
      <c r="A149" s="1" t="s">
        <v>12</v>
      </c>
      <c r="B149" s="2">
        <v>5.6464763653499998E-2</v>
      </c>
      <c r="C149" s="2">
        <v>0.24581942254</v>
      </c>
      <c r="D149" s="2"/>
      <c r="F149" s="5" t="str">
        <f t="shared" si="14"/>
        <v>ZEEL14data.c</v>
      </c>
      <c r="G149" s="3">
        <f t="shared" si="15"/>
        <v>1</v>
      </c>
      <c r="H149" s="7">
        <f t="shared" si="16"/>
        <v>-1.86362828089E-2</v>
      </c>
      <c r="I149" s="7">
        <f t="shared" si="17"/>
        <v>1</v>
      </c>
      <c r="J149" s="7">
        <f t="shared" si="20"/>
        <v>0</v>
      </c>
      <c r="K149" s="7">
        <f t="shared" si="18"/>
        <v>0</v>
      </c>
      <c r="L149" s="7">
        <f t="shared" si="19"/>
        <v>-1.86362828089E-2</v>
      </c>
    </row>
    <row r="150" spans="1:12" x14ac:dyDescent="0.2">
      <c r="A150" s="1" t="s">
        <v>13</v>
      </c>
      <c r="B150" s="2">
        <v>5.92221391386E-2</v>
      </c>
      <c r="C150" s="2">
        <v>0.29392394253300003</v>
      </c>
      <c r="D150" s="2"/>
      <c r="F150" s="5" t="str">
        <f t="shared" si="14"/>
        <v>ZEEL15data.c</v>
      </c>
      <c r="G150" s="3">
        <f t="shared" si="15"/>
        <v>1</v>
      </c>
      <c r="H150" s="7">
        <f t="shared" si="16"/>
        <v>-2.0130039604299998E-2</v>
      </c>
      <c r="I150" s="7">
        <f t="shared" si="17"/>
        <v>1</v>
      </c>
      <c r="J150" s="7">
        <f t="shared" si="20"/>
        <v>0</v>
      </c>
      <c r="K150" s="7">
        <f t="shared" si="18"/>
        <v>0</v>
      </c>
      <c r="L150" s="7">
        <f t="shared" si="19"/>
        <v>-2.0130039604299998E-2</v>
      </c>
    </row>
    <row r="151" spans="1:12" x14ac:dyDescent="0.2">
      <c r="A151" s="1" t="s">
        <v>14</v>
      </c>
      <c r="B151" s="2">
        <v>-0.20380322556200001</v>
      </c>
      <c r="C151" s="2">
        <v>0.383729705182</v>
      </c>
      <c r="D151" s="2"/>
      <c r="F151" s="5" t="str">
        <f t="shared" si="14"/>
        <v>ZEEL16data.c</v>
      </c>
      <c r="G151" s="3">
        <f t="shared" si="15"/>
        <v>1</v>
      </c>
      <c r="H151" s="7">
        <f t="shared" si="16"/>
        <v>-2.9372107589966667E-2</v>
      </c>
      <c r="I151" s="7">
        <f t="shared" si="17"/>
        <v>1</v>
      </c>
      <c r="J151" s="7">
        <f t="shared" si="20"/>
        <v>0</v>
      </c>
      <c r="K151" s="7">
        <f t="shared" si="18"/>
        <v>0</v>
      </c>
      <c r="L151" s="7">
        <f t="shared" si="19"/>
        <v>-2.9372107589966667E-2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showRuler="0" zoomScale="130" zoomScaleNormal="130" zoomScalePageLayoutView="130" workbookViewId="0">
      <selection activeCell="E1" sqref="E1"/>
    </sheetView>
  </sheetViews>
  <sheetFormatPr baseColWidth="10" defaultRowHeight="16" x14ac:dyDescent="0.2"/>
  <cols>
    <col min="1" max="1" width="20.33203125" style="3" customWidth="1"/>
    <col min="2" max="2" width="20" style="3" customWidth="1"/>
    <col min="3" max="3" width="19" style="3" customWidth="1"/>
    <col min="4" max="4" width="20" style="3" customWidth="1"/>
    <col min="6" max="7" width="10.83203125" style="3" hidden="1" customWidth="1"/>
    <col min="8" max="8" width="10.83203125" style="3"/>
    <col min="9" max="9" width="10.83203125" style="3" customWidth="1"/>
    <col min="10" max="16384" width="10.83203125" style="3"/>
  </cols>
  <sheetData>
    <row r="1" spans="1:15" ht="13" x14ac:dyDescent="0.15">
      <c r="A1" s="1" t="s">
        <v>0</v>
      </c>
      <c r="B1" s="2" t="s">
        <v>1</v>
      </c>
      <c r="C1" s="2" t="s">
        <v>2</v>
      </c>
      <c r="D1" s="2" t="s">
        <v>15</v>
      </c>
      <c r="E1" s="2" t="s">
        <v>16</v>
      </c>
      <c r="G1" s="3">
        <v>1</v>
      </c>
      <c r="H1" s="6" t="s">
        <v>3</v>
      </c>
      <c r="I1" s="6"/>
      <c r="J1" s="6" t="s">
        <v>4</v>
      </c>
      <c r="K1" s="6" t="s">
        <v>5</v>
      </c>
      <c r="L1" s="6" t="s">
        <v>6</v>
      </c>
      <c r="N1" s="4" t="s">
        <v>7</v>
      </c>
      <c r="O1" s="4" t="s">
        <v>8</v>
      </c>
    </row>
    <row r="2" spans="1:15" x14ac:dyDescent="0.2">
      <c r="A2" t="s">
        <v>17</v>
      </c>
      <c r="B2">
        <v>1.74203540688E-3</v>
      </c>
      <c r="C2">
        <v>0.32548206074800001</v>
      </c>
      <c r="D2">
        <v>229</v>
      </c>
      <c r="E2">
        <v>91</v>
      </c>
      <c r="F2" s="5" t="str">
        <f>LEFT(A2,LEN(A2)-2)</f>
        <v>ACC</v>
      </c>
      <c r="G2" s="3">
        <f>IF(F2&lt;&gt;F3,1,0)</f>
        <v>0</v>
      </c>
      <c r="H2" s="6">
        <f>COUNTIF(H4:H151,"&lt;&gt;"&amp;0)</f>
        <v>56</v>
      </c>
      <c r="I2" s="6"/>
      <c r="J2" s="6">
        <f>COUNTIF(J4:J145,"&lt;&gt;"&amp;0)</f>
        <v>21</v>
      </c>
      <c r="K2" s="6">
        <f>COUNTIF(K4:K145,"&lt;&gt;"&amp;0)</f>
        <v>7</v>
      </c>
      <c r="L2" s="6">
        <f>COUNTIF(L4:L145,"&gt;"&amp;0)</f>
        <v>10</v>
      </c>
      <c r="M2" s="3">
        <f>AVERAGEIFS(H4:H145,H4:H145,"&gt;"&amp;0,J4:J145,0,K4:K145,0)/3</f>
        <v>5.407568058171016E-2</v>
      </c>
      <c r="N2" s="3">
        <f>AVERAGE(B2:B145)</f>
        <v>0.12548786086057243</v>
      </c>
      <c r="O2" s="3">
        <f>AVERAGE(C2:C145)</f>
        <v>0.32155727060207639</v>
      </c>
    </row>
    <row r="3" spans="1:15" x14ac:dyDescent="0.2">
      <c r="A3" t="s">
        <v>18</v>
      </c>
      <c r="B3">
        <v>6.8616522605099997E-2</v>
      </c>
      <c r="C3">
        <v>0.26589394160199997</v>
      </c>
      <c r="D3">
        <v>238</v>
      </c>
      <c r="E3">
        <v>90</v>
      </c>
      <c r="F3" s="5" t="str">
        <f t="shared" ref="F3:F66" si="0">LEFT(A3,LEN(A3)-2)</f>
        <v>ACC</v>
      </c>
      <c r="G3" s="3">
        <f t="shared" ref="G3:G66" si="1">IF(F3&lt;&gt;F4,1,0)</f>
        <v>1</v>
      </c>
      <c r="H3" s="6"/>
      <c r="I3" s="6"/>
      <c r="J3" s="6">
        <f>AVERAGEIF(J4:J145,1,H4:H151)</f>
        <v>0.3947743536447797</v>
      </c>
      <c r="K3" s="6">
        <f>AVERAGEIF(K4:K145,1,H4:H151)</f>
        <v>-0.32495199386143808</v>
      </c>
      <c r="L3" s="6">
        <f>COUNTIF(L4:L145,"&lt;"&amp;0)</f>
        <v>12</v>
      </c>
      <c r="M3" s="3">
        <f>AVERAGEIFS(H5:H146,H5:H146,"&lt;"&amp;0,J5:J146,0,K5:K146,0)/3</f>
        <v>-2.2143950664826387E-2</v>
      </c>
    </row>
    <row r="4" spans="1:15" x14ac:dyDescent="0.2">
      <c r="A4" t="s">
        <v>19</v>
      </c>
      <c r="B4">
        <v>0.46857751604699999</v>
      </c>
      <c r="C4">
        <v>0.20574243842600001</v>
      </c>
      <c r="D4">
        <v>224</v>
      </c>
      <c r="E4">
        <v>92</v>
      </c>
      <c r="F4" s="5" t="str">
        <f t="shared" si="0"/>
        <v>ADANIPORTS</v>
      </c>
      <c r="G4" s="3">
        <f t="shared" si="1"/>
        <v>0</v>
      </c>
      <c r="H4" s="7">
        <f>IF(AND(G4=1,I4=1),AVERAGE(B2:B4),IF(AND(I4=0,G4=1),AVERAGE(B3:B4),0))</f>
        <v>0</v>
      </c>
      <c r="I4" s="7">
        <f>IF(AND(G4=G1,G4=1),1,0)</f>
        <v>0</v>
      </c>
      <c r="J4" s="7">
        <f>IF(AND(G4=1,I4=1),IF(AND(B4&gt;0,B3&gt;0,B2&gt;0),1,0),IF(AND(I4=0,G4=1),IF(AND(B4&gt;0,B3&gt;0),1,0),0))</f>
        <v>0</v>
      </c>
      <c r="K4" s="7">
        <f>IF(AND(G4=1,I4=1),IF(AND(B4&lt;0,B3&lt;0,B2&lt;0),1,0),IF(AND(I4=0,G4=1),IF(AND(B4&lt;0,B3&lt;0),1,0),0))</f>
        <v>0</v>
      </c>
      <c r="L4" s="7">
        <f>IF(AND(H4&lt;&gt;0,J4=0,K4=0),H4,0)</f>
        <v>0</v>
      </c>
    </row>
    <row r="5" spans="1:15" x14ac:dyDescent="0.2">
      <c r="A5" t="s">
        <v>20</v>
      </c>
      <c r="B5">
        <v>0.16207565764500001</v>
      </c>
      <c r="C5">
        <v>0.36299628840499998</v>
      </c>
      <c r="D5">
        <v>226</v>
      </c>
      <c r="E5">
        <v>88</v>
      </c>
      <c r="F5" s="5" t="str">
        <f t="shared" si="0"/>
        <v>ADANIPORTS</v>
      </c>
      <c r="G5" s="3">
        <f t="shared" si="1"/>
        <v>0</v>
      </c>
      <c r="H5" s="7">
        <f t="shared" ref="H5:H68" si="2">IF(AND(G5=1,I5=1),AVERAGE(B3:B5),IF(AND(I5=0,G5=1),AVERAGE(B4:B5),0))</f>
        <v>0</v>
      </c>
      <c r="I5" s="7">
        <f t="shared" ref="I5:I68" si="3">IF(AND(G5=G2,G5=1),1,0)</f>
        <v>0</v>
      </c>
      <c r="J5" s="7">
        <f>IF(AND(G5=1,I5=1),IF(AND(B5&gt;0,B4&gt;0,B3&gt;0),1,0),IF(AND(I5=0,G5=1),IF(AND(B5&gt;0,B4&gt;0),1,0),0))</f>
        <v>0</v>
      </c>
      <c r="K5" s="7">
        <f t="shared" ref="K5:K68" si="4">IF(AND(G5=1,I5=1),IF(AND(B5&lt;0,B4&lt;0,B3&lt;0),1,0),IF(AND(I5=0,G5=1),IF(AND(B5&lt;0,B4&lt;0),1,0),0))</f>
        <v>0</v>
      </c>
      <c r="L5" s="7">
        <f t="shared" ref="L5:L68" si="5">IF(AND(H5&lt;&gt;0,J5=0,K5=0),H5,0)</f>
        <v>0</v>
      </c>
    </row>
    <row r="6" spans="1:15" x14ac:dyDescent="0.2">
      <c r="A6" t="s">
        <v>21</v>
      </c>
      <c r="B6">
        <v>0.297858478762</v>
      </c>
      <c r="C6">
        <v>0.29248214603</v>
      </c>
      <c r="D6">
        <v>220</v>
      </c>
      <c r="E6">
        <v>89</v>
      </c>
      <c r="F6" s="5" t="str">
        <f t="shared" si="0"/>
        <v>ADANIPORTS</v>
      </c>
      <c r="G6" s="3">
        <f t="shared" si="1"/>
        <v>1</v>
      </c>
      <c r="H6" s="7">
        <f t="shared" si="2"/>
        <v>0.30950388415133334</v>
      </c>
      <c r="I6" s="7">
        <f t="shared" si="3"/>
        <v>1</v>
      </c>
      <c r="J6" s="7">
        <f>IF(AND(G6=1,I6=1),IF(AND(B6&gt;0,B5&gt;0,B4&gt;0),1,0),IF(AND(I6=0,G6=1),IF(AND(B6&gt;0,B5&gt;0),1,0),0))</f>
        <v>1</v>
      </c>
      <c r="K6" s="7">
        <f t="shared" si="4"/>
        <v>0</v>
      </c>
      <c r="L6" s="7">
        <f t="shared" si="5"/>
        <v>0</v>
      </c>
    </row>
    <row r="7" spans="1:15" x14ac:dyDescent="0.2">
      <c r="A7" t="s">
        <v>22</v>
      </c>
      <c r="B7">
        <v>-1.6433742680600001E-2</v>
      </c>
      <c r="C7">
        <v>0.20877173874800001</v>
      </c>
      <c r="D7">
        <v>239</v>
      </c>
      <c r="E7">
        <v>83</v>
      </c>
      <c r="F7" s="5" t="str">
        <f t="shared" si="0"/>
        <v>AMBUJACEM</v>
      </c>
      <c r="G7" s="3">
        <f t="shared" si="1"/>
        <v>0</v>
      </c>
      <c r="H7" s="7">
        <f t="shared" si="2"/>
        <v>0</v>
      </c>
      <c r="I7" s="7">
        <f t="shared" si="3"/>
        <v>0</v>
      </c>
      <c r="J7" s="7">
        <f>IF(AND(G7=1,I7=1),IF(AND(B7&gt;0,B6&gt;0,B5&gt;0),1,0),IF(AND(I7=0,G7=1),IF(AND(B7&gt;0,B6&gt;0),1,0),0))</f>
        <v>0</v>
      </c>
      <c r="K7" s="7">
        <f t="shared" si="4"/>
        <v>0</v>
      </c>
      <c r="L7" s="7">
        <f t="shared" si="5"/>
        <v>0</v>
      </c>
    </row>
    <row r="8" spans="1:15" x14ac:dyDescent="0.2">
      <c r="A8" t="s">
        <v>23</v>
      </c>
      <c r="B8">
        <v>-0.30016306326800002</v>
      </c>
      <c r="C8">
        <v>0.478268262354</v>
      </c>
      <c r="D8">
        <v>256</v>
      </c>
      <c r="E8">
        <v>96</v>
      </c>
      <c r="F8" s="5" t="str">
        <f t="shared" si="0"/>
        <v>AMBUJACEM</v>
      </c>
      <c r="G8" s="3">
        <f t="shared" si="1"/>
        <v>0</v>
      </c>
      <c r="H8" s="7">
        <f t="shared" si="2"/>
        <v>0</v>
      </c>
      <c r="I8" s="7">
        <f t="shared" si="3"/>
        <v>0</v>
      </c>
      <c r="J8" s="7">
        <f t="shared" ref="J8:J71" si="6">IF(AND(G8=1,I8=1),IF(AND(B8&gt;0,B7&gt;0,B6&gt;0),1,0),IF(AND(I8=0,G8=1),IF(AND(B8&gt;0,B7&gt;0),1,0),0))</f>
        <v>0</v>
      </c>
      <c r="K8" s="7">
        <f t="shared" si="4"/>
        <v>0</v>
      </c>
      <c r="L8" s="7">
        <f t="shared" si="5"/>
        <v>0</v>
      </c>
    </row>
    <row r="9" spans="1:15" x14ac:dyDescent="0.2">
      <c r="A9" t="s">
        <v>24</v>
      </c>
      <c r="B9">
        <v>-0.31108049877299998</v>
      </c>
      <c r="C9">
        <v>0.43499867687600002</v>
      </c>
      <c r="D9">
        <v>234</v>
      </c>
      <c r="E9">
        <v>74</v>
      </c>
      <c r="F9" s="5" t="str">
        <f t="shared" si="0"/>
        <v>AMBUJACEM</v>
      </c>
      <c r="G9" s="3">
        <f t="shared" si="1"/>
        <v>1</v>
      </c>
      <c r="H9" s="7">
        <f t="shared" si="2"/>
        <v>-0.20922576824053332</v>
      </c>
      <c r="I9" s="7">
        <f t="shared" si="3"/>
        <v>1</v>
      </c>
      <c r="J9" s="7">
        <f t="shared" si="6"/>
        <v>0</v>
      </c>
      <c r="K9" s="7">
        <f t="shared" si="4"/>
        <v>1</v>
      </c>
      <c r="L9" s="7">
        <f t="shared" si="5"/>
        <v>0</v>
      </c>
    </row>
    <row r="10" spans="1:15" x14ac:dyDescent="0.2">
      <c r="A10" t="s">
        <v>25</v>
      </c>
      <c r="B10">
        <v>-9.5795314438199997E-2</v>
      </c>
      <c r="C10">
        <v>0.35664278535799998</v>
      </c>
      <c r="D10">
        <v>234</v>
      </c>
      <c r="E10">
        <v>87</v>
      </c>
      <c r="F10" s="5" t="str">
        <f t="shared" si="0"/>
        <v>ASIANPAINT</v>
      </c>
      <c r="G10" s="3">
        <f t="shared" si="1"/>
        <v>0</v>
      </c>
      <c r="H10" s="7">
        <f t="shared" si="2"/>
        <v>0</v>
      </c>
      <c r="I10" s="7">
        <f t="shared" si="3"/>
        <v>0</v>
      </c>
      <c r="J10" s="7">
        <f t="shared" si="6"/>
        <v>0</v>
      </c>
      <c r="K10" s="7">
        <f t="shared" si="4"/>
        <v>0</v>
      </c>
      <c r="L10" s="7">
        <f t="shared" si="5"/>
        <v>0</v>
      </c>
    </row>
    <row r="11" spans="1:15" x14ac:dyDescent="0.2">
      <c r="A11" t="s">
        <v>26</v>
      </c>
      <c r="B11">
        <v>-0.24958005015500001</v>
      </c>
      <c r="C11">
        <v>0.46879138067100001</v>
      </c>
      <c r="D11">
        <v>234</v>
      </c>
      <c r="E11">
        <v>85</v>
      </c>
      <c r="F11" s="5" t="str">
        <f t="shared" si="0"/>
        <v>ASIANPAINT</v>
      </c>
      <c r="G11" s="3">
        <f t="shared" si="1"/>
        <v>0</v>
      </c>
      <c r="H11" s="7">
        <f t="shared" si="2"/>
        <v>0</v>
      </c>
      <c r="I11" s="7">
        <f t="shared" si="3"/>
        <v>0</v>
      </c>
      <c r="J11" s="7">
        <f t="shared" si="6"/>
        <v>0</v>
      </c>
      <c r="K11" s="7">
        <f t="shared" si="4"/>
        <v>0</v>
      </c>
      <c r="L11" s="7">
        <f t="shared" si="5"/>
        <v>0</v>
      </c>
    </row>
    <row r="12" spans="1:15" x14ac:dyDescent="0.2">
      <c r="A12" t="s">
        <v>27</v>
      </c>
      <c r="B12">
        <v>-6.8893390747400002E-2</v>
      </c>
      <c r="C12">
        <v>0.31820315187699999</v>
      </c>
      <c r="D12">
        <v>240</v>
      </c>
      <c r="E12">
        <v>87</v>
      </c>
      <c r="F12" s="5" t="str">
        <f t="shared" si="0"/>
        <v>ASIANPAINT</v>
      </c>
      <c r="G12" s="3">
        <f t="shared" si="1"/>
        <v>1</v>
      </c>
      <c r="H12" s="7">
        <f t="shared" si="2"/>
        <v>-0.13808958511353334</v>
      </c>
      <c r="I12" s="7">
        <f t="shared" si="3"/>
        <v>1</v>
      </c>
      <c r="J12" s="7">
        <f t="shared" si="6"/>
        <v>0</v>
      </c>
      <c r="K12" s="7">
        <f t="shared" si="4"/>
        <v>1</v>
      </c>
      <c r="L12" s="7">
        <f t="shared" si="5"/>
        <v>0</v>
      </c>
    </row>
    <row r="13" spans="1:15" x14ac:dyDescent="0.2">
      <c r="A13" t="s">
        <v>28</v>
      </c>
      <c r="B13">
        <v>0.71183459217300005</v>
      </c>
      <c r="C13">
        <v>0.23500549727799999</v>
      </c>
      <c r="D13">
        <v>204</v>
      </c>
      <c r="E13">
        <v>89</v>
      </c>
      <c r="F13" s="5" t="str">
        <f t="shared" si="0"/>
        <v>AUROPHARMA</v>
      </c>
      <c r="G13" s="3">
        <f t="shared" si="1"/>
        <v>0</v>
      </c>
      <c r="H13" s="7">
        <f t="shared" si="2"/>
        <v>0</v>
      </c>
      <c r="I13" s="7">
        <f t="shared" si="3"/>
        <v>0</v>
      </c>
      <c r="J13" s="7">
        <f t="shared" si="6"/>
        <v>0</v>
      </c>
      <c r="K13" s="7">
        <f t="shared" si="4"/>
        <v>0</v>
      </c>
      <c r="L13" s="7">
        <f t="shared" si="5"/>
        <v>0</v>
      </c>
    </row>
    <row r="14" spans="1:15" x14ac:dyDescent="0.2">
      <c r="A14" t="s">
        <v>29</v>
      </c>
      <c r="B14">
        <v>0.26866736632400001</v>
      </c>
      <c r="C14">
        <v>0.22043361181400001</v>
      </c>
      <c r="D14">
        <v>236</v>
      </c>
      <c r="E14">
        <v>99</v>
      </c>
      <c r="F14" s="5" t="str">
        <f t="shared" si="0"/>
        <v>AUROPHARMA</v>
      </c>
      <c r="G14" s="3">
        <f t="shared" si="1"/>
        <v>0</v>
      </c>
      <c r="H14" s="7">
        <f t="shared" si="2"/>
        <v>0</v>
      </c>
      <c r="I14" s="7">
        <f t="shared" si="3"/>
        <v>0</v>
      </c>
      <c r="J14" s="7">
        <f t="shared" si="6"/>
        <v>0</v>
      </c>
      <c r="K14" s="7">
        <f t="shared" si="4"/>
        <v>0</v>
      </c>
      <c r="L14" s="7">
        <f t="shared" si="5"/>
        <v>0</v>
      </c>
    </row>
    <row r="15" spans="1:15" x14ac:dyDescent="0.2">
      <c r="A15" t="s">
        <v>30</v>
      </c>
      <c r="B15">
        <v>0.19731469214399999</v>
      </c>
      <c r="C15">
        <v>0.27072087035999998</v>
      </c>
      <c r="D15">
        <v>236</v>
      </c>
      <c r="E15">
        <v>95</v>
      </c>
      <c r="F15" s="5" t="str">
        <f t="shared" si="0"/>
        <v>AUROPHARMA</v>
      </c>
      <c r="G15" s="3">
        <f t="shared" si="1"/>
        <v>1</v>
      </c>
      <c r="H15" s="7">
        <f t="shared" si="2"/>
        <v>0.39260555021366672</v>
      </c>
      <c r="I15" s="7">
        <f t="shared" si="3"/>
        <v>1</v>
      </c>
      <c r="J15" s="7">
        <f t="shared" si="6"/>
        <v>1</v>
      </c>
      <c r="K15" s="7">
        <f t="shared" si="4"/>
        <v>0</v>
      </c>
      <c r="L15" s="7">
        <f t="shared" si="5"/>
        <v>0</v>
      </c>
    </row>
    <row r="16" spans="1:15" x14ac:dyDescent="0.2">
      <c r="A16" t="s">
        <v>31</v>
      </c>
      <c r="B16">
        <v>0.34835123637499998</v>
      </c>
      <c r="C16">
        <v>0.199784791159</v>
      </c>
      <c r="D16">
        <v>222</v>
      </c>
      <c r="E16">
        <v>84</v>
      </c>
      <c r="F16" s="5" t="str">
        <f t="shared" si="0"/>
        <v>AXISBANK</v>
      </c>
      <c r="G16" s="3">
        <f t="shared" si="1"/>
        <v>0</v>
      </c>
      <c r="H16" s="7">
        <f t="shared" si="2"/>
        <v>0</v>
      </c>
      <c r="I16" s="7">
        <f t="shared" si="3"/>
        <v>0</v>
      </c>
      <c r="J16" s="7">
        <f t="shared" si="6"/>
        <v>0</v>
      </c>
      <c r="K16" s="7">
        <f t="shared" si="4"/>
        <v>0</v>
      </c>
      <c r="L16" s="7">
        <f t="shared" si="5"/>
        <v>0</v>
      </c>
    </row>
    <row r="17" spans="1:12" x14ac:dyDescent="0.2">
      <c r="A17" t="s">
        <v>32</v>
      </c>
      <c r="B17">
        <v>0.40753072351800002</v>
      </c>
      <c r="C17">
        <v>0.17257531656399999</v>
      </c>
      <c r="D17">
        <v>223</v>
      </c>
      <c r="E17">
        <v>90</v>
      </c>
      <c r="F17" s="5" t="str">
        <f t="shared" si="0"/>
        <v>AXISBANK</v>
      </c>
      <c r="G17" s="3">
        <f t="shared" si="1"/>
        <v>0</v>
      </c>
      <c r="H17" s="7">
        <f t="shared" si="2"/>
        <v>0</v>
      </c>
      <c r="I17" s="7">
        <f t="shared" si="3"/>
        <v>0</v>
      </c>
      <c r="J17" s="7">
        <f t="shared" si="6"/>
        <v>0</v>
      </c>
      <c r="K17" s="7">
        <f t="shared" si="4"/>
        <v>0</v>
      </c>
      <c r="L17" s="7">
        <f t="shared" si="5"/>
        <v>0</v>
      </c>
    </row>
    <row r="18" spans="1:12" x14ac:dyDescent="0.2">
      <c r="A18" t="s">
        <v>33</v>
      </c>
      <c r="B18">
        <v>0.252824131673</v>
      </c>
      <c r="C18">
        <v>0.24347180062599999</v>
      </c>
      <c r="D18">
        <v>236</v>
      </c>
      <c r="E18">
        <v>92</v>
      </c>
      <c r="F18" s="5" t="str">
        <f t="shared" si="0"/>
        <v>AXISBANK</v>
      </c>
      <c r="G18" s="3">
        <f t="shared" si="1"/>
        <v>1</v>
      </c>
      <c r="H18" s="7">
        <f t="shared" si="2"/>
        <v>0.33623536385533331</v>
      </c>
      <c r="I18" s="7">
        <f t="shared" si="3"/>
        <v>1</v>
      </c>
      <c r="J18" s="7">
        <f t="shared" si="6"/>
        <v>1</v>
      </c>
      <c r="K18" s="7">
        <f t="shared" si="4"/>
        <v>0</v>
      </c>
      <c r="L18" s="7">
        <f t="shared" si="5"/>
        <v>0</v>
      </c>
    </row>
    <row r="19" spans="1:12" x14ac:dyDescent="0.2">
      <c r="A19" t="s">
        <v>34</v>
      </c>
      <c r="B19">
        <v>-0.26754543034900002</v>
      </c>
      <c r="C19">
        <v>0.32929897268800001</v>
      </c>
      <c r="D19">
        <v>228</v>
      </c>
      <c r="E19">
        <v>82</v>
      </c>
      <c r="F19" s="5" t="str">
        <f t="shared" si="0"/>
        <v>BAJAJ-AUTO</v>
      </c>
      <c r="G19" s="3">
        <f t="shared" si="1"/>
        <v>0</v>
      </c>
      <c r="H19" s="7">
        <f t="shared" si="2"/>
        <v>0</v>
      </c>
      <c r="I19" s="7">
        <f t="shared" si="3"/>
        <v>0</v>
      </c>
      <c r="J19" s="7">
        <f t="shared" si="6"/>
        <v>0</v>
      </c>
      <c r="K19" s="7">
        <f t="shared" si="4"/>
        <v>0</v>
      </c>
      <c r="L19" s="7">
        <f t="shared" si="5"/>
        <v>0</v>
      </c>
    </row>
    <row r="20" spans="1:12" x14ac:dyDescent="0.2">
      <c r="A20" t="s">
        <v>35</v>
      </c>
      <c r="B20">
        <v>5.2539992142699998E-2</v>
      </c>
      <c r="C20">
        <v>0.29390207921099998</v>
      </c>
      <c r="D20">
        <v>231</v>
      </c>
      <c r="E20">
        <v>87</v>
      </c>
      <c r="F20" s="5" t="str">
        <f t="shared" si="0"/>
        <v>BAJAJ-AUTO</v>
      </c>
      <c r="G20" s="3">
        <f t="shared" si="1"/>
        <v>0</v>
      </c>
      <c r="H20" s="7">
        <f t="shared" si="2"/>
        <v>0</v>
      </c>
      <c r="I20" s="7">
        <f t="shared" si="3"/>
        <v>0</v>
      </c>
      <c r="J20" s="7">
        <f t="shared" si="6"/>
        <v>0</v>
      </c>
      <c r="K20" s="7">
        <f t="shared" si="4"/>
        <v>0</v>
      </c>
      <c r="L20" s="7">
        <f t="shared" si="5"/>
        <v>0</v>
      </c>
    </row>
    <row r="21" spans="1:12" x14ac:dyDescent="0.2">
      <c r="A21" t="s">
        <v>36</v>
      </c>
      <c r="B21">
        <v>0.18100438975399999</v>
      </c>
      <c r="C21">
        <v>0.19415327803999999</v>
      </c>
      <c r="D21">
        <v>215</v>
      </c>
      <c r="E21">
        <v>85</v>
      </c>
      <c r="F21" s="5" t="str">
        <f t="shared" si="0"/>
        <v>BAJAJ-AUTO</v>
      </c>
      <c r="G21" s="3">
        <f t="shared" si="1"/>
        <v>1</v>
      </c>
      <c r="H21" s="7">
        <f t="shared" si="2"/>
        <v>-1.1333682817433346E-2</v>
      </c>
      <c r="I21" s="7">
        <f t="shared" si="3"/>
        <v>1</v>
      </c>
      <c r="J21" s="7">
        <f t="shared" si="6"/>
        <v>0</v>
      </c>
      <c r="K21" s="7">
        <f t="shared" si="4"/>
        <v>0</v>
      </c>
      <c r="L21" s="7">
        <f t="shared" si="5"/>
        <v>-1.1333682817433346E-2</v>
      </c>
    </row>
    <row r="22" spans="1:12" x14ac:dyDescent="0.2">
      <c r="A22" t="s">
        <v>37</v>
      </c>
      <c r="B22">
        <v>0.75421860909899996</v>
      </c>
      <c r="C22">
        <v>0.26864078704799998</v>
      </c>
      <c r="D22">
        <v>218</v>
      </c>
      <c r="E22">
        <v>97</v>
      </c>
      <c r="F22" s="5" t="str">
        <f t="shared" si="0"/>
        <v>BANKBARODA</v>
      </c>
      <c r="G22" s="3">
        <f t="shared" si="1"/>
        <v>0</v>
      </c>
      <c r="H22" s="7">
        <f t="shared" si="2"/>
        <v>0</v>
      </c>
      <c r="I22" s="7">
        <f t="shared" si="3"/>
        <v>0</v>
      </c>
      <c r="J22" s="7">
        <f t="shared" si="6"/>
        <v>0</v>
      </c>
      <c r="K22" s="7">
        <f t="shared" si="4"/>
        <v>0</v>
      </c>
      <c r="L22" s="7">
        <f t="shared" si="5"/>
        <v>0</v>
      </c>
    </row>
    <row r="23" spans="1:12" x14ac:dyDescent="0.2">
      <c r="A23" t="s">
        <v>38</v>
      </c>
      <c r="B23">
        <v>-3.5998067231099999E-3</v>
      </c>
      <c r="C23">
        <v>0.40907075579500002</v>
      </c>
      <c r="D23">
        <v>228</v>
      </c>
      <c r="E23">
        <v>83</v>
      </c>
      <c r="F23" s="5" t="str">
        <f t="shared" si="0"/>
        <v>BANKBARODA</v>
      </c>
      <c r="G23" s="3">
        <f t="shared" si="1"/>
        <v>0</v>
      </c>
      <c r="H23" s="7">
        <f t="shared" si="2"/>
        <v>0</v>
      </c>
      <c r="I23" s="7">
        <f t="shared" si="3"/>
        <v>0</v>
      </c>
      <c r="J23" s="7">
        <f t="shared" si="6"/>
        <v>0</v>
      </c>
      <c r="K23" s="7">
        <f t="shared" si="4"/>
        <v>0</v>
      </c>
      <c r="L23" s="7">
        <f t="shared" si="5"/>
        <v>0</v>
      </c>
    </row>
    <row r="24" spans="1:12" x14ac:dyDescent="0.2">
      <c r="A24" t="s">
        <v>39</v>
      </c>
      <c r="B24">
        <v>0.44679561201700002</v>
      </c>
      <c r="C24">
        <v>0.21296766541600001</v>
      </c>
      <c r="D24">
        <v>224</v>
      </c>
      <c r="E24">
        <v>87</v>
      </c>
      <c r="F24" s="5" t="str">
        <f t="shared" si="0"/>
        <v>BANKBARODA</v>
      </c>
      <c r="G24" s="3">
        <f t="shared" si="1"/>
        <v>1</v>
      </c>
      <c r="H24" s="7">
        <f t="shared" si="2"/>
        <v>0.39913813813096333</v>
      </c>
      <c r="I24" s="7">
        <f t="shared" si="3"/>
        <v>1</v>
      </c>
      <c r="J24" s="7">
        <f t="shared" si="6"/>
        <v>0</v>
      </c>
      <c r="K24" s="7">
        <f t="shared" si="4"/>
        <v>0</v>
      </c>
      <c r="L24" s="7">
        <f t="shared" si="5"/>
        <v>0.39913813813096333</v>
      </c>
    </row>
    <row r="25" spans="1:12" x14ac:dyDescent="0.2">
      <c r="A25" t="s">
        <v>40</v>
      </c>
      <c r="B25">
        <v>-0.64128939849099997</v>
      </c>
      <c r="C25">
        <v>0.68718473522300005</v>
      </c>
      <c r="D25">
        <v>226</v>
      </c>
      <c r="E25">
        <v>71</v>
      </c>
      <c r="F25" s="5" t="str">
        <f t="shared" si="0"/>
        <v>BHARTIARTL</v>
      </c>
      <c r="G25" s="3">
        <f t="shared" si="1"/>
        <v>0</v>
      </c>
      <c r="H25" s="7">
        <f t="shared" si="2"/>
        <v>0</v>
      </c>
      <c r="I25" s="7">
        <f t="shared" si="3"/>
        <v>0</v>
      </c>
      <c r="J25" s="7">
        <f t="shared" si="6"/>
        <v>0</v>
      </c>
      <c r="K25" s="7">
        <f t="shared" si="4"/>
        <v>0</v>
      </c>
      <c r="L25" s="7">
        <f t="shared" si="5"/>
        <v>0</v>
      </c>
    </row>
    <row r="26" spans="1:12" x14ac:dyDescent="0.2">
      <c r="A26" t="s">
        <v>41</v>
      </c>
      <c r="B26">
        <v>0.28986333914200002</v>
      </c>
      <c r="C26">
        <v>0.25801138834800003</v>
      </c>
      <c r="D26">
        <v>234</v>
      </c>
      <c r="E26">
        <v>93</v>
      </c>
      <c r="F26" s="5" t="str">
        <f t="shared" si="0"/>
        <v>BHARTIARTL</v>
      </c>
      <c r="G26" s="3">
        <f t="shared" si="1"/>
        <v>0</v>
      </c>
      <c r="H26" s="7">
        <f t="shared" si="2"/>
        <v>0</v>
      </c>
      <c r="I26" s="7">
        <f t="shared" si="3"/>
        <v>0</v>
      </c>
      <c r="J26" s="7">
        <f t="shared" si="6"/>
        <v>0</v>
      </c>
      <c r="K26" s="7">
        <f t="shared" si="4"/>
        <v>0</v>
      </c>
      <c r="L26" s="7">
        <f t="shared" si="5"/>
        <v>0</v>
      </c>
    </row>
    <row r="27" spans="1:12" x14ac:dyDescent="0.2">
      <c r="A27" t="s">
        <v>42</v>
      </c>
      <c r="B27">
        <v>-5.75786191044E-2</v>
      </c>
      <c r="C27">
        <v>0.30903102082200001</v>
      </c>
      <c r="D27">
        <v>232</v>
      </c>
      <c r="E27">
        <v>84</v>
      </c>
      <c r="F27" s="5" t="str">
        <f t="shared" si="0"/>
        <v>BHARTIARTL</v>
      </c>
      <c r="G27" s="3">
        <f t="shared" si="1"/>
        <v>1</v>
      </c>
      <c r="H27" s="7">
        <f t="shared" si="2"/>
        <v>-0.13633489281779998</v>
      </c>
      <c r="I27" s="7">
        <f t="shared" si="3"/>
        <v>1</v>
      </c>
      <c r="J27" s="7">
        <f t="shared" si="6"/>
        <v>0</v>
      </c>
      <c r="K27" s="7">
        <f t="shared" si="4"/>
        <v>0</v>
      </c>
      <c r="L27" s="7">
        <f t="shared" si="5"/>
        <v>-0.13633489281779998</v>
      </c>
    </row>
    <row r="28" spans="1:12" x14ac:dyDescent="0.2">
      <c r="A28" t="s">
        <v>43</v>
      </c>
      <c r="B28">
        <v>0.38903308158</v>
      </c>
      <c r="C28">
        <v>0.152552365164</v>
      </c>
      <c r="D28">
        <v>232</v>
      </c>
      <c r="E28">
        <v>93</v>
      </c>
      <c r="F28" s="5" t="str">
        <f t="shared" si="0"/>
        <v>BOSCHLTD</v>
      </c>
      <c r="G28" s="3">
        <f t="shared" si="1"/>
        <v>0</v>
      </c>
      <c r="H28" s="7">
        <f t="shared" si="2"/>
        <v>0</v>
      </c>
      <c r="I28" s="7">
        <f t="shared" si="3"/>
        <v>0</v>
      </c>
      <c r="J28" s="7">
        <f t="shared" si="6"/>
        <v>0</v>
      </c>
      <c r="K28" s="7">
        <f t="shared" si="4"/>
        <v>0</v>
      </c>
      <c r="L28" s="7">
        <f t="shared" si="5"/>
        <v>0</v>
      </c>
    </row>
    <row r="29" spans="1:12" x14ac:dyDescent="0.2">
      <c r="A29" t="s">
        <v>44</v>
      </c>
      <c r="B29">
        <v>0.389805373269</v>
      </c>
      <c r="C29">
        <v>0.114544338077</v>
      </c>
      <c r="D29">
        <v>214</v>
      </c>
      <c r="E29">
        <v>82</v>
      </c>
      <c r="F29" s="5" t="str">
        <f t="shared" si="0"/>
        <v>BOSCHLTD</v>
      </c>
      <c r="G29" s="3">
        <f t="shared" si="1"/>
        <v>1</v>
      </c>
      <c r="H29" s="7">
        <f t="shared" si="2"/>
        <v>0.38941922742449997</v>
      </c>
      <c r="I29" s="7">
        <f t="shared" si="3"/>
        <v>0</v>
      </c>
      <c r="J29" s="7">
        <f t="shared" si="6"/>
        <v>1</v>
      </c>
      <c r="K29" s="7">
        <f t="shared" si="4"/>
        <v>0</v>
      </c>
      <c r="L29" s="7">
        <f t="shared" si="5"/>
        <v>0</v>
      </c>
    </row>
    <row r="30" spans="1:12" x14ac:dyDescent="0.2">
      <c r="A30" t="s">
        <v>45</v>
      </c>
      <c r="B30">
        <v>-9.0147215485900004E-2</v>
      </c>
      <c r="C30">
        <v>0.30860404059899998</v>
      </c>
      <c r="D30">
        <v>227</v>
      </c>
      <c r="E30">
        <v>87</v>
      </c>
      <c r="F30" s="5" t="str">
        <f t="shared" si="0"/>
        <v>BPCL</v>
      </c>
      <c r="G30" s="3">
        <f t="shared" si="1"/>
        <v>0</v>
      </c>
      <c r="H30" s="7">
        <f t="shared" si="2"/>
        <v>0</v>
      </c>
      <c r="I30" s="7">
        <f t="shared" si="3"/>
        <v>0</v>
      </c>
      <c r="J30" s="7">
        <f t="shared" si="6"/>
        <v>0</v>
      </c>
      <c r="K30" s="7">
        <f t="shared" si="4"/>
        <v>0</v>
      </c>
      <c r="L30" s="7">
        <f t="shared" si="5"/>
        <v>0</v>
      </c>
    </row>
    <row r="31" spans="1:12" x14ac:dyDescent="0.2">
      <c r="A31" t="s">
        <v>46</v>
      </c>
      <c r="B31">
        <v>0.249354565625</v>
      </c>
      <c r="C31">
        <v>0.15644184802</v>
      </c>
      <c r="D31">
        <v>229</v>
      </c>
      <c r="E31">
        <v>86</v>
      </c>
      <c r="F31" s="5" t="str">
        <f t="shared" si="0"/>
        <v>BPCL</v>
      </c>
      <c r="G31" s="3">
        <f t="shared" si="1"/>
        <v>0</v>
      </c>
      <c r="H31" s="7">
        <f t="shared" si="2"/>
        <v>0</v>
      </c>
      <c r="I31" s="7">
        <f t="shared" si="3"/>
        <v>0</v>
      </c>
      <c r="J31" s="7">
        <f t="shared" si="6"/>
        <v>0</v>
      </c>
      <c r="K31" s="7">
        <f t="shared" si="4"/>
        <v>0</v>
      </c>
      <c r="L31" s="7">
        <f t="shared" si="5"/>
        <v>0</v>
      </c>
    </row>
    <row r="32" spans="1:12" x14ac:dyDescent="0.2">
      <c r="A32" t="s">
        <v>47</v>
      </c>
      <c r="B32">
        <v>0.48217086602100001</v>
      </c>
      <c r="C32">
        <v>0.193895277408</v>
      </c>
      <c r="D32">
        <v>228</v>
      </c>
      <c r="E32">
        <v>85</v>
      </c>
      <c r="F32" s="5" t="str">
        <f t="shared" si="0"/>
        <v>BPCL</v>
      </c>
      <c r="G32" s="3">
        <f t="shared" si="1"/>
        <v>1</v>
      </c>
      <c r="H32" s="7">
        <f t="shared" si="2"/>
        <v>0.21379273872003335</v>
      </c>
      <c r="I32" s="7">
        <f t="shared" si="3"/>
        <v>1</v>
      </c>
      <c r="J32" s="7">
        <f t="shared" si="6"/>
        <v>0</v>
      </c>
      <c r="K32" s="7">
        <f t="shared" si="4"/>
        <v>0</v>
      </c>
      <c r="L32" s="7">
        <f t="shared" si="5"/>
        <v>0.21379273872003335</v>
      </c>
    </row>
    <row r="33" spans="1:12" x14ac:dyDescent="0.2">
      <c r="A33" t="s">
        <v>48</v>
      </c>
      <c r="B33">
        <v>0.33362827387499999</v>
      </c>
      <c r="C33">
        <v>0.21137128669300001</v>
      </c>
      <c r="D33">
        <v>230</v>
      </c>
      <c r="E33">
        <v>83</v>
      </c>
      <c r="F33" s="5" t="str">
        <f t="shared" si="0"/>
        <v>CIPLA</v>
      </c>
      <c r="G33" s="3">
        <f t="shared" si="1"/>
        <v>0</v>
      </c>
      <c r="H33" s="7">
        <f t="shared" si="2"/>
        <v>0</v>
      </c>
      <c r="I33" s="7">
        <f t="shared" si="3"/>
        <v>0</v>
      </c>
      <c r="J33" s="7">
        <f t="shared" si="6"/>
        <v>0</v>
      </c>
      <c r="K33" s="7">
        <f t="shared" si="4"/>
        <v>0</v>
      </c>
      <c r="L33" s="7">
        <f t="shared" si="5"/>
        <v>0</v>
      </c>
    </row>
    <row r="34" spans="1:12" x14ac:dyDescent="0.2">
      <c r="A34" t="s">
        <v>49</v>
      </c>
      <c r="B34">
        <v>8.8696960906500005E-2</v>
      </c>
      <c r="C34">
        <v>0.22203284317399999</v>
      </c>
      <c r="D34">
        <v>229</v>
      </c>
      <c r="E34">
        <v>89</v>
      </c>
      <c r="F34" s="5" t="str">
        <f t="shared" si="0"/>
        <v>CIPLA</v>
      </c>
      <c r="G34" s="3">
        <f t="shared" si="1"/>
        <v>0</v>
      </c>
      <c r="H34" s="7">
        <f t="shared" si="2"/>
        <v>0</v>
      </c>
      <c r="I34" s="7">
        <f t="shared" si="3"/>
        <v>0</v>
      </c>
      <c r="J34" s="7">
        <f t="shared" si="6"/>
        <v>0</v>
      </c>
      <c r="K34" s="7">
        <f t="shared" si="4"/>
        <v>0</v>
      </c>
      <c r="L34" s="7">
        <f t="shared" si="5"/>
        <v>0</v>
      </c>
    </row>
    <row r="35" spans="1:12" x14ac:dyDescent="0.2">
      <c r="A35" t="s">
        <v>50</v>
      </c>
      <c r="B35">
        <v>0.23590692854500001</v>
      </c>
      <c r="C35">
        <v>0.25120208227800001</v>
      </c>
      <c r="D35">
        <v>226</v>
      </c>
      <c r="E35">
        <v>93</v>
      </c>
      <c r="F35" s="5" t="str">
        <f t="shared" si="0"/>
        <v>CIPLA</v>
      </c>
      <c r="G35" s="3">
        <f t="shared" si="1"/>
        <v>1</v>
      </c>
      <c r="H35" s="7">
        <f t="shared" si="2"/>
        <v>0.21941072110883333</v>
      </c>
      <c r="I35" s="7">
        <f t="shared" si="3"/>
        <v>1</v>
      </c>
      <c r="J35" s="7">
        <f t="shared" si="6"/>
        <v>1</v>
      </c>
      <c r="K35" s="7">
        <f t="shared" si="4"/>
        <v>0</v>
      </c>
      <c r="L35" s="7">
        <f t="shared" si="5"/>
        <v>0</v>
      </c>
    </row>
    <row r="36" spans="1:12" x14ac:dyDescent="0.2">
      <c r="A36" t="s">
        <v>51</v>
      </c>
      <c r="B36">
        <v>0.31273589725000001</v>
      </c>
      <c r="C36">
        <v>0.227398435914</v>
      </c>
      <c r="D36">
        <v>222</v>
      </c>
      <c r="E36">
        <v>90</v>
      </c>
      <c r="F36" s="5" t="str">
        <f t="shared" si="0"/>
        <v>COALINDIA</v>
      </c>
      <c r="G36" s="3">
        <f t="shared" si="1"/>
        <v>0</v>
      </c>
      <c r="H36" s="7">
        <f t="shared" si="2"/>
        <v>0</v>
      </c>
      <c r="I36" s="7">
        <f t="shared" si="3"/>
        <v>0</v>
      </c>
      <c r="J36" s="7">
        <f t="shared" si="6"/>
        <v>0</v>
      </c>
      <c r="K36" s="7">
        <f t="shared" si="4"/>
        <v>0</v>
      </c>
      <c r="L36" s="7">
        <f t="shared" si="5"/>
        <v>0</v>
      </c>
    </row>
    <row r="37" spans="1:12" x14ac:dyDescent="0.2">
      <c r="A37" t="s">
        <v>52</v>
      </c>
      <c r="B37">
        <v>0.1032811699</v>
      </c>
      <c r="C37">
        <v>0.216699376296</v>
      </c>
      <c r="D37">
        <v>224</v>
      </c>
      <c r="E37">
        <v>84</v>
      </c>
      <c r="F37" s="5" t="str">
        <f t="shared" si="0"/>
        <v>COALINDIA</v>
      </c>
      <c r="G37" s="3">
        <f t="shared" si="1"/>
        <v>0</v>
      </c>
      <c r="H37" s="7">
        <f t="shared" si="2"/>
        <v>0</v>
      </c>
      <c r="I37" s="7">
        <f t="shared" si="3"/>
        <v>0</v>
      </c>
      <c r="J37" s="7">
        <f t="shared" si="6"/>
        <v>0</v>
      </c>
      <c r="K37" s="7">
        <f t="shared" si="4"/>
        <v>0</v>
      </c>
      <c r="L37" s="7">
        <f t="shared" si="5"/>
        <v>0</v>
      </c>
    </row>
    <row r="38" spans="1:12" x14ac:dyDescent="0.2">
      <c r="A38" t="s">
        <v>53</v>
      </c>
      <c r="B38">
        <v>0.11437857799999999</v>
      </c>
      <c r="C38">
        <v>0.30856376601199997</v>
      </c>
      <c r="D38">
        <v>234</v>
      </c>
      <c r="E38">
        <v>87</v>
      </c>
      <c r="F38" s="5" t="str">
        <f t="shared" si="0"/>
        <v>COALINDIA</v>
      </c>
      <c r="G38" s="3">
        <f t="shared" si="1"/>
        <v>1</v>
      </c>
      <c r="H38" s="7">
        <f t="shared" si="2"/>
        <v>0.17679854838333331</v>
      </c>
      <c r="I38" s="7">
        <f t="shared" si="3"/>
        <v>1</v>
      </c>
      <c r="J38" s="7">
        <f t="shared" si="6"/>
        <v>1</v>
      </c>
      <c r="K38" s="7">
        <f t="shared" si="4"/>
        <v>0</v>
      </c>
      <c r="L38" s="7">
        <f t="shared" si="5"/>
        <v>0</v>
      </c>
    </row>
    <row r="39" spans="1:12" x14ac:dyDescent="0.2">
      <c r="A39" t="s">
        <v>54</v>
      </c>
      <c r="B39">
        <v>0.142518686821</v>
      </c>
      <c r="C39">
        <v>0.27522578454800001</v>
      </c>
      <c r="D39">
        <v>218</v>
      </c>
      <c r="E39">
        <v>79</v>
      </c>
      <c r="F39" s="5" t="str">
        <f t="shared" si="0"/>
        <v>DRREDDY</v>
      </c>
      <c r="G39" s="3">
        <f t="shared" si="1"/>
        <v>0</v>
      </c>
      <c r="H39" s="7">
        <f t="shared" si="2"/>
        <v>0</v>
      </c>
      <c r="I39" s="7">
        <f t="shared" si="3"/>
        <v>0</v>
      </c>
      <c r="J39" s="7">
        <f t="shared" si="6"/>
        <v>0</v>
      </c>
      <c r="K39" s="7">
        <f t="shared" si="4"/>
        <v>0</v>
      </c>
      <c r="L39" s="7">
        <f t="shared" si="5"/>
        <v>0</v>
      </c>
    </row>
    <row r="40" spans="1:12" x14ac:dyDescent="0.2">
      <c r="A40" t="s">
        <v>55</v>
      </c>
      <c r="B40">
        <v>0.801812285056</v>
      </c>
      <c r="C40">
        <v>0.17240217628499999</v>
      </c>
      <c r="D40">
        <v>201</v>
      </c>
      <c r="E40">
        <v>87</v>
      </c>
      <c r="F40" s="5" t="str">
        <f t="shared" si="0"/>
        <v>DRREDDY</v>
      </c>
      <c r="G40" s="3">
        <f t="shared" si="1"/>
        <v>0</v>
      </c>
      <c r="H40" s="7">
        <f t="shared" si="2"/>
        <v>0</v>
      </c>
      <c r="I40" s="7">
        <f t="shared" si="3"/>
        <v>0</v>
      </c>
      <c r="J40" s="7">
        <f t="shared" si="6"/>
        <v>0</v>
      </c>
      <c r="K40" s="7">
        <f t="shared" si="4"/>
        <v>0</v>
      </c>
      <c r="L40" s="7">
        <f t="shared" si="5"/>
        <v>0</v>
      </c>
    </row>
    <row r="41" spans="1:12" x14ac:dyDescent="0.2">
      <c r="A41" t="s">
        <v>56</v>
      </c>
      <c r="B41">
        <v>0.44659845392999997</v>
      </c>
      <c r="C41">
        <v>0.17027417025200001</v>
      </c>
      <c r="D41">
        <v>219</v>
      </c>
      <c r="E41">
        <v>99</v>
      </c>
      <c r="F41" s="5" t="str">
        <f t="shared" si="0"/>
        <v>DRREDDY</v>
      </c>
      <c r="G41" s="3">
        <f t="shared" si="1"/>
        <v>1</v>
      </c>
      <c r="H41" s="7">
        <f t="shared" si="2"/>
        <v>0.46364314193566664</v>
      </c>
      <c r="I41" s="7">
        <f t="shared" si="3"/>
        <v>1</v>
      </c>
      <c r="J41" s="7">
        <f t="shared" si="6"/>
        <v>1</v>
      </c>
      <c r="K41" s="7">
        <f t="shared" si="4"/>
        <v>0</v>
      </c>
      <c r="L41" s="7">
        <f t="shared" si="5"/>
        <v>0</v>
      </c>
    </row>
    <row r="42" spans="1:12" x14ac:dyDescent="0.2">
      <c r="A42" t="s">
        <v>57</v>
      </c>
      <c r="B42">
        <v>0.42897449842599999</v>
      </c>
      <c r="C42">
        <v>0.31007321148</v>
      </c>
      <c r="D42">
        <v>220</v>
      </c>
      <c r="E42">
        <v>90</v>
      </c>
      <c r="F42" s="5" t="str">
        <f t="shared" si="0"/>
        <v>EICHERMOT</v>
      </c>
      <c r="G42" s="3">
        <f t="shared" si="1"/>
        <v>0</v>
      </c>
      <c r="H42" s="7">
        <f t="shared" si="2"/>
        <v>0</v>
      </c>
      <c r="I42" s="7">
        <f t="shared" si="3"/>
        <v>0</v>
      </c>
      <c r="J42" s="7">
        <f t="shared" si="6"/>
        <v>0</v>
      </c>
      <c r="K42" s="7">
        <f t="shared" si="4"/>
        <v>0</v>
      </c>
      <c r="L42" s="7">
        <f t="shared" si="5"/>
        <v>0</v>
      </c>
    </row>
    <row r="43" spans="1:12" x14ac:dyDescent="0.2">
      <c r="A43" t="s">
        <v>58</v>
      </c>
      <c r="B43">
        <v>0.65591234943700005</v>
      </c>
      <c r="C43">
        <v>0.16777134442399999</v>
      </c>
      <c r="D43">
        <v>228</v>
      </c>
      <c r="E43">
        <v>97</v>
      </c>
      <c r="F43" s="5" t="str">
        <f t="shared" si="0"/>
        <v>EICHERMOT</v>
      </c>
      <c r="G43" s="3">
        <f t="shared" si="1"/>
        <v>1</v>
      </c>
      <c r="H43" s="7">
        <f t="shared" si="2"/>
        <v>0.54244342393150002</v>
      </c>
      <c r="I43" s="7">
        <f t="shared" si="3"/>
        <v>0</v>
      </c>
      <c r="J43" s="7">
        <f t="shared" si="6"/>
        <v>1</v>
      </c>
      <c r="K43" s="7">
        <f t="shared" si="4"/>
        <v>0</v>
      </c>
      <c r="L43" s="7">
        <f t="shared" si="5"/>
        <v>0</v>
      </c>
    </row>
    <row r="44" spans="1:12" x14ac:dyDescent="0.2">
      <c r="A44" t="s">
        <v>59</v>
      </c>
      <c r="B44">
        <v>-0.110766474029</v>
      </c>
      <c r="C44">
        <v>0.39210023299899999</v>
      </c>
      <c r="D44">
        <v>228</v>
      </c>
      <c r="E44">
        <v>96</v>
      </c>
      <c r="F44" s="5" t="str">
        <f t="shared" si="0"/>
        <v>GAIL</v>
      </c>
      <c r="G44" s="3">
        <f t="shared" si="1"/>
        <v>0</v>
      </c>
      <c r="H44" s="7">
        <f t="shared" si="2"/>
        <v>0</v>
      </c>
      <c r="I44" s="7">
        <f t="shared" si="3"/>
        <v>0</v>
      </c>
      <c r="J44" s="7">
        <f t="shared" si="6"/>
        <v>0</v>
      </c>
      <c r="K44" s="7">
        <f t="shared" si="4"/>
        <v>0</v>
      </c>
      <c r="L44" s="7">
        <f t="shared" si="5"/>
        <v>0</v>
      </c>
    </row>
    <row r="45" spans="1:12" x14ac:dyDescent="0.2">
      <c r="A45" t="s">
        <v>60</v>
      </c>
      <c r="B45">
        <v>0.53493249920599995</v>
      </c>
      <c r="C45">
        <v>0.22556694744200001</v>
      </c>
      <c r="D45">
        <v>220</v>
      </c>
      <c r="E45">
        <v>97</v>
      </c>
      <c r="F45" s="5" t="str">
        <f t="shared" si="0"/>
        <v>GAIL</v>
      </c>
      <c r="G45" s="3">
        <f t="shared" si="1"/>
        <v>0</v>
      </c>
      <c r="H45" s="7">
        <f t="shared" si="2"/>
        <v>0</v>
      </c>
      <c r="I45" s="7">
        <f t="shared" si="3"/>
        <v>0</v>
      </c>
      <c r="J45" s="7">
        <f t="shared" si="6"/>
        <v>0</v>
      </c>
      <c r="K45" s="7">
        <f t="shared" si="4"/>
        <v>0</v>
      </c>
      <c r="L45" s="7">
        <f t="shared" si="5"/>
        <v>0</v>
      </c>
    </row>
    <row r="46" spans="1:12" x14ac:dyDescent="0.2">
      <c r="A46" t="s">
        <v>61</v>
      </c>
      <c r="B46">
        <v>-0.46904062269399999</v>
      </c>
      <c r="C46">
        <v>0.62354393221299997</v>
      </c>
      <c r="D46">
        <v>232</v>
      </c>
      <c r="E46">
        <v>82</v>
      </c>
      <c r="F46" s="5" t="str">
        <f t="shared" si="0"/>
        <v>GAIL</v>
      </c>
      <c r="G46" s="3">
        <f t="shared" si="1"/>
        <v>1</v>
      </c>
      <c r="H46" s="7">
        <f t="shared" si="2"/>
        <v>-1.4958199172333339E-2</v>
      </c>
      <c r="I46" s="7">
        <f t="shared" si="3"/>
        <v>1</v>
      </c>
      <c r="J46" s="7">
        <f t="shared" si="6"/>
        <v>0</v>
      </c>
      <c r="K46" s="7">
        <f t="shared" si="4"/>
        <v>0</v>
      </c>
      <c r="L46" s="7">
        <f t="shared" si="5"/>
        <v>-1.4958199172333339E-2</v>
      </c>
    </row>
    <row r="47" spans="1:12" x14ac:dyDescent="0.2">
      <c r="A47" t="s">
        <v>62</v>
      </c>
      <c r="B47">
        <v>-3.5887645246599999E-4</v>
      </c>
      <c r="C47">
        <v>0.30743361457399998</v>
      </c>
      <c r="D47">
        <v>244</v>
      </c>
      <c r="E47">
        <v>87</v>
      </c>
      <c r="F47" s="5" t="str">
        <f t="shared" si="0"/>
        <v>HCLTECH</v>
      </c>
      <c r="G47" s="3">
        <f t="shared" si="1"/>
        <v>0</v>
      </c>
      <c r="H47" s="7">
        <f t="shared" si="2"/>
        <v>0</v>
      </c>
      <c r="I47" s="7">
        <f t="shared" si="3"/>
        <v>0</v>
      </c>
      <c r="J47" s="7">
        <f t="shared" si="6"/>
        <v>0</v>
      </c>
      <c r="K47" s="7">
        <f t="shared" si="4"/>
        <v>0</v>
      </c>
      <c r="L47" s="7">
        <f t="shared" si="5"/>
        <v>0</v>
      </c>
    </row>
    <row r="48" spans="1:12" x14ac:dyDescent="0.2">
      <c r="A48" t="s">
        <v>63</v>
      </c>
      <c r="B48">
        <v>0.198784577707</v>
      </c>
      <c r="C48">
        <v>0.22972595869000001</v>
      </c>
      <c r="D48">
        <v>226</v>
      </c>
      <c r="E48">
        <v>87</v>
      </c>
      <c r="F48" s="5" t="str">
        <f t="shared" si="0"/>
        <v>HCLTECH</v>
      </c>
      <c r="G48" s="3">
        <f t="shared" si="1"/>
        <v>0</v>
      </c>
      <c r="H48" s="7">
        <f t="shared" si="2"/>
        <v>0</v>
      </c>
      <c r="I48" s="7">
        <f t="shared" si="3"/>
        <v>0</v>
      </c>
      <c r="J48" s="7">
        <f t="shared" si="6"/>
        <v>0</v>
      </c>
      <c r="K48" s="7">
        <f t="shared" si="4"/>
        <v>0</v>
      </c>
      <c r="L48" s="7">
        <f t="shared" si="5"/>
        <v>0</v>
      </c>
    </row>
    <row r="49" spans="1:12" x14ac:dyDescent="0.2">
      <c r="A49" t="s">
        <v>64</v>
      </c>
      <c r="B49">
        <v>-0.11654847597200001</v>
      </c>
      <c r="C49">
        <v>0.37084584046199998</v>
      </c>
      <c r="D49">
        <v>214</v>
      </c>
      <c r="E49">
        <v>79</v>
      </c>
      <c r="F49" s="5" t="str">
        <f t="shared" si="0"/>
        <v>HCLTECH</v>
      </c>
      <c r="G49" s="3">
        <f t="shared" si="1"/>
        <v>1</v>
      </c>
      <c r="H49" s="7">
        <f t="shared" si="2"/>
        <v>2.7292408427511336E-2</v>
      </c>
      <c r="I49" s="7">
        <f t="shared" si="3"/>
        <v>1</v>
      </c>
      <c r="J49" s="7">
        <f t="shared" si="6"/>
        <v>0</v>
      </c>
      <c r="K49" s="7">
        <f t="shared" si="4"/>
        <v>0</v>
      </c>
      <c r="L49" s="7">
        <f t="shared" si="5"/>
        <v>2.7292408427511336E-2</v>
      </c>
    </row>
    <row r="50" spans="1:12" x14ac:dyDescent="0.2">
      <c r="A50" t="s">
        <v>65</v>
      </c>
      <c r="B50">
        <v>0.120308164483</v>
      </c>
      <c r="C50">
        <v>0.28052797942399998</v>
      </c>
      <c r="D50">
        <v>238</v>
      </c>
      <c r="E50">
        <v>90</v>
      </c>
      <c r="F50" s="5" t="str">
        <f t="shared" si="0"/>
        <v>HDFC</v>
      </c>
      <c r="G50" s="3">
        <f t="shared" si="1"/>
        <v>0</v>
      </c>
      <c r="H50" s="7">
        <f t="shared" si="2"/>
        <v>0</v>
      </c>
      <c r="I50" s="7">
        <f t="shared" si="3"/>
        <v>0</v>
      </c>
      <c r="J50" s="7">
        <f t="shared" si="6"/>
        <v>0</v>
      </c>
      <c r="K50" s="7">
        <f t="shared" si="4"/>
        <v>0</v>
      </c>
      <c r="L50" s="7">
        <f t="shared" si="5"/>
        <v>0</v>
      </c>
    </row>
    <row r="51" spans="1:12" x14ac:dyDescent="0.2">
      <c r="A51" t="s">
        <v>66</v>
      </c>
      <c r="B51">
        <v>-4.9021696513900002E-2</v>
      </c>
      <c r="C51">
        <v>0.34976314525500002</v>
      </c>
      <c r="D51">
        <v>244</v>
      </c>
      <c r="E51">
        <v>97</v>
      </c>
      <c r="F51" s="5" t="str">
        <f t="shared" si="0"/>
        <v>HDFC</v>
      </c>
      <c r="G51" s="3">
        <f t="shared" si="1"/>
        <v>0</v>
      </c>
      <c r="H51" s="7">
        <f t="shared" si="2"/>
        <v>0</v>
      </c>
      <c r="I51" s="7">
        <f t="shared" si="3"/>
        <v>0</v>
      </c>
      <c r="J51" s="7">
        <f t="shared" si="6"/>
        <v>0</v>
      </c>
      <c r="K51" s="7">
        <f t="shared" si="4"/>
        <v>0</v>
      </c>
      <c r="L51" s="7">
        <f t="shared" si="5"/>
        <v>0</v>
      </c>
    </row>
    <row r="52" spans="1:12" x14ac:dyDescent="0.2">
      <c r="A52" t="s">
        <v>67</v>
      </c>
      <c r="B52">
        <v>7.1581556406900004E-3</v>
      </c>
      <c r="C52">
        <v>0.19547549557999999</v>
      </c>
      <c r="D52">
        <v>232</v>
      </c>
      <c r="E52">
        <v>86</v>
      </c>
      <c r="F52" s="5" t="str">
        <f t="shared" si="0"/>
        <v>HDFC</v>
      </c>
      <c r="G52" s="3">
        <f t="shared" si="1"/>
        <v>1</v>
      </c>
      <c r="H52" s="7">
        <f t="shared" si="2"/>
        <v>2.6148207869929996E-2</v>
      </c>
      <c r="I52" s="7">
        <f t="shared" si="3"/>
        <v>1</v>
      </c>
      <c r="J52" s="7">
        <f t="shared" si="6"/>
        <v>0</v>
      </c>
      <c r="K52" s="7">
        <f t="shared" si="4"/>
        <v>0</v>
      </c>
      <c r="L52" s="7">
        <f t="shared" si="5"/>
        <v>2.6148207869929996E-2</v>
      </c>
    </row>
    <row r="53" spans="1:12" x14ac:dyDescent="0.2">
      <c r="A53" t="s">
        <v>68</v>
      </c>
      <c r="B53">
        <v>-0.19675508090900001</v>
      </c>
      <c r="C53">
        <v>0.33441234873100001</v>
      </c>
      <c r="D53">
        <v>247</v>
      </c>
      <c r="E53">
        <v>94</v>
      </c>
      <c r="F53" s="5" t="str">
        <f t="shared" si="0"/>
        <v>HDFCBANK</v>
      </c>
      <c r="G53" s="3">
        <f t="shared" si="1"/>
        <v>0</v>
      </c>
      <c r="H53" s="7">
        <f t="shared" si="2"/>
        <v>0</v>
      </c>
      <c r="I53" s="7">
        <f t="shared" si="3"/>
        <v>0</v>
      </c>
      <c r="J53" s="7">
        <f t="shared" si="6"/>
        <v>0</v>
      </c>
      <c r="K53" s="7">
        <f t="shared" si="4"/>
        <v>0</v>
      </c>
      <c r="L53" s="7">
        <f t="shared" si="5"/>
        <v>0</v>
      </c>
    </row>
    <row r="54" spans="1:12" x14ac:dyDescent="0.2">
      <c r="A54" t="s">
        <v>69</v>
      </c>
      <c r="B54">
        <v>-0.81165937426799994</v>
      </c>
      <c r="C54">
        <v>0.86465221343599996</v>
      </c>
      <c r="D54">
        <v>276</v>
      </c>
      <c r="E54">
        <v>81</v>
      </c>
      <c r="F54" s="5" t="str">
        <f t="shared" si="0"/>
        <v>HDFCBANK</v>
      </c>
      <c r="G54" s="3">
        <f t="shared" si="1"/>
        <v>0</v>
      </c>
      <c r="H54" s="7">
        <f t="shared" si="2"/>
        <v>0</v>
      </c>
      <c r="I54" s="7">
        <f t="shared" si="3"/>
        <v>0</v>
      </c>
      <c r="J54" s="7">
        <f t="shared" si="6"/>
        <v>0</v>
      </c>
      <c r="K54" s="7">
        <f t="shared" si="4"/>
        <v>0</v>
      </c>
      <c r="L54" s="7">
        <f t="shared" si="5"/>
        <v>0</v>
      </c>
    </row>
    <row r="55" spans="1:12" x14ac:dyDescent="0.2">
      <c r="A55" t="s">
        <v>70</v>
      </c>
      <c r="B55">
        <v>-0.71115814983600001</v>
      </c>
      <c r="C55">
        <v>0.73585759289300001</v>
      </c>
      <c r="D55">
        <v>252</v>
      </c>
      <c r="E55">
        <v>69</v>
      </c>
      <c r="F55" s="5" t="str">
        <f t="shared" si="0"/>
        <v>HDFCBANK</v>
      </c>
      <c r="G55" s="3">
        <f t="shared" si="1"/>
        <v>1</v>
      </c>
      <c r="H55" s="7">
        <f t="shared" si="2"/>
        <v>-0.57319086833766664</v>
      </c>
      <c r="I55" s="7">
        <f t="shared" si="3"/>
        <v>1</v>
      </c>
      <c r="J55" s="7">
        <f t="shared" si="6"/>
        <v>0</v>
      </c>
      <c r="K55" s="7">
        <f t="shared" si="4"/>
        <v>1</v>
      </c>
      <c r="L55" s="7">
        <f t="shared" si="5"/>
        <v>0</v>
      </c>
    </row>
    <row r="56" spans="1:12" x14ac:dyDescent="0.2">
      <c r="A56" t="s">
        <v>71</v>
      </c>
      <c r="B56">
        <v>-0.152372241415</v>
      </c>
      <c r="C56">
        <v>0.41112748344099997</v>
      </c>
      <c r="D56">
        <v>218</v>
      </c>
      <c r="E56">
        <v>80</v>
      </c>
      <c r="F56" s="5" t="str">
        <f t="shared" si="0"/>
        <v>HEROMOTOCO</v>
      </c>
      <c r="G56" s="3">
        <f t="shared" si="1"/>
        <v>0</v>
      </c>
      <c r="H56" s="7">
        <f t="shared" si="2"/>
        <v>0</v>
      </c>
      <c r="I56" s="7">
        <f t="shared" si="3"/>
        <v>0</v>
      </c>
      <c r="J56" s="7">
        <f t="shared" si="6"/>
        <v>0</v>
      </c>
      <c r="K56" s="7">
        <f t="shared" si="4"/>
        <v>0</v>
      </c>
      <c r="L56" s="7">
        <f t="shared" si="5"/>
        <v>0</v>
      </c>
    </row>
    <row r="57" spans="1:12" x14ac:dyDescent="0.2">
      <c r="A57" t="s">
        <v>72</v>
      </c>
      <c r="B57">
        <v>0.11037739796</v>
      </c>
      <c r="C57">
        <v>0.24182149216599999</v>
      </c>
      <c r="D57">
        <v>229</v>
      </c>
      <c r="E57">
        <v>88</v>
      </c>
      <c r="F57" s="5" t="str">
        <f t="shared" si="0"/>
        <v>HEROMOTOCO</v>
      </c>
      <c r="G57" s="3">
        <f t="shared" si="1"/>
        <v>0</v>
      </c>
      <c r="H57" s="7">
        <f t="shared" si="2"/>
        <v>0</v>
      </c>
      <c r="I57" s="7">
        <f t="shared" si="3"/>
        <v>0</v>
      </c>
      <c r="J57" s="7">
        <f t="shared" si="6"/>
        <v>0</v>
      </c>
      <c r="K57" s="7">
        <f t="shared" si="4"/>
        <v>0</v>
      </c>
      <c r="L57" s="7">
        <f t="shared" si="5"/>
        <v>0</v>
      </c>
    </row>
    <row r="58" spans="1:12" x14ac:dyDescent="0.2">
      <c r="A58" t="s">
        <v>73</v>
      </c>
      <c r="B58">
        <v>-0.16639880026600001</v>
      </c>
      <c r="C58">
        <v>0.41478131708299998</v>
      </c>
      <c r="D58">
        <v>234</v>
      </c>
      <c r="E58">
        <v>84</v>
      </c>
      <c r="F58" s="5" t="str">
        <f t="shared" si="0"/>
        <v>HEROMOTOCO</v>
      </c>
      <c r="G58" s="3">
        <f t="shared" si="1"/>
        <v>1</v>
      </c>
      <c r="H58" s="7">
        <f t="shared" si="2"/>
        <v>-6.9464547907000004E-2</v>
      </c>
      <c r="I58" s="7">
        <f t="shared" si="3"/>
        <v>1</v>
      </c>
      <c r="J58" s="7">
        <f t="shared" si="6"/>
        <v>0</v>
      </c>
      <c r="K58" s="7">
        <f t="shared" si="4"/>
        <v>0</v>
      </c>
      <c r="L58" s="7">
        <f t="shared" si="5"/>
        <v>-6.9464547907000004E-2</v>
      </c>
    </row>
    <row r="59" spans="1:12" x14ac:dyDescent="0.2">
      <c r="A59" t="s">
        <v>74</v>
      </c>
      <c r="B59">
        <v>-0.16059616095199999</v>
      </c>
      <c r="C59">
        <v>0.58317503014500005</v>
      </c>
      <c r="D59">
        <v>236</v>
      </c>
      <c r="E59">
        <v>92</v>
      </c>
      <c r="F59" s="5" t="str">
        <f t="shared" si="0"/>
        <v>HINDALCO</v>
      </c>
      <c r="G59" s="3">
        <f t="shared" si="1"/>
        <v>0</v>
      </c>
      <c r="H59" s="7">
        <f t="shared" si="2"/>
        <v>0</v>
      </c>
      <c r="I59" s="7">
        <f t="shared" si="3"/>
        <v>0</v>
      </c>
      <c r="J59" s="7">
        <f t="shared" si="6"/>
        <v>0</v>
      </c>
      <c r="K59" s="7">
        <f t="shared" si="4"/>
        <v>0</v>
      </c>
      <c r="L59" s="7">
        <f t="shared" si="5"/>
        <v>0</v>
      </c>
    </row>
    <row r="60" spans="1:12" x14ac:dyDescent="0.2">
      <c r="A60" t="s">
        <v>75</v>
      </c>
      <c r="B60">
        <v>0.27572390503499999</v>
      </c>
      <c r="C60">
        <v>0.36946382048600002</v>
      </c>
      <c r="D60">
        <v>224</v>
      </c>
      <c r="E60">
        <v>83</v>
      </c>
      <c r="F60" s="5" t="str">
        <f t="shared" si="0"/>
        <v>HINDALCO</v>
      </c>
      <c r="G60" s="3">
        <f t="shared" si="1"/>
        <v>0</v>
      </c>
      <c r="H60" s="7">
        <f t="shared" si="2"/>
        <v>0</v>
      </c>
      <c r="I60" s="7">
        <f t="shared" si="3"/>
        <v>0</v>
      </c>
      <c r="J60" s="7">
        <f t="shared" si="6"/>
        <v>0</v>
      </c>
      <c r="K60" s="7">
        <f t="shared" si="4"/>
        <v>0</v>
      </c>
      <c r="L60" s="7">
        <f t="shared" si="5"/>
        <v>0</v>
      </c>
    </row>
    <row r="61" spans="1:12" x14ac:dyDescent="0.2">
      <c r="A61" t="s">
        <v>76</v>
      </c>
      <c r="B61">
        <v>0.82530468870200002</v>
      </c>
      <c r="C61">
        <v>0.29344519026100002</v>
      </c>
      <c r="D61">
        <v>215</v>
      </c>
      <c r="E61">
        <v>98</v>
      </c>
      <c r="F61" s="5" t="str">
        <f t="shared" si="0"/>
        <v>HINDALCO</v>
      </c>
      <c r="G61" s="3">
        <f t="shared" si="1"/>
        <v>1</v>
      </c>
      <c r="H61" s="7">
        <f t="shared" si="2"/>
        <v>0.313477477595</v>
      </c>
      <c r="I61" s="7">
        <f t="shared" si="3"/>
        <v>1</v>
      </c>
      <c r="J61" s="7">
        <f t="shared" si="6"/>
        <v>0</v>
      </c>
      <c r="K61" s="7">
        <f t="shared" si="4"/>
        <v>0</v>
      </c>
      <c r="L61" s="7">
        <f t="shared" si="5"/>
        <v>0.313477477595</v>
      </c>
    </row>
    <row r="62" spans="1:12" x14ac:dyDescent="0.2">
      <c r="A62" t="s">
        <v>77</v>
      </c>
      <c r="B62">
        <v>-0.35360166713300001</v>
      </c>
      <c r="C62">
        <v>0.45153551817699999</v>
      </c>
      <c r="D62">
        <v>251</v>
      </c>
      <c r="E62">
        <v>82</v>
      </c>
      <c r="F62" s="5" t="str">
        <f t="shared" si="0"/>
        <v>HINDUNILVR</v>
      </c>
      <c r="G62" s="3">
        <f t="shared" si="1"/>
        <v>0</v>
      </c>
      <c r="H62" s="7">
        <f t="shared" si="2"/>
        <v>0</v>
      </c>
      <c r="I62" s="7">
        <f t="shared" si="3"/>
        <v>0</v>
      </c>
      <c r="J62" s="7">
        <f t="shared" si="6"/>
        <v>0</v>
      </c>
      <c r="K62" s="7">
        <f t="shared" si="4"/>
        <v>0</v>
      </c>
      <c r="L62" s="7">
        <f t="shared" si="5"/>
        <v>0</v>
      </c>
    </row>
    <row r="63" spans="1:12" x14ac:dyDescent="0.2">
      <c r="A63" t="s">
        <v>78</v>
      </c>
      <c r="B63">
        <v>0.102483470662</v>
      </c>
      <c r="C63">
        <v>0.36926904688899997</v>
      </c>
      <c r="D63">
        <v>228</v>
      </c>
      <c r="E63">
        <v>93</v>
      </c>
      <c r="F63" s="5" t="str">
        <f t="shared" si="0"/>
        <v>HINDUNILVR</v>
      </c>
      <c r="G63" s="3">
        <f t="shared" si="1"/>
        <v>0</v>
      </c>
      <c r="H63" s="7">
        <f t="shared" si="2"/>
        <v>0</v>
      </c>
      <c r="I63" s="7">
        <f t="shared" si="3"/>
        <v>0</v>
      </c>
      <c r="J63" s="7">
        <f t="shared" si="6"/>
        <v>0</v>
      </c>
      <c r="K63" s="7">
        <f t="shared" si="4"/>
        <v>0</v>
      </c>
      <c r="L63" s="7">
        <f t="shared" si="5"/>
        <v>0</v>
      </c>
    </row>
    <row r="64" spans="1:12" x14ac:dyDescent="0.2">
      <c r="A64" t="s">
        <v>79</v>
      </c>
      <c r="B64">
        <v>-0.11856975916199999</v>
      </c>
      <c r="C64">
        <v>0.24300377002000001</v>
      </c>
      <c r="D64">
        <v>244</v>
      </c>
      <c r="E64">
        <v>96</v>
      </c>
      <c r="F64" s="5" t="str">
        <f t="shared" si="0"/>
        <v>HINDUNILVR</v>
      </c>
      <c r="G64" s="3">
        <f t="shared" si="1"/>
        <v>1</v>
      </c>
      <c r="H64" s="7">
        <f t="shared" si="2"/>
        <v>-0.12322931854433332</v>
      </c>
      <c r="I64" s="7">
        <f t="shared" si="3"/>
        <v>1</v>
      </c>
      <c r="J64" s="7">
        <f t="shared" si="6"/>
        <v>0</v>
      </c>
      <c r="K64" s="7">
        <f t="shared" si="4"/>
        <v>0</v>
      </c>
      <c r="L64" s="7">
        <f t="shared" si="5"/>
        <v>-0.12322931854433332</v>
      </c>
    </row>
    <row r="65" spans="1:12" x14ac:dyDescent="0.2">
      <c r="A65" t="s">
        <v>80</v>
      </c>
      <c r="B65">
        <v>0.50986140012199999</v>
      </c>
      <c r="C65">
        <v>0.201588818202</v>
      </c>
      <c r="D65">
        <v>219</v>
      </c>
      <c r="E65">
        <v>90</v>
      </c>
      <c r="F65" s="5" t="str">
        <f t="shared" si="0"/>
        <v>IBULHSGFIN</v>
      </c>
      <c r="G65" s="3">
        <f t="shared" si="1"/>
        <v>0</v>
      </c>
      <c r="H65" s="7">
        <f t="shared" si="2"/>
        <v>0</v>
      </c>
      <c r="I65" s="7">
        <f t="shared" si="3"/>
        <v>0</v>
      </c>
      <c r="J65" s="7">
        <f t="shared" si="6"/>
        <v>0</v>
      </c>
      <c r="K65" s="7">
        <f t="shared" si="4"/>
        <v>0</v>
      </c>
      <c r="L65" s="7">
        <f t="shared" si="5"/>
        <v>0</v>
      </c>
    </row>
    <row r="66" spans="1:12" x14ac:dyDescent="0.2">
      <c r="A66" t="s">
        <v>81</v>
      </c>
      <c r="B66">
        <v>0.88617430335299996</v>
      </c>
      <c r="C66">
        <v>0.17186467080199999</v>
      </c>
      <c r="D66">
        <v>220</v>
      </c>
      <c r="E66">
        <v>99</v>
      </c>
      <c r="F66" s="5" t="str">
        <f t="shared" si="0"/>
        <v>IBULHSGFIN</v>
      </c>
      <c r="G66" s="3">
        <f t="shared" si="1"/>
        <v>1</v>
      </c>
      <c r="H66" s="7">
        <f t="shared" si="2"/>
        <v>0.69801785173749997</v>
      </c>
      <c r="I66" s="7">
        <f t="shared" si="3"/>
        <v>0</v>
      </c>
      <c r="J66" s="7">
        <f t="shared" si="6"/>
        <v>1</v>
      </c>
      <c r="K66" s="7">
        <f t="shared" si="4"/>
        <v>0</v>
      </c>
      <c r="L66" s="7">
        <f t="shared" si="5"/>
        <v>0</v>
      </c>
    </row>
    <row r="67" spans="1:12" x14ac:dyDescent="0.2">
      <c r="A67" t="s">
        <v>82</v>
      </c>
      <c r="B67">
        <v>9.5253152422500001E-2</v>
      </c>
      <c r="C67">
        <v>0.28322176181800002</v>
      </c>
      <c r="D67">
        <v>228</v>
      </c>
      <c r="E67">
        <v>93</v>
      </c>
      <c r="F67" s="5" t="str">
        <f t="shared" ref="F67:F130" si="7">LEFT(A67,LEN(A67)-2)</f>
        <v>ICICIBANK</v>
      </c>
      <c r="G67" s="3">
        <f t="shared" ref="G67:G130" si="8">IF(F67&lt;&gt;F68,1,0)</f>
        <v>0</v>
      </c>
      <c r="H67" s="7">
        <f t="shared" si="2"/>
        <v>0</v>
      </c>
      <c r="I67" s="7">
        <f t="shared" si="3"/>
        <v>0</v>
      </c>
      <c r="J67" s="7">
        <f t="shared" si="6"/>
        <v>0</v>
      </c>
      <c r="K67" s="7">
        <f t="shared" si="4"/>
        <v>0</v>
      </c>
      <c r="L67" s="7">
        <f t="shared" si="5"/>
        <v>0</v>
      </c>
    </row>
    <row r="68" spans="1:12" x14ac:dyDescent="0.2">
      <c r="A68" t="s">
        <v>83</v>
      </c>
      <c r="B68">
        <v>0.45479497677899999</v>
      </c>
      <c r="C68">
        <v>0.25377443854300002</v>
      </c>
      <c r="D68">
        <v>218</v>
      </c>
      <c r="E68">
        <v>87</v>
      </c>
      <c r="F68" s="5" t="str">
        <f t="shared" si="7"/>
        <v>ICICIBANK</v>
      </c>
      <c r="G68" s="3">
        <f t="shared" si="8"/>
        <v>1</v>
      </c>
      <c r="H68" s="7">
        <f t="shared" si="2"/>
        <v>0.27502406460075002</v>
      </c>
      <c r="I68" s="7">
        <f t="shared" si="3"/>
        <v>0</v>
      </c>
      <c r="J68" s="7">
        <f t="shared" si="6"/>
        <v>1</v>
      </c>
      <c r="K68" s="7">
        <f t="shared" si="4"/>
        <v>0</v>
      </c>
      <c r="L68" s="7">
        <f t="shared" si="5"/>
        <v>0</v>
      </c>
    </row>
    <row r="69" spans="1:12" x14ac:dyDescent="0.2">
      <c r="A69" t="s">
        <v>84</v>
      </c>
      <c r="B69">
        <v>5.7411589274400002E-2</v>
      </c>
      <c r="C69">
        <v>0.30599865650000002</v>
      </c>
      <c r="D69">
        <v>220</v>
      </c>
      <c r="E69">
        <v>79</v>
      </c>
      <c r="F69" s="5" t="str">
        <f t="shared" si="7"/>
        <v>INDUSINDBK</v>
      </c>
      <c r="G69" s="3">
        <f t="shared" si="8"/>
        <v>0</v>
      </c>
      <c r="H69" s="7">
        <f t="shared" ref="H69:H132" si="9">IF(AND(G69=1,I69=1),AVERAGE(B67:B69),IF(AND(I69=0,G69=1),AVERAGE(B68:B69),0))</f>
        <v>0</v>
      </c>
      <c r="I69" s="7">
        <f t="shared" ref="I69:I132" si="10">IF(AND(G69=G66,G69=1),1,0)</f>
        <v>0</v>
      </c>
      <c r="J69" s="7">
        <f t="shared" si="6"/>
        <v>0</v>
      </c>
      <c r="K69" s="7">
        <f t="shared" ref="K69:K132" si="11">IF(AND(G69=1,I69=1),IF(AND(B69&lt;0,B68&lt;0,B67&lt;0),1,0),IF(AND(I69=0,G69=1),IF(AND(B69&lt;0,B68&lt;0),1,0),0))</f>
        <v>0</v>
      </c>
      <c r="L69" s="7">
        <f t="shared" ref="L69:L132" si="12">IF(AND(H69&lt;&gt;0,J69=0,K69=0),H69,0)</f>
        <v>0</v>
      </c>
    </row>
    <row r="70" spans="1:12" x14ac:dyDescent="0.2">
      <c r="A70" t="s">
        <v>85</v>
      </c>
      <c r="B70">
        <v>-6.8572000212499998E-2</v>
      </c>
      <c r="C70">
        <v>0.33913267204000003</v>
      </c>
      <c r="D70">
        <v>245</v>
      </c>
      <c r="E70">
        <v>95</v>
      </c>
      <c r="F70" s="5" t="str">
        <f t="shared" si="7"/>
        <v>INDUSINDBK</v>
      </c>
      <c r="G70" s="3">
        <f t="shared" si="8"/>
        <v>0</v>
      </c>
      <c r="H70" s="7">
        <f t="shared" si="9"/>
        <v>0</v>
      </c>
      <c r="I70" s="7">
        <f t="shared" si="10"/>
        <v>0</v>
      </c>
      <c r="J70" s="7">
        <f t="shared" si="6"/>
        <v>0</v>
      </c>
      <c r="K70" s="7">
        <f t="shared" si="11"/>
        <v>0</v>
      </c>
      <c r="L70" s="7">
        <f t="shared" si="12"/>
        <v>0</v>
      </c>
    </row>
    <row r="71" spans="1:12" x14ac:dyDescent="0.2">
      <c r="A71" t="s">
        <v>86</v>
      </c>
      <c r="B71">
        <v>-0.12545638448300001</v>
      </c>
      <c r="C71">
        <v>0.32539747193700003</v>
      </c>
      <c r="D71">
        <v>254</v>
      </c>
      <c r="E71">
        <v>90</v>
      </c>
      <c r="F71" s="5" t="str">
        <f t="shared" si="7"/>
        <v>INDUSINDBK</v>
      </c>
      <c r="G71" s="3">
        <f t="shared" si="8"/>
        <v>1</v>
      </c>
      <c r="H71" s="7">
        <f t="shared" si="9"/>
        <v>-4.5538931807033334E-2</v>
      </c>
      <c r="I71" s="7">
        <f t="shared" si="10"/>
        <v>1</v>
      </c>
      <c r="J71" s="7">
        <f t="shared" si="6"/>
        <v>0</v>
      </c>
      <c r="K71" s="7">
        <f t="shared" si="11"/>
        <v>0</v>
      </c>
      <c r="L71" s="7">
        <f t="shared" si="12"/>
        <v>-4.5538931807033334E-2</v>
      </c>
    </row>
    <row r="72" spans="1:12" x14ac:dyDescent="0.2">
      <c r="A72" t="s">
        <v>87</v>
      </c>
      <c r="B72">
        <v>8.6363580394899997E-2</v>
      </c>
      <c r="C72">
        <v>0.353938704238</v>
      </c>
      <c r="D72">
        <v>221</v>
      </c>
      <c r="E72">
        <v>84</v>
      </c>
      <c r="F72" s="5" t="str">
        <f t="shared" si="7"/>
        <v>INFRATEL</v>
      </c>
      <c r="G72" s="3">
        <f t="shared" si="8"/>
        <v>1</v>
      </c>
      <c r="H72" s="7">
        <f t="shared" si="9"/>
        <v>-1.9546402044050004E-2</v>
      </c>
      <c r="I72" s="7">
        <f t="shared" si="10"/>
        <v>0</v>
      </c>
      <c r="J72" s="7">
        <f t="shared" ref="J72:J135" si="13">IF(AND(G72=1,I72=1),IF(AND(B72&gt;0,B71&gt;0,B70&gt;0),1,0),IF(AND(I72=0,G72=1),IF(AND(B72&gt;0,B71&gt;0),1,0),0))</f>
        <v>0</v>
      </c>
      <c r="K72" s="7">
        <f t="shared" si="11"/>
        <v>0</v>
      </c>
      <c r="L72" s="7">
        <f t="shared" si="12"/>
        <v>-1.9546402044050004E-2</v>
      </c>
    </row>
    <row r="73" spans="1:12" x14ac:dyDescent="0.2">
      <c r="A73" t="s">
        <v>88</v>
      </c>
      <c r="B73">
        <v>-0.2025557576</v>
      </c>
      <c r="C73">
        <v>0.57172416564100004</v>
      </c>
      <c r="D73">
        <v>224</v>
      </c>
      <c r="E73">
        <v>79</v>
      </c>
      <c r="F73" s="5" t="str">
        <f t="shared" si="7"/>
        <v>INFY</v>
      </c>
      <c r="G73" s="3">
        <f t="shared" si="8"/>
        <v>0</v>
      </c>
      <c r="H73" s="7">
        <f t="shared" si="9"/>
        <v>0</v>
      </c>
      <c r="I73" s="7">
        <f t="shared" si="10"/>
        <v>0</v>
      </c>
      <c r="J73" s="7">
        <f t="shared" si="13"/>
        <v>0</v>
      </c>
      <c r="K73" s="7">
        <f t="shared" si="11"/>
        <v>0</v>
      </c>
      <c r="L73" s="7">
        <f t="shared" si="12"/>
        <v>0</v>
      </c>
    </row>
    <row r="74" spans="1:12" x14ac:dyDescent="0.2">
      <c r="A74" t="s">
        <v>89</v>
      </c>
      <c r="B74">
        <v>0.20522662060300001</v>
      </c>
      <c r="C74">
        <v>0.38356586020299999</v>
      </c>
      <c r="D74">
        <v>240</v>
      </c>
      <c r="E74">
        <v>91</v>
      </c>
      <c r="F74" s="5" t="str">
        <f t="shared" si="7"/>
        <v>INFY</v>
      </c>
      <c r="G74" s="3">
        <f t="shared" si="8"/>
        <v>0</v>
      </c>
      <c r="H74" s="7">
        <f t="shared" si="9"/>
        <v>0</v>
      </c>
      <c r="I74" s="7">
        <f t="shared" si="10"/>
        <v>0</v>
      </c>
      <c r="J74" s="7">
        <f t="shared" si="13"/>
        <v>0</v>
      </c>
      <c r="K74" s="7">
        <f t="shared" si="11"/>
        <v>0</v>
      </c>
      <c r="L74" s="7">
        <f t="shared" si="12"/>
        <v>0</v>
      </c>
    </row>
    <row r="75" spans="1:12" x14ac:dyDescent="0.2">
      <c r="A75" t="s">
        <v>90</v>
      </c>
      <c r="B75">
        <v>-0.15181696607</v>
      </c>
      <c r="C75">
        <v>0.21440002809799999</v>
      </c>
      <c r="D75">
        <v>238</v>
      </c>
      <c r="E75">
        <v>87</v>
      </c>
      <c r="F75" s="5" t="str">
        <f t="shared" si="7"/>
        <v>INFY</v>
      </c>
      <c r="G75" s="3">
        <f t="shared" si="8"/>
        <v>1</v>
      </c>
      <c r="H75" s="7">
        <f t="shared" si="9"/>
        <v>-4.9715367688999999E-2</v>
      </c>
      <c r="I75" s="7">
        <f t="shared" si="10"/>
        <v>1</v>
      </c>
      <c r="J75" s="7">
        <f t="shared" si="13"/>
        <v>0</v>
      </c>
      <c r="K75" s="7">
        <f t="shared" si="11"/>
        <v>0</v>
      </c>
      <c r="L75" s="7">
        <f t="shared" si="12"/>
        <v>-4.9715367688999999E-2</v>
      </c>
    </row>
    <row r="76" spans="1:12" x14ac:dyDescent="0.2">
      <c r="A76" t="s">
        <v>91</v>
      </c>
      <c r="B76">
        <v>0.24043084989399999</v>
      </c>
      <c r="C76">
        <v>0.34079669284899999</v>
      </c>
      <c r="D76">
        <v>214</v>
      </c>
      <c r="E76">
        <v>90</v>
      </c>
      <c r="F76" s="5" t="str">
        <f t="shared" si="7"/>
        <v>IOC</v>
      </c>
      <c r="G76" s="3">
        <f t="shared" si="8"/>
        <v>0</v>
      </c>
      <c r="H76" s="7">
        <f t="shared" si="9"/>
        <v>0</v>
      </c>
      <c r="I76" s="7">
        <f t="shared" si="10"/>
        <v>0</v>
      </c>
      <c r="J76" s="7">
        <f t="shared" si="13"/>
        <v>0</v>
      </c>
      <c r="K76" s="7">
        <f t="shared" si="11"/>
        <v>0</v>
      </c>
      <c r="L76" s="7">
        <f t="shared" si="12"/>
        <v>0</v>
      </c>
    </row>
    <row r="77" spans="1:12" x14ac:dyDescent="0.2">
      <c r="A77" t="s">
        <v>92</v>
      </c>
      <c r="B77">
        <v>-0.39120048870200003</v>
      </c>
      <c r="C77">
        <v>0.42350210662400001</v>
      </c>
      <c r="D77">
        <v>247</v>
      </c>
      <c r="E77">
        <v>85</v>
      </c>
      <c r="F77" s="5" t="str">
        <f t="shared" si="7"/>
        <v>IOC</v>
      </c>
      <c r="G77" s="3">
        <f t="shared" si="8"/>
        <v>0</v>
      </c>
      <c r="H77" s="7">
        <f t="shared" si="9"/>
        <v>0</v>
      </c>
      <c r="I77" s="7">
        <f t="shared" si="10"/>
        <v>0</v>
      </c>
      <c r="J77" s="7">
        <f t="shared" si="13"/>
        <v>0</v>
      </c>
      <c r="K77" s="7">
        <f t="shared" si="11"/>
        <v>0</v>
      </c>
      <c r="L77" s="7">
        <f t="shared" si="12"/>
        <v>0</v>
      </c>
    </row>
    <row r="78" spans="1:12" x14ac:dyDescent="0.2">
      <c r="A78" t="s">
        <v>93</v>
      </c>
      <c r="B78">
        <v>0.65987923496500001</v>
      </c>
      <c r="C78">
        <v>0.32509278324399998</v>
      </c>
      <c r="D78">
        <v>228</v>
      </c>
      <c r="E78">
        <v>89</v>
      </c>
      <c r="F78" s="5" t="str">
        <f t="shared" si="7"/>
        <v>IOC</v>
      </c>
      <c r="G78" s="3">
        <f t="shared" si="8"/>
        <v>1</v>
      </c>
      <c r="H78" s="7">
        <f t="shared" si="9"/>
        <v>0.169703198719</v>
      </c>
      <c r="I78" s="7">
        <f t="shared" si="10"/>
        <v>1</v>
      </c>
      <c r="J78" s="7">
        <f t="shared" si="13"/>
        <v>0</v>
      </c>
      <c r="K78" s="7">
        <f t="shared" si="11"/>
        <v>0</v>
      </c>
      <c r="L78" s="7">
        <f t="shared" si="12"/>
        <v>0.169703198719</v>
      </c>
    </row>
    <row r="79" spans="1:12" x14ac:dyDescent="0.2">
      <c r="A79" t="s">
        <v>94</v>
      </c>
      <c r="B79">
        <v>-0.159182273638</v>
      </c>
      <c r="C79">
        <v>0.30689529392300002</v>
      </c>
      <c r="D79">
        <v>242</v>
      </c>
      <c r="E79">
        <v>90</v>
      </c>
      <c r="F79" s="5" t="str">
        <f t="shared" si="7"/>
        <v>ITC</v>
      </c>
      <c r="G79" s="3">
        <f t="shared" si="8"/>
        <v>0</v>
      </c>
      <c r="H79" s="7">
        <f t="shared" si="9"/>
        <v>0</v>
      </c>
      <c r="I79" s="7">
        <f t="shared" si="10"/>
        <v>0</v>
      </c>
      <c r="J79" s="7">
        <f t="shared" si="13"/>
        <v>0</v>
      </c>
      <c r="K79" s="7">
        <f t="shared" si="11"/>
        <v>0</v>
      </c>
      <c r="L79" s="7">
        <f t="shared" si="12"/>
        <v>0</v>
      </c>
    </row>
    <row r="80" spans="1:12" x14ac:dyDescent="0.2">
      <c r="A80" t="s">
        <v>95</v>
      </c>
      <c r="B80">
        <v>0.40808975027200001</v>
      </c>
      <c r="C80">
        <v>0.14354643655499999</v>
      </c>
      <c r="D80">
        <v>233</v>
      </c>
      <c r="E80">
        <v>95</v>
      </c>
      <c r="F80" s="5" t="str">
        <f t="shared" si="7"/>
        <v>ITC</v>
      </c>
      <c r="G80" s="3">
        <f t="shared" si="8"/>
        <v>0</v>
      </c>
      <c r="H80" s="7">
        <f t="shared" si="9"/>
        <v>0</v>
      </c>
      <c r="I80" s="7">
        <f t="shared" si="10"/>
        <v>0</v>
      </c>
      <c r="J80" s="7">
        <f t="shared" si="13"/>
        <v>0</v>
      </c>
      <c r="K80" s="7">
        <f t="shared" si="11"/>
        <v>0</v>
      </c>
      <c r="L80" s="7">
        <f t="shared" si="12"/>
        <v>0</v>
      </c>
    </row>
    <row r="81" spans="1:12" x14ac:dyDescent="0.2">
      <c r="A81" t="s">
        <v>96</v>
      </c>
      <c r="B81">
        <v>-0.44189594110000002</v>
      </c>
      <c r="C81">
        <v>0.70152813102300005</v>
      </c>
      <c r="D81">
        <v>240</v>
      </c>
      <c r="E81">
        <v>83</v>
      </c>
      <c r="F81" s="5" t="str">
        <f t="shared" si="7"/>
        <v>ITC</v>
      </c>
      <c r="G81" s="3">
        <f t="shared" si="8"/>
        <v>1</v>
      </c>
      <c r="H81" s="7">
        <f t="shared" si="9"/>
        <v>-6.4329488155333334E-2</v>
      </c>
      <c r="I81" s="7">
        <f t="shared" si="10"/>
        <v>1</v>
      </c>
      <c r="J81" s="7">
        <f t="shared" si="13"/>
        <v>0</v>
      </c>
      <c r="K81" s="7">
        <f t="shared" si="11"/>
        <v>0</v>
      </c>
      <c r="L81" s="7">
        <f t="shared" si="12"/>
        <v>-6.4329488155333334E-2</v>
      </c>
    </row>
    <row r="82" spans="1:12" x14ac:dyDescent="0.2">
      <c r="A82" t="s">
        <v>97</v>
      </c>
      <c r="B82">
        <v>-0.110944289524</v>
      </c>
      <c r="C82">
        <v>0.40221156323700002</v>
      </c>
      <c r="D82">
        <v>240</v>
      </c>
      <c r="E82">
        <v>92</v>
      </c>
      <c r="F82" s="5" t="str">
        <f t="shared" si="7"/>
        <v>KOTAKBANK</v>
      </c>
      <c r="G82" s="3">
        <f t="shared" si="8"/>
        <v>0</v>
      </c>
      <c r="H82" s="7">
        <f t="shared" si="9"/>
        <v>0</v>
      </c>
      <c r="I82" s="7">
        <f t="shared" si="10"/>
        <v>0</v>
      </c>
      <c r="J82" s="7">
        <f t="shared" si="13"/>
        <v>0</v>
      </c>
      <c r="K82" s="7">
        <f t="shared" si="11"/>
        <v>0</v>
      </c>
      <c r="L82" s="7">
        <f t="shared" si="12"/>
        <v>0</v>
      </c>
    </row>
    <row r="83" spans="1:12" x14ac:dyDescent="0.2">
      <c r="A83" t="s">
        <v>98</v>
      </c>
      <c r="B83">
        <v>-0.37978750115100002</v>
      </c>
      <c r="C83">
        <v>0.54408102588399998</v>
      </c>
      <c r="D83">
        <v>238</v>
      </c>
      <c r="E83">
        <v>79</v>
      </c>
      <c r="F83" s="5" t="str">
        <f t="shared" si="7"/>
        <v>KOTAKBANK</v>
      </c>
      <c r="G83" s="3">
        <f t="shared" si="8"/>
        <v>0</v>
      </c>
      <c r="H83" s="7">
        <f t="shared" si="9"/>
        <v>0</v>
      </c>
      <c r="I83" s="7">
        <f t="shared" si="10"/>
        <v>0</v>
      </c>
      <c r="J83" s="7">
        <f t="shared" si="13"/>
        <v>0</v>
      </c>
      <c r="K83" s="7">
        <f t="shared" si="11"/>
        <v>0</v>
      </c>
      <c r="L83" s="7">
        <f t="shared" si="12"/>
        <v>0</v>
      </c>
    </row>
    <row r="84" spans="1:12" x14ac:dyDescent="0.2">
      <c r="A84" t="s">
        <v>99</v>
      </c>
      <c r="B84">
        <v>-0.43101909298399999</v>
      </c>
      <c r="C84">
        <v>0.44845561889800001</v>
      </c>
      <c r="D84">
        <v>230</v>
      </c>
      <c r="E84">
        <v>78</v>
      </c>
      <c r="F84" s="5" t="str">
        <f t="shared" si="7"/>
        <v>KOTAKBANK</v>
      </c>
      <c r="G84" s="3">
        <f t="shared" si="8"/>
        <v>1</v>
      </c>
      <c r="H84" s="7">
        <f t="shared" si="9"/>
        <v>-0.30725029455300001</v>
      </c>
      <c r="I84" s="7">
        <f t="shared" si="10"/>
        <v>1</v>
      </c>
      <c r="J84" s="7">
        <f t="shared" si="13"/>
        <v>0</v>
      </c>
      <c r="K84" s="7">
        <f t="shared" si="11"/>
        <v>1</v>
      </c>
      <c r="L84" s="7">
        <f t="shared" si="12"/>
        <v>0</v>
      </c>
    </row>
    <row r="85" spans="1:12" x14ac:dyDescent="0.2">
      <c r="A85" t="s">
        <v>100</v>
      </c>
      <c r="B85">
        <v>0.16672705082700001</v>
      </c>
      <c r="C85">
        <v>0.27280613194100001</v>
      </c>
      <c r="D85">
        <v>213</v>
      </c>
      <c r="E85">
        <v>84</v>
      </c>
      <c r="F85" s="5" t="str">
        <f t="shared" si="7"/>
        <v>LT</v>
      </c>
      <c r="G85" s="3">
        <f t="shared" si="8"/>
        <v>0</v>
      </c>
      <c r="H85" s="7">
        <f t="shared" si="9"/>
        <v>0</v>
      </c>
      <c r="I85" s="7">
        <f t="shared" si="10"/>
        <v>0</v>
      </c>
      <c r="J85" s="7">
        <f t="shared" si="13"/>
        <v>0</v>
      </c>
      <c r="K85" s="7">
        <f t="shared" si="11"/>
        <v>0</v>
      </c>
      <c r="L85" s="7">
        <f t="shared" si="12"/>
        <v>0</v>
      </c>
    </row>
    <row r="86" spans="1:12" x14ac:dyDescent="0.2">
      <c r="A86" t="s">
        <v>101</v>
      </c>
      <c r="B86">
        <v>8.4241098093700006E-2</v>
      </c>
      <c r="C86">
        <v>0.25757082399999998</v>
      </c>
      <c r="D86">
        <v>233</v>
      </c>
      <c r="E86">
        <v>95</v>
      </c>
      <c r="F86" s="5" t="str">
        <f t="shared" si="7"/>
        <v>LT</v>
      </c>
      <c r="G86" s="3">
        <f t="shared" si="8"/>
        <v>0</v>
      </c>
      <c r="H86" s="7">
        <f t="shared" si="9"/>
        <v>0</v>
      </c>
      <c r="I86" s="7">
        <f t="shared" si="10"/>
        <v>0</v>
      </c>
      <c r="J86" s="7">
        <f t="shared" si="13"/>
        <v>0</v>
      </c>
      <c r="K86" s="7">
        <f t="shared" si="11"/>
        <v>0</v>
      </c>
      <c r="L86" s="7">
        <f t="shared" si="12"/>
        <v>0</v>
      </c>
    </row>
    <row r="87" spans="1:12" x14ac:dyDescent="0.2">
      <c r="A87" t="s">
        <v>102</v>
      </c>
      <c r="B87">
        <v>0.174580383172</v>
      </c>
      <c r="C87">
        <v>0.23074979363600001</v>
      </c>
      <c r="D87">
        <v>238</v>
      </c>
      <c r="E87">
        <v>93</v>
      </c>
      <c r="F87" s="5" t="str">
        <f t="shared" si="7"/>
        <v>LT</v>
      </c>
      <c r="G87" s="3">
        <f t="shared" si="8"/>
        <v>1</v>
      </c>
      <c r="H87" s="7">
        <f t="shared" si="9"/>
        <v>0.14184951069756668</v>
      </c>
      <c r="I87" s="7">
        <f t="shared" si="10"/>
        <v>1</v>
      </c>
      <c r="J87" s="7">
        <f t="shared" si="13"/>
        <v>1</v>
      </c>
      <c r="K87" s="7">
        <f t="shared" si="11"/>
        <v>0</v>
      </c>
      <c r="L87" s="7">
        <f t="shared" si="12"/>
        <v>0</v>
      </c>
    </row>
    <row r="88" spans="1:12" x14ac:dyDescent="0.2">
      <c r="A88" t="s">
        <v>103</v>
      </c>
      <c r="B88">
        <v>0.11756514595299999</v>
      </c>
      <c r="C88">
        <v>0.19637326058900001</v>
      </c>
      <c r="D88">
        <v>215</v>
      </c>
      <c r="E88">
        <v>92</v>
      </c>
      <c r="F88" s="5" t="str">
        <f t="shared" si="7"/>
        <v>LUPIN</v>
      </c>
      <c r="G88" s="3">
        <f t="shared" si="8"/>
        <v>0</v>
      </c>
      <c r="H88" s="7">
        <f t="shared" si="9"/>
        <v>0</v>
      </c>
      <c r="I88" s="7">
        <f t="shared" si="10"/>
        <v>0</v>
      </c>
      <c r="J88" s="7">
        <f t="shared" si="13"/>
        <v>0</v>
      </c>
      <c r="K88" s="7">
        <f t="shared" si="11"/>
        <v>0</v>
      </c>
      <c r="L88" s="7">
        <f t="shared" si="12"/>
        <v>0</v>
      </c>
    </row>
    <row r="89" spans="1:12" x14ac:dyDescent="0.2">
      <c r="A89" t="s">
        <v>104</v>
      </c>
      <c r="B89">
        <v>0.377083764027</v>
      </c>
      <c r="C89">
        <v>0.25389003631899998</v>
      </c>
      <c r="D89">
        <v>216</v>
      </c>
      <c r="E89">
        <v>94</v>
      </c>
      <c r="F89" s="5" t="str">
        <f t="shared" si="7"/>
        <v>LUPIN</v>
      </c>
      <c r="G89" s="3">
        <f t="shared" si="8"/>
        <v>0</v>
      </c>
      <c r="H89" s="7">
        <f t="shared" si="9"/>
        <v>0</v>
      </c>
      <c r="I89" s="7">
        <f t="shared" si="10"/>
        <v>0</v>
      </c>
      <c r="J89" s="7">
        <f t="shared" si="13"/>
        <v>0</v>
      </c>
      <c r="K89" s="7">
        <f t="shared" si="11"/>
        <v>0</v>
      </c>
      <c r="L89" s="7">
        <f t="shared" si="12"/>
        <v>0</v>
      </c>
    </row>
    <row r="90" spans="1:12" x14ac:dyDescent="0.2">
      <c r="A90" t="s">
        <v>105</v>
      </c>
      <c r="B90">
        <v>0.81154031009200001</v>
      </c>
      <c r="C90">
        <v>0.243677561328</v>
      </c>
      <c r="D90">
        <v>208</v>
      </c>
      <c r="E90">
        <v>87</v>
      </c>
      <c r="F90" s="5" t="str">
        <f t="shared" si="7"/>
        <v>LUPIN</v>
      </c>
      <c r="G90" s="3">
        <f t="shared" si="8"/>
        <v>1</v>
      </c>
      <c r="H90" s="7">
        <f t="shared" si="9"/>
        <v>0.43539640669066665</v>
      </c>
      <c r="I90" s="7">
        <f t="shared" si="10"/>
        <v>1</v>
      </c>
      <c r="J90" s="7">
        <f t="shared" si="13"/>
        <v>1</v>
      </c>
      <c r="K90" s="7">
        <f t="shared" si="11"/>
        <v>0</v>
      </c>
      <c r="L90" s="7">
        <f t="shared" si="12"/>
        <v>0</v>
      </c>
    </row>
    <row r="91" spans="1:12" x14ac:dyDescent="0.2">
      <c r="A91" t="s">
        <v>106</v>
      </c>
      <c r="B91">
        <v>-0.40200982660700002</v>
      </c>
      <c r="C91">
        <v>0.50446149840800003</v>
      </c>
      <c r="D91">
        <v>241</v>
      </c>
      <c r="E91">
        <v>84</v>
      </c>
      <c r="F91" s="5" t="str">
        <f t="shared" si="7"/>
        <v>M&amp;M</v>
      </c>
      <c r="G91" s="3">
        <f t="shared" si="8"/>
        <v>0</v>
      </c>
      <c r="H91" s="7">
        <f t="shared" si="9"/>
        <v>0</v>
      </c>
      <c r="I91" s="7">
        <f t="shared" si="10"/>
        <v>0</v>
      </c>
      <c r="J91" s="7">
        <f t="shared" si="13"/>
        <v>0</v>
      </c>
      <c r="K91" s="7">
        <f t="shared" si="11"/>
        <v>0</v>
      </c>
      <c r="L91" s="7">
        <f t="shared" si="12"/>
        <v>0</v>
      </c>
    </row>
    <row r="92" spans="1:12" x14ac:dyDescent="0.2">
      <c r="A92" t="s">
        <v>107</v>
      </c>
      <c r="B92">
        <v>-2.0863278304000001E-2</v>
      </c>
      <c r="C92">
        <v>0.34916257281800001</v>
      </c>
      <c r="D92">
        <v>235</v>
      </c>
      <c r="E92">
        <v>77</v>
      </c>
      <c r="F92" s="5" t="str">
        <f t="shared" si="7"/>
        <v>M&amp;M</v>
      </c>
      <c r="G92" s="3">
        <f t="shared" si="8"/>
        <v>0</v>
      </c>
      <c r="H92" s="7">
        <f t="shared" si="9"/>
        <v>0</v>
      </c>
      <c r="I92" s="7">
        <f t="shared" si="10"/>
        <v>0</v>
      </c>
      <c r="J92" s="7">
        <f t="shared" si="13"/>
        <v>0</v>
      </c>
      <c r="K92" s="7">
        <f t="shared" si="11"/>
        <v>0</v>
      </c>
      <c r="L92" s="7">
        <f t="shared" si="12"/>
        <v>0</v>
      </c>
    </row>
    <row r="93" spans="1:12" x14ac:dyDescent="0.2">
      <c r="A93" t="s">
        <v>108</v>
      </c>
      <c r="B93">
        <v>-0.41946966480499998</v>
      </c>
      <c r="C93">
        <v>0.64227521245700003</v>
      </c>
      <c r="D93">
        <v>237</v>
      </c>
      <c r="E93">
        <v>86</v>
      </c>
      <c r="F93" s="5" t="str">
        <f t="shared" si="7"/>
        <v>M&amp;M</v>
      </c>
      <c r="G93" s="3">
        <f t="shared" si="8"/>
        <v>1</v>
      </c>
      <c r="H93" s="7">
        <f t="shared" si="9"/>
        <v>-0.28078092323866666</v>
      </c>
      <c r="I93" s="7">
        <f t="shared" si="10"/>
        <v>1</v>
      </c>
      <c r="J93" s="7">
        <f t="shared" si="13"/>
        <v>0</v>
      </c>
      <c r="K93" s="7">
        <f t="shared" si="11"/>
        <v>1</v>
      </c>
      <c r="L93" s="7">
        <f t="shared" si="12"/>
        <v>0</v>
      </c>
    </row>
    <row r="94" spans="1:12" x14ac:dyDescent="0.2">
      <c r="A94" t="s">
        <v>109</v>
      </c>
      <c r="B94">
        <v>0.38646092749799998</v>
      </c>
      <c r="C94">
        <v>0.19627377266599999</v>
      </c>
      <c r="D94">
        <v>201</v>
      </c>
      <c r="E94">
        <v>82</v>
      </c>
      <c r="F94" s="5" t="str">
        <f t="shared" si="7"/>
        <v>MARUTI</v>
      </c>
      <c r="G94" s="3">
        <f t="shared" si="8"/>
        <v>0</v>
      </c>
      <c r="H94" s="7">
        <f t="shared" si="9"/>
        <v>0</v>
      </c>
      <c r="I94" s="7">
        <f t="shared" si="10"/>
        <v>0</v>
      </c>
      <c r="J94" s="7">
        <f t="shared" si="13"/>
        <v>0</v>
      </c>
      <c r="K94" s="7">
        <f t="shared" si="11"/>
        <v>0</v>
      </c>
      <c r="L94" s="7">
        <f t="shared" si="12"/>
        <v>0</v>
      </c>
    </row>
    <row r="95" spans="1:12" x14ac:dyDescent="0.2">
      <c r="A95" t="s">
        <v>110</v>
      </c>
      <c r="B95">
        <v>0.33777624723900002</v>
      </c>
      <c r="C95">
        <v>0.14356522407</v>
      </c>
      <c r="D95">
        <v>226</v>
      </c>
      <c r="E95">
        <v>96</v>
      </c>
      <c r="F95" s="5" t="str">
        <f t="shared" si="7"/>
        <v>MARUTI</v>
      </c>
      <c r="G95" s="3">
        <f t="shared" si="8"/>
        <v>0</v>
      </c>
      <c r="H95" s="7">
        <f t="shared" si="9"/>
        <v>0</v>
      </c>
      <c r="I95" s="7">
        <f t="shared" si="10"/>
        <v>0</v>
      </c>
      <c r="J95" s="7">
        <f t="shared" si="13"/>
        <v>0</v>
      </c>
      <c r="K95" s="7">
        <f t="shared" si="11"/>
        <v>0</v>
      </c>
      <c r="L95" s="7">
        <f t="shared" si="12"/>
        <v>0</v>
      </c>
    </row>
    <row r="96" spans="1:12" x14ac:dyDescent="0.2">
      <c r="A96" t="s">
        <v>111</v>
      </c>
      <c r="B96">
        <v>0.197614431664</v>
      </c>
      <c r="C96">
        <v>0.13513489273599999</v>
      </c>
      <c r="D96">
        <v>219</v>
      </c>
      <c r="E96">
        <v>80</v>
      </c>
      <c r="F96" s="5" t="str">
        <f t="shared" si="7"/>
        <v>MARUTI</v>
      </c>
      <c r="G96" s="3">
        <f t="shared" si="8"/>
        <v>1</v>
      </c>
      <c r="H96" s="7">
        <f t="shared" si="9"/>
        <v>0.30728386880033337</v>
      </c>
      <c r="I96" s="7">
        <f t="shared" si="10"/>
        <v>1</v>
      </c>
      <c r="J96" s="7">
        <f t="shared" si="13"/>
        <v>1</v>
      </c>
      <c r="K96" s="7">
        <f t="shared" si="11"/>
        <v>0</v>
      </c>
      <c r="L96" s="7">
        <f t="shared" si="12"/>
        <v>0</v>
      </c>
    </row>
    <row r="97" spans="1:12" x14ac:dyDescent="0.2">
      <c r="A97" t="s">
        <v>112</v>
      </c>
      <c r="B97">
        <v>-0.44729321365000002</v>
      </c>
      <c r="C97">
        <v>0.66335177178899996</v>
      </c>
      <c r="D97">
        <v>248</v>
      </c>
      <c r="E97">
        <v>82</v>
      </c>
      <c r="F97" s="5" t="str">
        <f t="shared" si="7"/>
        <v>NTPC</v>
      </c>
      <c r="G97" s="3">
        <f t="shared" si="8"/>
        <v>0</v>
      </c>
      <c r="H97" s="7">
        <f t="shared" si="9"/>
        <v>0</v>
      </c>
      <c r="I97" s="7">
        <f t="shared" si="10"/>
        <v>0</v>
      </c>
      <c r="J97" s="7">
        <f t="shared" si="13"/>
        <v>0</v>
      </c>
      <c r="K97" s="7">
        <f t="shared" si="11"/>
        <v>0</v>
      </c>
      <c r="L97" s="7">
        <f t="shared" si="12"/>
        <v>0</v>
      </c>
    </row>
    <row r="98" spans="1:12" x14ac:dyDescent="0.2">
      <c r="A98" t="s">
        <v>113</v>
      </c>
      <c r="B98">
        <v>0.15402616523099999</v>
      </c>
      <c r="C98">
        <v>0.23109243739400001</v>
      </c>
      <c r="D98">
        <v>230</v>
      </c>
      <c r="E98">
        <v>94</v>
      </c>
      <c r="F98" s="5" t="str">
        <f t="shared" si="7"/>
        <v>NTPC</v>
      </c>
      <c r="G98" s="3">
        <f t="shared" si="8"/>
        <v>0</v>
      </c>
      <c r="H98" s="7">
        <f t="shared" si="9"/>
        <v>0</v>
      </c>
      <c r="I98" s="7">
        <f t="shared" si="10"/>
        <v>0</v>
      </c>
      <c r="J98" s="7">
        <f t="shared" si="13"/>
        <v>0</v>
      </c>
      <c r="K98" s="7">
        <f t="shared" si="11"/>
        <v>0</v>
      </c>
      <c r="L98" s="7">
        <f t="shared" si="12"/>
        <v>0</v>
      </c>
    </row>
    <row r="99" spans="1:12" x14ac:dyDescent="0.2">
      <c r="A99" t="s">
        <v>114</v>
      </c>
      <c r="B99">
        <v>-0.317656636873</v>
      </c>
      <c r="C99">
        <v>0.55155495599600002</v>
      </c>
      <c r="D99">
        <v>232</v>
      </c>
      <c r="E99">
        <v>80</v>
      </c>
      <c r="F99" s="5" t="str">
        <f t="shared" si="7"/>
        <v>NTPC</v>
      </c>
      <c r="G99" s="3">
        <f t="shared" si="8"/>
        <v>1</v>
      </c>
      <c r="H99" s="7">
        <f t="shared" si="9"/>
        <v>-0.20364122843066668</v>
      </c>
      <c r="I99" s="7">
        <f t="shared" si="10"/>
        <v>1</v>
      </c>
      <c r="J99" s="7">
        <f t="shared" si="13"/>
        <v>0</v>
      </c>
      <c r="K99" s="7">
        <f t="shared" si="11"/>
        <v>0</v>
      </c>
      <c r="L99" s="7">
        <f t="shared" si="12"/>
        <v>-0.20364122843066668</v>
      </c>
    </row>
    <row r="100" spans="1:12" x14ac:dyDescent="0.2">
      <c r="A100" t="s">
        <v>115</v>
      </c>
      <c r="B100">
        <v>0.172069296949</v>
      </c>
      <c r="C100">
        <v>0.307420592725</v>
      </c>
      <c r="D100">
        <v>229</v>
      </c>
      <c r="E100">
        <v>86</v>
      </c>
      <c r="F100" s="5" t="str">
        <f t="shared" si="7"/>
        <v>ONGC</v>
      </c>
      <c r="G100" s="3">
        <f t="shared" si="8"/>
        <v>0</v>
      </c>
      <c r="H100" s="7">
        <f t="shared" si="9"/>
        <v>0</v>
      </c>
      <c r="I100" s="7">
        <f t="shared" si="10"/>
        <v>0</v>
      </c>
      <c r="J100" s="7">
        <f t="shared" si="13"/>
        <v>0</v>
      </c>
      <c r="K100" s="7">
        <f t="shared" si="11"/>
        <v>0</v>
      </c>
      <c r="L100" s="7">
        <f t="shared" si="12"/>
        <v>0</v>
      </c>
    </row>
    <row r="101" spans="1:12" x14ac:dyDescent="0.2">
      <c r="A101" t="s">
        <v>116</v>
      </c>
      <c r="B101">
        <v>0.57096029695600004</v>
      </c>
      <c r="C101">
        <v>0.23307733960599999</v>
      </c>
      <c r="D101">
        <v>218</v>
      </c>
      <c r="E101">
        <v>88</v>
      </c>
      <c r="F101" s="5" t="str">
        <f t="shared" si="7"/>
        <v>ONGC</v>
      </c>
      <c r="G101" s="3">
        <f t="shared" si="8"/>
        <v>0</v>
      </c>
      <c r="H101" s="7">
        <f t="shared" si="9"/>
        <v>0</v>
      </c>
      <c r="I101" s="7">
        <f t="shared" si="10"/>
        <v>0</v>
      </c>
      <c r="J101" s="7">
        <f t="shared" si="13"/>
        <v>0</v>
      </c>
      <c r="K101" s="7">
        <f t="shared" si="11"/>
        <v>0</v>
      </c>
      <c r="L101" s="7">
        <f t="shared" si="12"/>
        <v>0</v>
      </c>
    </row>
    <row r="102" spans="1:12" x14ac:dyDescent="0.2">
      <c r="A102" t="s">
        <v>117</v>
      </c>
      <c r="B102">
        <v>0.62909306126599995</v>
      </c>
      <c r="C102">
        <v>0.36077386924100002</v>
      </c>
      <c r="D102">
        <v>215</v>
      </c>
      <c r="E102">
        <v>87</v>
      </c>
      <c r="F102" s="5" t="str">
        <f t="shared" si="7"/>
        <v>ONGC</v>
      </c>
      <c r="G102" s="3">
        <f t="shared" si="8"/>
        <v>1</v>
      </c>
      <c r="H102" s="7">
        <f t="shared" si="9"/>
        <v>0.45737421839033332</v>
      </c>
      <c r="I102" s="7">
        <f t="shared" si="10"/>
        <v>1</v>
      </c>
      <c r="J102" s="7">
        <f t="shared" si="13"/>
        <v>1</v>
      </c>
      <c r="K102" s="7">
        <f t="shared" si="11"/>
        <v>0</v>
      </c>
      <c r="L102" s="7">
        <f t="shared" si="12"/>
        <v>0</v>
      </c>
    </row>
    <row r="103" spans="1:12" x14ac:dyDescent="0.2">
      <c r="A103" t="s">
        <v>118</v>
      </c>
      <c r="B103">
        <v>-0.29277739852000001</v>
      </c>
      <c r="C103">
        <v>0.42470783912299997</v>
      </c>
      <c r="D103">
        <v>222</v>
      </c>
      <c r="E103">
        <v>78</v>
      </c>
      <c r="F103" s="5" t="str">
        <f t="shared" si="7"/>
        <v>POWERGRID</v>
      </c>
      <c r="G103" s="3">
        <f t="shared" si="8"/>
        <v>0</v>
      </c>
      <c r="H103" s="7">
        <f t="shared" si="9"/>
        <v>0</v>
      </c>
      <c r="I103" s="7">
        <f t="shared" si="10"/>
        <v>0</v>
      </c>
      <c r="J103" s="7">
        <f t="shared" si="13"/>
        <v>0</v>
      </c>
      <c r="K103" s="7">
        <f t="shared" si="11"/>
        <v>0</v>
      </c>
      <c r="L103" s="7">
        <f t="shared" si="12"/>
        <v>0</v>
      </c>
    </row>
    <row r="104" spans="1:12" x14ac:dyDescent="0.2">
      <c r="A104" t="s">
        <v>119</v>
      </c>
      <c r="B104">
        <v>-0.66938649410600004</v>
      </c>
      <c r="C104">
        <v>0.75735730878300001</v>
      </c>
      <c r="D104">
        <v>260</v>
      </c>
      <c r="E104">
        <v>82</v>
      </c>
      <c r="F104" s="5" t="str">
        <f t="shared" si="7"/>
        <v>POWERGRID</v>
      </c>
      <c r="G104" s="3">
        <f t="shared" si="8"/>
        <v>0</v>
      </c>
      <c r="H104" s="7">
        <f t="shared" si="9"/>
        <v>0</v>
      </c>
      <c r="I104" s="7">
        <f t="shared" si="10"/>
        <v>0</v>
      </c>
      <c r="J104" s="7">
        <f t="shared" si="13"/>
        <v>0</v>
      </c>
      <c r="K104" s="7">
        <f t="shared" si="11"/>
        <v>0</v>
      </c>
      <c r="L104" s="7">
        <f t="shared" si="12"/>
        <v>0</v>
      </c>
    </row>
    <row r="105" spans="1:12" x14ac:dyDescent="0.2">
      <c r="A105" t="s">
        <v>120</v>
      </c>
      <c r="B105">
        <v>-0.34633234338800001</v>
      </c>
      <c r="C105">
        <v>0.54891333589699998</v>
      </c>
      <c r="D105">
        <v>242</v>
      </c>
      <c r="E105">
        <v>79</v>
      </c>
      <c r="F105" s="5" t="str">
        <f t="shared" si="7"/>
        <v>POWERGRID</v>
      </c>
      <c r="G105" s="3">
        <f t="shared" si="8"/>
        <v>1</v>
      </c>
      <c r="H105" s="7">
        <f t="shared" si="9"/>
        <v>-0.43616541200466674</v>
      </c>
      <c r="I105" s="7">
        <f t="shared" si="10"/>
        <v>1</v>
      </c>
      <c r="J105" s="7">
        <f t="shared" si="13"/>
        <v>0</v>
      </c>
      <c r="K105" s="7">
        <f t="shared" si="11"/>
        <v>1</v>
      </c>
      <c r="L105" s="7">
        <f t="shared" si="12"/>
        <v>0</v>
      </c>
    </row>
    <row r="106" spans="1:12" x14ac:dyDescent="0.2">
      <c r="A106" t="s">
        <v>121</v>
      </c>
      <c r="B106">
        <v>-0.128060508239</v>
      </c>
      <c r="C106">
        <v>0.28096368417099998</v>
      </c>
      <c r="D106">
        <v>242</v>
      </c>
      <c r="E106">
        <v>87</v>
      </c>
      <c r="F106" s="5" t="str">
        <f t="shared" si="7"/>
        <v>RELIANCE</v>
      </c>
      <c r="G106" s="3">
        <f t="shared" si="8"/>
        <v>0</v>
      </c>
      <c r="H106" s="7">
        <f t="shared" si="9"/>
        <v>0</v>
      </c>
      <c r="I106" s="7">
        <f t="shared" si="10"/>
        <v>0</v>
      </c>
      <c r="J106" s="7">
        <f t="shared" si="13"/>
        <v>0</v>
      </c>
      <c r="K106" s="7">
        <f t="shared" si="11"/>
        <v>0</v>
      </c>
      <c r="L106" s="7">
        <f t="shared" si="12"/>
        <v>0</v>
      </c>
    </row>
    <row r="107" spans="1:12" x14ac:dyDescent="0.2">
      <c r="A107" t="s">
        <v>122</v>
      </c>
      <c r="B107">
        <v>0.150597313555</v>
      </c>
      <c r="C107">
        <v>0.21970189188700001</v>
      </c>
      <c r="D107">
        <v>246</v>
      </c>
      <c r="E107">
        <v>101</v>
      </c>
      <c r="F107" s="5" t="str">
        <f t="shared" si="7"/>
        <v>RELIANCE</v>
      </c>
      <c r="G107" s="3">
        <f t="shared" si="8"/>
        <v>0</v>
      </c>
      <c r="H107" s="7">
        <f t="shared" si="9"/>
        <v>0</v>
      </c>
      <c r="I107" s="7">
        <f t="shared" si="10"/>
        <v>0</v>
      </c>
      <c r="J107" s="7">
        <f t="shared" si="13"/>
        <v>0</v>
      </c>
      <c r="K107" s="7">
        <f t="shared" si="11"/>
        <v>0</v>
      </c>
      <c r="L107" s="7">
        <f t="shared" si="12"/>
        <v>0</v>
      </c>
    </row>
    <row r="108" spans="1:12" x14ac:dyDescent="0.2">
      <c r="A108" t="s">
        <v>123</v>
      </c>
      <c r="B108">
        <v>-9.7645722351200004E-2</v>
      </c>
      <c r="C108">
        <v>0.204787008272</v>
      </c>
      <c r="D108">
        <v>232</v>
      </c>
      <c r="E108">
        <v>86</v>
      </c>
      <c r="F108" s="5" t="str">
        <f t="shared" si="7"/>
        <v>RELIANCE</v>
      </c>
      <c r="G108" s="3">
        <f t="shared" si="8"/>
        <v>1</v>
      </c>
      <c r="H108" s="7">
        <f t="shared" si="9"/>
        <v>-2.5036305678400001E-2</v>
      </c>
      <c r="I108" s="7">
        <f t="shared" si="10"/>
        <v>1</v>
      </c>
      <c r="J108" s="7">
        <f t="shared" si="13"/>
        <v>0</v>
      </c>
      <c r="K108" s="7">
        <f t="shared" si="11"/>
        <v>0</v>
      </c>
      <c r="L108" s="7">
        <f t="shared" si="12"/>
        <v>-2.5036305678400001E-2</v>
      </c>
    </row>
    <row r="109" spans="1:12" x14ac:dyDescent="0.2">
      <c r="A109" t="s">
        <v>124</v>
      </c>
      <c r="B109">
        <v>1.1464247914000001</v>
      </c>
      <c r="C109">
        <v>0.24424548487100001</v>
      </c>
      <c r="D109">
        <v>230</v>
      </c>
      <c r="E109">
        <v>92</v>
      </c>
      <c r="F109" s="5" t="str">
        <f t="shared" si="7"/>
        <v>SBIN</v>
      </c>
      <c r="G109" s="3">
        <f t="shared" si="8"/>
        <v>0</v>
      </c>
      <c r="H109" s="7">
        <f t="shared" si="9"/>
        <v>0</v>
      </c>
      <c r="I109" s="7">
        <f t="shared" si="10"/>
        <v>0</v>
      </c>
      <c r="J109" s="7">
        <f t="shared" si="13"/>
        <v>0</v>
      </c>
      <c r="K109" s="7">
        <f t="shared" si="11"/>
        <v>0</v>
      </c>
      <c r="L109" s="7">
        <f t="shared" si="12"/>
        <v>0</v>
      </c>
    </row>
    <row r="110" spans="1:12" x14ac:dyDescent="0.2">
      <c r="A110" t="s">
        <v>125</v>
      </c>
      <c r="B110">
        <v>0.138274857645</v>
      </c>
      <c r="C110">
        <v>0.22305624493699999</v>
      </c>
      <c r="D110">
        <v>219</v>
      </c>
      <c r="E110">
        <v>86</v>
      </c>
      <c r="F110" s="5" t="str">
        <f t="shared" si="7"/>
        <v>SBIN</v>
      </c>
      <c r="G110" s="3">
        <f t="shared" si="8"/>
        <v>0</v>
      </c>
      <c r="H110" s="7">
        <f t="shared" si="9"/>
        <v>0</v>
      </c>
      <c r="I110" s="7">
        <f t="shared" si="10"/>
        <v>0</v>
      </c>
      <c r="J110" s="7">
        <f t="shared" si="13"/>
        <v>0</v>
      </c>
      <c r="K110" s="7">
        <f t="shared" si="11"/>
        <v>0</v>
      </c>
      <c r="L110" s="7">
        <f t="shared" si="12"/>
        <v>0</v>
      </c>
    </row>
    <row r="111" spans="1:12" x14ac:dyDescent="0.2">
      <c r="A111" t="s">
        <v>126</v>
      </c>
      <c r="B111">
        <v>0.82737971283300005</v>
      </c>
      <c r="C111">
        <v>0.17220082145400001</v>
      </c>
      <c r="D111">
        <v>212</v>
      </c>
      <c r="E111">
        <v>94</v>
      </c>
      <c r="F111" s="5" t="str">
        <f t="shared" si="7"/>
        <v>SBIN</v>
      </c>
      <c r="G111" s="3">
        <f t="shared" si="8"/>
        <v>1</v>
      </c>
      <c r="H111" s="7">
        <f t="shared" si="9"/>
        <v>0.70402645395933339</v>
      </c>
      <c r="I111" s="7">
        <f t="shared" si="10"/>
        <v>1</v>
      </c>
      <c r="J111" s="7">
        <f t="shared" si="13"/>
        <v>1</v>
      </c>
      <c r="K111" s="7">
        <f t="shared" si="11"/>
        <v>0</v>
      </c>
      <c r="L111" s="7">
        <f t="shared" si="12"/>
        <v>0</v>
      </c>
    </row>
    <row r="112" spans="1:12" x14ac:dyDescent="0.2">
      <c r="A112" t="s">
        <v>127</v>
      </c>
      <c r="B112">
        <v>-0.15906462532599999</v>
      </c>
      <c r="C112">
        <v>0.27187692232600003</v>
      </c>
      <c r="D112">
        <v>228</v>
      </c>
      <c r="E112">
        <v>82</v>
      </c>
      <c r="F112" s="5" t="str">
        <f t="shared" si="7"/>
        <v>SUNPHARMA</v>
      </c>
      <c r="G112" s="3">
        <f t="shared" si="8"/>
        <v>0</v>
      </c>
      <c r="H112" s="7">
        <f t="shared" si="9"/>
        <v>0</v>
      </c>
      <c r="I112" s="7">
        <f t="shared" si="10"/>
        <v>0</v>
      </c>
      <c r="J112" s="7">
        <f t="shared" si="13"/>
        <v>0</v>
      </c>
      <c r="K112" s="7">
        <f t="shared" si="11"/>
        <v>0</v>
      </c>
      <c r="L112" s="7">
        <f t="shared" si="12"/>
        <v>0</v>
      </c>
    </row>
    <row r="113" spans="1:12" x14ac:dyDescent="0.2">
      <c r="A113" t="s">
        <v>128</v>
      </c>
      <c r="B113">
        <v>8.5225630697499999E-2</v>
      </c>
      <c r="C113">
        <v>0.44191227509600001</v>
      </c>
      <c r="D113">
        <v>210</v>
      </c>
      <c r="E113">
        <v>90</v>
      </c>
      <c r="F113" s="5" t="str">
        <f t="shared" si="7"/>
        <v>SUNPHARMA</v>
      </c>
      <c r="G113" s="3">
        <f t="shared" si="8"/>
        <v>0</v>
      </c>
      <c r="H113" s="7">
        <f t="shared" si="9"/>
        <v>0</v>
      </c>
      <c r="I113" s="7">
        <f t="shared" si="10"/>
        <v>0</v>
      </c>
      <c r="J113" s="7">
        <f t="shared" si="13"/>
        <v>0</v>
      </c>
      <c r="K113" s="7">
        <f t="shared" si="11"/>
        <v>0</v>
      </c>
      <c r="L113" s="7">
        <f t="shared" si="12"/>
        <v>0</v>
      </c>
    </row>
    <row r="114" spans="1:12" x14ac:dyDescent="0.2">
      <c r="A114" t="s">
        <v>129</v>
      </c>
      <c r="B114">
        <v>0.62305022437900004</v>
      </c>
      <c r="C114">
        <v>0.209939787977</v>
      </c>
      <c r="D114">
        <v>208</v>
      </c>
      <c r="E114">
        <v>93</v>
      </c>
      <c r="F114" s="5" t="str">
        <f t="shared" si="7"/>
        <v>SUNPHARMA</v>
      </c>
      <c r="G114" s="3">
        <f t="shared" si="8"/>
        <v>1</v>
      </c>
      <c r="H114" s="7">
        <f t="shared" si="9"/>
        <v>0.18307040991683335</v>
      </c>
      <c r="I114" s="7">
        <f t="shared" si="10"/>
        <v>1</v>
      </c>
      <c r="J114" s="7">
        <f t="shared" si="13"/>
        <v>0</v>
      </c>
      <c r="K114" s="7">
        <f t="shared" si="11"/>
        <v>0</v>
      </c>
      <c r="L114" s="7">
        <f t="shared" si="12"/>
        <v>0.18307040991683335</v>
      </c>
    </row>
    <row r="115" spans="1:12" x14ac:dyDescent="0.2">
      <c r="A115" t="s">
        <v>130</v>
      </c>
      <c r="B115">
        <v>0.14742587561500001</v>
      </c>
      <c r="C115">
        <v>0.486403108719</v>
      </c>
      <c r="D115">
        <v>236</v>
      </c>
      <c r="E115">
        <v>93</v>
      </c>
      <c r="F115" s="5" t="str">
        <f t="shared" si="7"/>
        <v>TATAMOTORS</v>
      </c>
      <c r="G115" s="3">
        <f t="shared" si="8"/>
        <v>0</v>
      </c>
      <c r="H115" s="7">
        <f t="shared" si="9"/>
        <v>0</v>
      </c>
      <c r="I115" s="7">
        <f t="shared" si="10"/>
        <v>0</v>
      </c>
      <c r="J115" s="7">
        <f t="shared" si="13"/>
        <v>0</v>
      </c>
      <c r="K115" s="7">
        <f t="shared" si="11"/>
        <v>0</v>
      </c>
      <c r="L115" s="7">
        <f t="shared" si="12"/>
        <v>0</v>
      </c>
    </row>
    <row r="116" spans="1:12" x14ac:dyDescent="0.2">
      <c r="A116" t="s">
        <v>131</v>
      </c>
      <c r="B116">
        <v>0.49105099835999999</v>
      </c>
      <c r="C116">
        <v>0.214883374436</v>
      </c>
      <c r="D116">
        <v>221</v>
      </c>
      <c r="E116">
        <v>95</v>
      </c>
      <c r="F116" s="5" t="str">
        <f t="shared" si="7"/>
        <v>TATAMOTORS</v>
      </c>
      <c r="G116" s="3">
        <f t="shared" si="8"/>
        <v>0</v>
      </c>
      <c r="H116" s="7">
        <f t="shared" si="9"/>
        <v>0</v>
      </c>
      <c r="I116" s="7">
        <f t="shared" si="10"/>
        <v>0</v>
      </c>
      <c r="J116" s="7">
        <f t="shared" si="13"/>
        <v>0</v>
      </c>
      <c r="K116" s="7">
        <f t="shared" si="11"/>
        <v>0</v>
      </c>
      <c r="L116" s="7">
        <f t="shared" si="12"/>
        <v>0</v>
      </c>
    </row>
    <row r="117" spans="1:12" x14ac:dyDescent="0.2">
      <c r="A117" t="s">
        <v>132</v>
      </c>
      <c r="B117">
        <v>0.51909649818400005</v>
      </c>
      <c r="C117">
        <v>0.25956659571399998</v>
      </c>
      <c r="D117">
        <v>216</v>
      </c>
      <c r="E117">
        <v>79</v>
      </c>
      <c r="F117" s="5" t="str">
        <f t="shared" si="7"/>
        <v>TATAMOTORS</v>
      </c>
      <c r="G117" s="3">
        <f t="shared" si="8"/>
        <v>1</v>
      </c>
      <c r="H117" s="7">
        <f t="shared" si="9"/>
        <v>0.38585779071966669</v>
      </c>
      <c r="I117" s="7">
        <f t="shared" si="10"/>
        <v>1</v>
      </c>
      <c r="J117" s="7">
        <f t="shared" si="13"/>
        <v>1</v>
      </c>
      <c r="K117" s="7">
        <f t="shared" si="11"/>
        <v>0</v>
      </c>
      <c r="L117" s="7">
        <f t="shared" si="12"/>
        <v>0</v>
      </c>
    </row>
    <row r="118" spans="1:12" x14ac:dyDescent="0.2">
      <c r="A118" t="s">
        <v>133</v>
      </c>
      <c r="B118">
        <v>-5.54331641891E-2</v>
      </c>
      <c r="C118">
        <v>0.746735449291</v>
      </c>
      <c r="D118">
        <v>228</v>
      </c>
      <c r="E118">
        <v>84</v>
      </c>
      <c r="F118" s="5" t="str">
        <f t="shared" si="7"/>
        <v>TATAMTRDVR</v>
      </c>
      <c r="G118" s="3">
        <f t="shared" si="8"/>
        <v>0</v>
      </c>
      <c r="H118" s="7">
        <f t="shared" si="9"/>
        <v>0</v>
      </c>
      <c r="I118" s="7">
        <f t="shared" si="10"/>
        <v>0</v>
      </c>
      <c r="J118" s="7">
        <f t="shared" si="13"/>
        <v>0</v>
      </c>
      <c r="K118" s="7">
        <f t="shared" si="11"/>
        <v>0</v>
      </c>
      <c r="L118" s="7">
        <f t="shared" si="12"/>
        <v>0</v>
      </c>
    </row>
    <row r="119" spans="1:12" x14ac:dyDescent="0.2">
      <c r="A119" t="s">
        <v>134</v>
      </c>
      <c r="B119">
        <v>-6.8786119650199998E-2</v>
      </c>
      <c r="C119">
        <v>0.376462078719</v>
      </c>
      <c r="D119">
        <v>235</v>
      </c>
      <c r="E119">
        <v>79</v>
      </c>
      <c r="F119" s="5" t="str">
        <f t="shared" si="7"/>
        <v>TATAMTRDVR</v>
      </c>
      <c r="G119" s="3">
        <f t="shared" si="8"/>
        <v>0</v>
      </c>
      <c r="H119" s="7">
        <f t="shared" si="9"/>
        <v>0</v>
      </c>
      <c r="I119" s="7">
        <f t="shared" si="10"/>
        <v>0</v>
      </c>
      <c r="J119" s="7">
        <f t="shared" si="13"/>
        <v>0</v>
      </c>
      <c r="K119" s="7">
        <f t="shared" si="11"/>
        <v>0</v>
      </c>
      <c r="L119" s="7">
        <f t="shared" si="12"/>
        <v>0</v>
      </c>
    </row>
    <row r="120" spans="1:12" x14ac:dyDescent="0.2">
      <c r="A120" t="s">
        <v>135</v>
      </c>
      <c r="B120">
        <v>2.20577072282E-2</v>
      </c>
      <c r="C120">
        <v>0.336253059076</v>
      </c>
      <c r="D120">
        <v>226</v>
      </c>
      <c r="E120">
        <v>88</v>
      </c>
      <c r="F120" s="5" t="str">
        <f t="shared" si="7"/>
        <v>TATAMTRDVR</v>
      </c>
      <c r="G120" s="3">
        <f t="shared" si="8"/>
        <v>1</v>
      </c>
      <c r="H120" s="7">
        <f t="shared" si="9"/>
        <v>-3.4053858870366667E-2</v>
      </c>
      <c r="I120" s="7">
        <f t="shared" si="10"/>
        <v>1</v>
      </c>
      <c r="J120" s="7">
        <f t="shared" si="13"/>
        <v>0</v>
      </c>
      <c r="K120" s="7">
        <f t="shared" si="11"/>
        <v>0</v>
      </c>
      <c r="L120" s="7">
        <f t="shared" si="12"/>
        <v>-3.4053858870366667E-2</v>
      </c>
    </row>
    <row r="121" spans="1:12" x14ac:dyDescent="0.2">
      <c r="A121" t="s">
        <v>136</v>
      </c>
      <c r="B121">
        <v>0.76889888362100001</v>
      </c>
      <c r="C121">
        <v>0.23181584404200001</v>
      </c>
      <c r="D121">
        <v>208</v>
      </c>
      <c r="E121">
        <v>90</v>
      </c>
      <c r="F121" s="5" t="str">
        <f t="shared" si="7"/>
        <v>TATAPOWER</v>
      </c>
      <c r="G121" s="3">
        <f t="shared" si="8"/>
        <v>0</v>
      </c>
      <c r="H121" s="7">
        <f t="shared" si="9"/>
        <v>0</v>
      </c>
      <c r="I121" s="7">
        <f t="shared" si="10"/>
        <v>0</v>
      </c>
      <c r="J121" s="7">
        <f t="shared" si="13"/>
        <v>0</v>
      </c>
      <c r="K121" s="7">
        <f t="shared" si="11"/>
        <v>0</v>
      </c>
      <c r="L121" s="7">
        <f t="shared" si="12"/>
        <v>0</v>
      </c>
    </row>
    <row r="122" spans="1:12" x14ac:dyDescent="0.2">
      <c r="A122" t="s">
        <v>137</v>
      </c>
      <c r="B122">
        <v>-2.3682505840999998E-2</v>
      </c>
      <c r="C122">
        <v>0.39831912441599998</v>
      </c>
      <c r="D122">
        <v>240</v>
      </c>
      <c r="E122">
        <v>91</v>
      </c>
      <c r="F122" s="5" t="str">
        <f t="shared" si="7"/>
        <v>TATAPOWER</v>
      </c>
      <c r="G122" s="3">
        <f t="shared" si="8"/>
        <v>0</v>
      </c>
      <c r="H122" s="7">
        <f t="shared" si="9"/>
        <v>0</v>
      </c>
      <c r="I122" s="7">
        <f t="shared" si="10"/>
        <v>0</v>
      </c>
      <c r="J122" s="7">
        <f t="shared" si="13"/>
        <v>0</v>
      </c>
      <c r="K122" s="7">
        <f t="shared" si="11"/>
        <v>0</v>
      </c>
      <c r="L122" s="7">
        <f t="shared" si="12"/>
        <v>0</v>
      </c>
    </row>
    <row r="123" spans="1:12" x14ac:dyDescent="0.2">
      <c r="A123" t="s">
        <v>138</v>
      </c>
      <c r="B123">
        <v>-0.23379804629199999</v>
      </c>
      <c r="C123">
        <v>0.486779556951</v>
      </c>
      <c r="D123">
        <v>235</v>
      </c>
      <c r="E123">
        <v>90</v>
      </c>
      <c r="F123" s="5" t="str">
        <f t="shared" si="7"/>
        <v>TATAPOWER</v>
      </c>
      <c r="G123" s="3">
        <f t="shared" si="8"/>
        <v>1</v>
      </c>
      <c r="H123" s="7">
        <f t="shared" si="9"/>
        <v>0.17047277716266671</v>
      </c>
      <c r="I123" s="7">
        <f t="shared" si="10"/>
        <v>1</v>
      </c>
      <c r="J123" s="7">
        <f t="shared" si="13"/>
        <v>0</v>
      </c>
      <c r="K123" s="7">
        <f t="shared" si="11"/>
        <v>0</v>
      </c>
      <c r="L123" s="7">
        <f t="shared" si="12"/>
        <v>0.17047277716266671</v>
      </c>
    </row>
    <row r="124" spans="1:12" x14ac:dyDescent="0.2">
      <c r="A124" t="s">
        <v>139</v>
      </c>
      <c r="B124">
        <v>0.46429903507800002</v>
      </c>
      <c r="C124">
        <v>0.18555689957300001</v>
      </c>
      <c r="D124">
        <v>230</v>
      </c>
      <c r="E124">
        <v>98</v>
      </c>
      <c r="F124" s="5" t="str">
        <f t="shared" si="7"/>
        <v>TATASTEEL</v>
      </c>
      <c r="G124" s="3">
        <f t="shared" si="8"/>
        <v>0</v>
      </c>
      <c r="H124" s="7">
        <f t="shared" si="9"/>
        <v>0</v>
      </c>
      <c r="I124" s="7">
        <f t="shared" si="10"/>
        <v>0</v>
      </c>
      <c r="J124" s="7">
        <f t="shared" si="13"/>
        <v>0</v>
      </c>
      <c r="K124" s="7">
        <f t="shared" si="11"/>
        <v>0</v>
      </c>
      <c r="L124" s="7">
        <f t="shared" si="12"/>
        <v>0</v>
      </c>
    </row>
    <row r="125" spans="1:12" x14ac:dyDescent="0.2">
      <c r="A125" t="s">
        <v>140</v>
      </c>
      <c r="B125">
        <v>0.72657425016199995</v>
      </c>
      <c r="C125">
        <v>0.175443586515</v>
      </c>
      <c r="D125">
        <v>217</v>
      </c>
      <c r="E125">
        <v>99</v>
      </c>
      <c r="F125" s="5" t="str">
        <f t="shared" si="7"/>
        <v>TATASTEEL</v>
      </c>
      <c r="G125" s="3">
        <f t="shared" si="8"/>
        <v>0</v>
      </c>
      <c r="H125" s="7">
        <f t="shared" si="9"/>
        <v>0</v>
      </c>
      <c r="I125" s="7">
        <f t="shared" si="10"/>
        <v>0</v>
      </c>
      <c r="J125" s="7">
        <f t="shared" si="13"/>
        <v>0</v>
      </c>
      <c r="K125" s="7">
        <f t="shared" si="11"/>
        <v>0</v>
      </c>
      <c r="L125" s="7">
        <f t="shared" si="12"/>
        <v>0</v>
      </c>
    </row>
    <row r="126" spans="1:12" x14ac:dyDescent="0.2">
      <c r="A126" t="s">
        <v>141</v>
      </c>
      <c r="B126">
        <v>0.36164729680699997</v>
      </c>
      <c r="C126">
        <v>0.39681597467899998</v>
      </c>
      <c r="D126">
        <v>233</v>
      </c>
      <c r="E126">
        <v>94</v>
      </c>
      <c r="F126" s="5" t="str">
        <f t="shared" si="7"/>
        <v>TATASTEEL</v>
      </c>
      <c r="G126" s="3">
        <f t="shared" si="8"/>
        <v>1</v>
      </c>
      <c r="H126" s="7">
        <f t="shared" si="9"/>
        <v>0.51750686068233331</v>
      </c>
      <c r="I126" s="7">
        <f t="shared" si="10"/>
        <v>1</v>
      </c>
      <c r="J126" s="7">
        <f t="shared" si="13"/>
        <v>1</v>
      </c>
      <c r="K126" s="7">
        <f t="shared" si="11"/>
        <v>0</v>
      </c>
      <c r="L126" s="7">
        <f t="shared" si="12"/>
        <v>0</v>
      </c>
    </row>
    <row r="127" spans="1:12" x14ac:dyDescent="0.2">
      <c r="A127" t="s">
        <v>142</v>
      </c>
      <c r="B127">
        <v>0.13689334427300001</v>
      </c>
      <c r="C127">
        <v>0.15544034630299999</v>
      </c>
      <c r="D127">
        <v>218</v>
      </c>
      <c r="E127">
        <v>93</v>
      </c>
      <c r="F127" s="5" t="str">
        <f t="shared" si="7"/>
        <v>TCS</v>
      </c>
      <c r="G127" s="3">
        <f t="shared" si="8"/>
        <v>0</v>
      </c>
      <c r="H127" s="7">
        <f t="shared" si="9"/>
        <v>0</v>
      </c>
      <c r="I127" s="7">
        <f t="shared" si="10"/>
        <v>0</v>
      </c>
      <c r="J127" s="7">
        <f t="shared" si="13"/>
        <v>0</v>
      </c>
      <c r="K127" s="7">
        <f t="shared" si="11"/>
        <v>0</v>
      </c>
      <c r="L127" s="7">
        <f t="shared" si="12"/>
        <v>0</v>
      </c>
    </row>
    <row r="128" spans="1:12" x14ac:dyDescent="0.2">
      <c r="A128" t="s">
        <v>143</v>
      </c>
      <c r="B128">
        <v>-0.246131595531</v>
      </c>
      <c r="C128">
        <v>0.40232892017600003</v>
      </c>
      <c r="D128">
        <v>239</v>
      </c>
      <c r="E128">
        <v>82</v>
      </c>
      <c r="F128" s="5" t="str">
        <f t="shared" si="7"/>
        <v>TCS</v>
      </c>
      <c r="G128" s="3">
        <f t="shared" si="8"/>
        <v>0</v>
      </c>
      <c r="H128" s="7">
        <f t="shared" si="9"/>
        <v>0</v>
      </c>
      <c r="I128" s="7">
        <f t="shared" si="10"/>
        <v>0</v>
      </c>
      <c r="J128" s="7">
        <f t="shared" si="13"/>
        <v>0</v>
      </c>
      <c r="K128" s="7">
        <f t="shared" si="11"/>
        <v>0</v>
      </c>
      <c r="L128" s="7">
        <f t="shared" si="12"/>
        <v>0</v>
      </c>
    </row>
    <row r="129" spans="1:12" x14ac:dyDescent="0.2">
      <c r="A129" t="s">
        <v>144</v>
      </c>
      <c r="B129">
        <v>0.219460708507</v>
      </c>
      <c r="C129">
        <v>0.16267739571299999</v>
      </c>
      <c r="D129">
        <v>208</v>
      </c>
      <c r="E129">
        <v>82</v>
      </c>
      <c r="F129" s="5" t="str">
        <f t="shared" si="7"/>
        <v>TCS</v>
      </c>
      <c r="G129" s="3">
        <f t="shared" si="8"/>
        <v>1</v>
      </c>
      <c r="H129" s="7">
        <f t="shared" si="9"/>
        <v>3.6740819083000004E-2</v>
      </c>
      <c r="I129" s="7">
        <f t="shared" si="10"/>
        <v>1</v>
      </c>
      <c r="J129" s="7">
        <f t="shared" si="13"/>
        <v>0</v>
      </c>
      <c r="K129" s="7">
        <f t="shared" si="11"/>
        <v>0</v>
      </c>
      <c r="L129" s="7">
        <f t="shared" si="12"/>
        <v>3.6740819083000004E-2</v>
      </c>
    </row>
    <row r="130" spans="1:12" x14ac:dyDescent="0.2">
      <c r="A130" t="s">
        <v>145</v>
      </c>
      <c r="B130">
        <v>7.8306666312599998E-2</v>
      </c>
      <c r="C130">
        <v>0.30093513809599998</v>
      </c>
      <c r="D130">
        <v>223</v>
      </c>
      <c r="E130">
        <v>77</v>
      </c>
      <c r="F130" s="5" t="str">
        <f t="shared" si="7"/>
        <v>TECHM</v>
      </c>
      <c r="G130" s="3">
        <f t="shared" si="8"/>
        <v>0</v>
      </c>
      <c r="H130" s="7">
        <f t="shared" si="9"/>
        <v>0</v>
      </c>
      <c r="I130" s="7">
        <f t="shared" si="10"/>
        <v>0</v>
      </c>
      <c r="J130" s="7">
        <f t="shared" si="13"/>
        <v>0</v>
      </c>
      <c r="K130" s="7">
        <f t="shared" si="11"/>
        <v>0</v>
      </c>
      <c r="L130" s="7">
        <f t="shared" si="12"/>
        <v>0</v>
      </c>
    </row>
    <row r="131" spans="1:12" x14ac:dyDescent="0.2">
      <c r="A131" t="s">
        <v>146</v>
      </c>
      <c r="B131">
        <v>0.20300584043600001</v>
      </c>
      <c r="C131">
        <v>0.26632348530400002</v>
      </c>
      <c r="D131">
        <v>221</v>
      </c>
      <c r="E131">
        <v>91</v>
      </c>
      <c r="F131" s="5" t="str">
        <f t="shared" ref="F131:F151" si="14">LEFT(A131,LEN(A131)-2)</f>
        <v>TECHM</v>
      </c>
      <c r="G131" s="3">
        <f t="shared" ref="G131:G151" si="15">IF(F131&lt;&gt;F132,1,0)</f>
        <v>0</v>
      </c>
      <c r="H131" s="7">
        <f t="shared" si="9"/>
        <v>0</v>
      </c>
      <c r="I131" s="7">
        <f t="shared" si="10"/>
        <v>0</v>
      </c>
      <c r="J131" s="7">
        <f t="shared" si="13"/>
        <v>0</v>
      </c>
      <c r="K131" s="7">
        <f t="shared" si="11"/>
        <v>0</v>
      </c>
      <c r="L131" s="7">
        <f t="shared" si="12"/>
        <v>0</v>
      </c>
    </row>
    <row r="132" spans="1:12" x14ac:dyDescent="0.2">
      <c r="A132" t="s">
        <v>147</v>
      </c>
      <c r="B132">
        <v>0.25823555463800002</v>
      </c>
      <c r="C132">
        <v>0.34620820638799998</v>
      </c>
      <c r="D132">
        <v>212</v>
      </c>
      <c r="E132">
        <v>90</v>
      </c>
      <c r="F132" s="5" t="str">
        <f t="shared" si="14"/>
        <v>TECHM</v>
      </c>
      <c r="G132" s="3">
        <f t="shared" si="15"/>
        <v>1</v>
      </c>
      <c r="H132" s="7">
        <f t="shared" si="9"/>
        <v>0.17984935379553332</v>
      </c>
      <c r="I132" s="7">
        <f t="shared" si="10"/>
        <v>1</v>
      </c>
      <c r="J132" s="7">
        <f t="shared" si="13"/>
        <v>1</v>
      </c>
      <c r="K132" s="7">
        <f t="shared" si="11"/>
        <v>0</v>
      </c>
      <c r="L132" s="7">
        <f t="shared" si="12"/>
        <v>0</v>
      </c>
    </row>
    <row r="133" spans="1:12" x14ac:dyDescent="0.2">
      <c r="A133" t="s">
        <v>148</v>
      </c>
      <c r="B133">
        <v>0.37035359704199999</v>
      </c>
      <c r="C133">
        <v>0.15910546011999999</v>
      </c>
      <c r="D133">
        <v>218</v>
      </c>
      <c r="E133">
        <v>86</v>
      </c>
      <c r="F133" s="5" t="str">
        <f t="shared" si="14"/>
        <v>ULTRACEMCO</v>
      </c>
      <c r="G133" s="3">
        <f t="shared" si="15"/>
        <v>0</v>
      </c>
      <c r="H133" s="7">
        <f t="shared" ref="H133:H151" si="16">IF(AND(G133=1,I133=1),AVERAGE(B131:B133),IF(AND(I133=0,G133=1),AVERAGE(B132:B133),0))</f>
        <v>0</v>
      </c>
      <c r="I133" s="7">
        <f t="shared" ref="I133:I151" si="17">IF(AND(G133=G130,G133=1),1,0)</f>
        <v>0</v>
      </c>
      <c r="J133" s="7">
        <f t="shared" si="13"/>
        <v>0</v>
      </c>
      <c r="K133" s="7">
        <f t="shared" ref="K133:K151" si="18">IF(AND(G133=1,I133=1),IF(AND(B133&lt;0,B132&lt;0,B131&lt;0),1,0),IF(AND(I133=0,G133=1),IF(AND(B133&lt;0,B132&lt;0),1,0),0))</f>
        <v>0</v>
      </c>
      <c r="L133" s="7">
        <f t="shared" ref="L133:L151" si="19">IF(AND(H133&lt;&gt;0,J133=0,K133=0),H133,0)</f>
        <v>0</v>
      </c>
    </row>
    <row r="134" spans="1:12" x14ac:dyDescent="0.2">
      <c r="A134" t="s">
        <v>149</v>
      </c>
      <c r="B134">
        <v>0.47889724117499999</v>
      </c>
      <c r="C134">
        <v>0.19002448680299999</v>
      </c>
      <c r="D134">
        <v>215</v>
      </c>
      <c r="E134">
        <v>88</v>
      </c>
      <c r="F134" s="5" t="str">
        <f t="shared" si="14"/>
        <v>ULTRACEMCO</v>
      </c>
      <c r="G134" s="3">
        <f t="shared" si="15"/>
        <v>0</v>
      </c>
      <c r="H134" s="7">
        <f t="shared" si="16"/>
        <v>0</v>
      </c>
      <c r="I134" s="7">
        <f t="shared" si="17"/>
        <v>0</v>
      </c>
      <c r="J134" s="7">
        <f t="shared" si="13"/>
        <v>0</v>
      </c>
      <c r="K134" s="7">
        <f t="shared" si="18"/>
        <v>0</v>
      </c>
      <c r="L134" s="7">
        <f t="shared" si="19"/>
        <v>0</v>
      </c>
    </row>
    <row r="135" spans="1:12" x14ac:dyDescent="0.2">
      <c r="A135" t="s">
        <v>150</v>
      </c>
      <c r="B135">
        <v>7.2057832306299998E-3</v>
      </c>
      <c r="C135">
        <v>0.21157681656800001</v>
      </c>
      <c r="D135">
        <v>232</v>
      </c>
      <c r="E135">
        <v>84</v>
      </c>
      <c r="F135" s="5" t="str">
        <f t="shared" si="14"/>
        <v>ULTRACEMCO</v>
      </c>
      <c r="G135" s="3">
        <f t="shared" si="15"/>
        <v>1</v>
      </c>
      <c r="H135" s="7">
        <f t="shared" si="16"/>
        <v>0.28548554048254332</v>
      </c>
      <c r="I135" s="7">
        <f t="shared" si="17"/>
        <v>1</v>
      </c>
      <c r="J135" s="7">
        <f t="shared" si="13"/>
        <v>1</v>
      </c>
      <c r="K135" s="7">
        <f t="shared" si="18"/>
        <v>0</v>
      </c>
      <c r="L135" s="7">
        <f t="shared" si="19"/>
        <v>0</v>
      </c>
    </row>
    <row r="136" spans="1:12" x14ac:dyDescent="0.2">
      <c r="A136" t="s">
        <v>151</v>
      </c>
      <c r="B136">
        <v>1.50290625432</v>
      </c>
      <c r="C136">
        <v>0.32185046656299998</v>
      </c>
      <c r="D136">
        <v>222</v>
      </c>
      <c r="E136">
        <v>95</v>
      </c>
      <c r="F136" s="5" t="str">
        <f t="shared" si="14"/>
        <v>VEDL</v>
      </c>
      <c r="G136" s="3">
        <f t="shared" si="15"/>
        <v>1</v>
      </c>
      <c r="H136" s="7">
        <f t="shared" si="16"/>
        <v>0.75505601877531503</v>
      </c>
      <c r="I136" s="7">
        <f t="shared" si="17"/>
        <v>0</v>
      </c>
      <c r="J136" s="7">
        <f t="shared" ref="J136:J151" si="20">IF(AND(G136=1,I136=1),IF(AND(B136&gt;0,B135&gt;0,B134&gt;0),1,0),IF(AND(I136=0,G136=1),IF(AND(B136&gt;0,B135&gt;0),1,0),0))</f>
        <v>1</v>
      </c>
      <c r="K136" s="7">
        <f t="shared" si="18"/>
        <v>0</v>
      </c>
      <c r="L136" s="7">
        <f t="shared" si="19"/>
        <v>0</v>
      </c>
    </row>
    <row r="137" spans="1:12" x14ac:dyDescent="0.2">
      <c r="A137" t="s">
        <v>152</v>
      </c>
      <c r="B137">
        <v>-0.22361707104699999</v>
      </c>
      <c r="C137">
        <v>0.43361594924300001</v>
      </c>
      <c r="D137">
        <v>240</v>
      </c>
      <c r="E137">
        <v>90</v>
      </c>
      <c r="F137" s="5" t="str">
        <f t="shared" si="14"/>
        <v>WIPRO</v>
      </c>
      <c r="G137" s="3">
        <f t="shared" si="15"/>
        <v>0</v>
      </c>
      <c r="H137" s="7">
        <f t="shared" si="16"/>
        <v>0</v>
      </c>
      <c r="I137" s="7">
        <f t="shared" si="17"/>
        <v>0</v>
      </c>
      <c r="J137" s="7">
        <f t="shared" si="20"/>
        <v>0</v>
      </c>
      <c r="K137" s="7">
        <f t="shared" si="18"/>
        <v>0</v>
      </c>
      <c r="L137" s="7">
        <f t="shared" si="19"/>
        <v>0</v>
      </c>
    </row>
    <row r="138" spans="1:12" x14ac:dyDescent="0.2">
      <c r="A138" t="s">
        <v>153</v>
      </c>
      <c r="B138">
        <v>-0.30742376809700001</v>
      </c>
      <c r="C138">
        <v>0.36177639915100002</v>
      </c>
      <c r="D138">
        <v>239</v>
      </c>
      <c r="E138">
        <v>91</v>
      </c>
      <c r="F138" s="5" t="str">
        <f t="shared" si="14"/>
        <v>WIPRO</v>
      </c>
      <c r="G138" s="3">
        <f t="shared" si="15"/>
        <v>0</v>
      </c>
      <c r="H138" s="7">
        <f t="shared" si="16"/>
        <v>0</v>
      </c>
      <c r="I138" s="7">
        <f t="shared" si="17"/>
        <v>0</v>
      </c>
      <c r="J138" s="7">
        <f t="shared" si="20"/>
        <v>0</v>
      </c>
      <c r="K138" s="7">
        <f t="shared" si="18"/>
        <v>0</v>
      </c>
      <c r="L138" s="7">
        <f t="shared" si="19"/>
        <v>0</v>
      </c>
    </row>
    <row r="139" spans="1:12" x14ac:dyDescent="0.2">
      <c r="A139" t="s">
        <v>154</v>
      </c>
      <c r="B139">
        <v>-0.45884247748200002</v>
      </c>
      <c r="C139">
        <v>0.53067802521100005</v>
      </c>
      <c r="D139">
        <v>240</v>
      </c>
      <c r="E139">
        <v>79</v>
      </c>
      <c r="F139" s="5" t="str">
        <f t="shared" si="14"/>
        <v>WIPRO</v>
      </c>
      <c r="G139" s="3">
        <f t="shared" si="15"/>
        <v>1</v>
      </c>
      <c r="H139" s="7">
        <f t="shared" si="16"/>
        <v>-0.32996110554200003</v>
      </c>
      <c r="I139" s="7">
        <f t="shared" si="17"/>
        <v>1</v>
      </c>
      <c r="J139" s="7">
        <f t="shared" si="20"/>
        <v>0</v>
      </c>
      <c r="K139" s="7">
        <f t="shared" si="18"/>
        <v>1</v>
      </c>
      <c r="L139" s="7">
        <f t="shared" si="19"/>
        <v>0</v>
      </c>
    </row>
    <row r="140" spans="1:12" x14ac:dyDescent="0.2">
      <c r="A140" t="s">
        <v>155</v>
      </c>
      <c r="B140">
        <v>0.47372460755200002</v>
      </c>
      <c r="C140">
        <v>0.27042523676699998</v>
      </c>
      <c r="D140">
        <v>223</v>
      </c>
      <c r="E140">
        <v>85</v>
      </c>
      <c r="F140" s="5" t="str">
        <f t="shared" si="14"/>
        <v>YESBANK</v>
      </c>
      <c r="G140" s="3">
        <f t="shared" si="15"/>
        <v>0</v>
      </c>
      <c r="H140" s="7">
        <f t="shared" si="16"/>
        <v>0</v>
      </c>
      <c r="I140" s="7">
        <f t="shared" si="17"/>
        <v>0</v>
      </c>
      <c r="J140" s="7">
        <f t="shared" si="20"/>
        <v>0</v>
      </c>
      <c r="K140" s="7">
        <f t="shared" si="18"/>
        <v>0</v>
      </c>
      <c r="L140" s="7">
        <f t="shared" si="19"/>
        <v>0</v>
      </c>
    </row>
    <row r="141" spans="1:12" x14ac:dyDescent="0.2">
      <c r="A141" t="s">
        <v>156</v>
      </c>
      <c r="B141">
        <v>0.20098570374499999</v>
      </c>
      <c r="C141">
        <v>0.193477402952</v>
      </c>
      <c r="D141">
        <v>233</v>
      </c>
      <c r="E141">
        <v>90</v>
      </c>
      <c r="F141" s="5" t="str">
        <f t="shared" si="14"/>
        <v>YESBANK</v>
      </c>
      <c r="G141" s="3">
        <f t="shared" si="15"/>
        <v>0</v>
      </c>
      <c r="H141" s="7">
        <f t="shared" si="16"/>
        <v>0</v>
      </c>
      <c r="I141" s="7">
        <f t="shared" si="17"/>
        <v>0</v>
      </c>
      <c r="J141" s="7">
        <f t="shared" si="20"/>
        <v>0</v>
      </c>
      <c r="K141" s="7">
        <f t="shared" si="18"/>
        <v>0</v>
      </c>
      <c r="L141" s="7">
        <f t="shared" si="19"/>
        <v>0</v>
      </c>
    </row>
    <row r="142" spans="1:12" x14ac:dyDescent="0.2">
      <c r="A142" t="s">
        <v>157</v>
      </c>
      <c r="B142">
        <v>0.27771056731600002</v>
      </c>
      <c r="C142">
        <v>0.26356594457999999</v>
      </c>
      <c r="D142">
        <v>236</v>
      </c>
      <c r="E142">
        <v>88</v>
      </c>
      <c r="F142" s="5" t="str">
        <f t="shared" si="14"/>
        <v>YESBANK</v>
      </c>
      <c r="G142" s="3">
        <f t="shared" si="15"/>
        <v>1</v>
      </c>
      <c r="H142" s="7">
        <f t="shared" si="16"/>
        <v>0.31747362620433334</v>
      </c>
      <c r="I142" s="7">
        <f t="shared" si="17"/>
        <v>1</v>
      </c>
      <c r="J142" s="7">
        <f t="shared" si="20"/>
        <v>1</v>
      </c>
      <c r="K142" s="7">
        <f t="shared" si="18"/>
        <v>0</v>
      </c>
      <c r="L142" s="7">
        <f t="shared" si="19"/>
        <v>0</v>
      </c>
    </row>
    <row r="143" spans="1:12" x14ac:dyDescent="0.2">
      <c r="A143" t="s">
        <v>158</v>
      </c>
      <c r="B143">
        <v>8.9588847439699998E-2</v>
      </c>
      <c r="C143">
        <v>0.26156830491799998</v>
      </c>
      <c r="D143">
        <v>220</v>
      </c>
      <c r="E143">
        <v>87</v>
      </c>
      <c r="F143" s="5" t="str">
        <f t="shared" si="14"/>
        <v>ZEEL</v>
      </c>
      <c r="G143" s="3">
        <f t="shared" si="15"/>
        <v>0</v>
      </c>
      <c r="H143" s="7">
        <f t="shared" si="16"/>
        <v>0</v>
      </c>
      <c r="I143" s="7">
        <f t="shared" si="17"/>
        <v>0</v>
      </c>
      <c r="J143" s="7">
        <f t="shared" si="20"/>
        <v>0</v>
      </c>
      <c r="K143" s="7">
        <f t="shared" si="18"/>
        <v>0</v>
      </c>
      <c r="L143" s="7">
        <f t="shared" si="19"/>
        <v>0</v>
      </c>
    </row>
    <row r="144" spans="1:12" x14ac:dyDescent="0.2">
      <c r="A144" t="s">
        <v>159</v>
      </c>
      <c r="B144">
        <v>0.23834064689000001</v>
      </c>
      <c r="C144">
        <v>0.27692346400000001</v>
      </c>
      <c r="D144">
        <v>228</v>
      </c>
      <c r="E144">
        <v>88</v>
      </c>
      <c r="F144" s="5" t="str">
        <f t="shared" si="14"/>
        <v>ZEEL</v>
      </c>
      <c r="G144" s="3">
        <f t="shared" si="15"/>
        <v>0</v>
      </c>
      <c r="H144" s="7">
        <f t="shared" si="16"/>
        <v>0</v>
      </c>
      <c r="I144" s="7">
        <f t="shared" si="17"/>
        <v>0</v>
      </c>
      <c r="J144" s="7">
        <f t="shared" si="20"/>
        <v>0</v>
      </c>
      <c r="K144" s="7">
        <f t="shared" si="18"/>
        <v>0</v>
      </c>
      <c r="L144" s="7">
        <f t="shared" si="19"/>
        <v>0</v>
      </c>
    </row>
    <row r="145" spans="1:12" x14ac:dyDescent="0.2">
      <c r="A145" t="s">
        <v>160</v>
      </c>
      <c r="B145">
        <v>-8.0626768850599995E-2</v>
      </c>
      <c r="C145">
        <v>0.31801385446199998</v>
      </c>
      <c r="D145">
        <v>238</v>
      </c>
      <c r="E145">
        <v>81</v>
      </c>
      <c r="F145" s="5" t="str">
        <f t="shared" si="14"/>
        <v>ZEEL</v>
      </c>
      <c r="G145" s="3">
        <f t="shared" si="15"/>
        <v>1</v>
      </c>
      <c r="H145" s="7">
        <f t="shared" si="16"/>
        <v>8.2434241826366661E-2</v>
      </c>
      <c r="I145" s="7">
        <f t="shared" si="17"/>
        <v>1</v>
      </c>
      <c r="J145" s="7">
        <f t="shared" si="20"/>
        <v>0</v>
      </c>
      <c r="K145" s="7">
        <f t="shared" si="18"/>
        <v>0</v>
      </c>
      <c r="L145" s="7">
        <f t="shared" si="19"/>
        <v>8.2434241826366661E-2</v>
      </c>
    </row>
    <row r="146" spans="1:12" x14ac:dyDescent="0.2">
      <c r="A146" s="1" t="s">
        <v>9</v>
      </c>
      <c r="B146" s="2">
        <v>0.49642750143300002</v>
      </c>
      <c r="C146" s="2">
        <v>0.29494893176999998</v>
      </c>
      <c r="D146" s="2"/>
      <c r="F146" s="5" t="str">
        <f t="shared" si="14"/>
        <v>YESBANK14data.c</v>
      </c>
      <c r="G146" s="3">
        <f t="shared" si="15"/>
        <v>1</v>
      </c>
      <c r="H146" s="7">
        <f t="shared" si="16"/>
        <v>0.20790036629120001</v>
      </c>
      <c r="I146" s="7">
        <f t="shared" si="17"/>
        <v>0</v>
      </c>
      <c r="J146" s="7">
        <f t="shared" si="20"/>
        <v>0</v>
      </c>
      <c r="K146" s="7">
        <f t="shared" si="18"/>
        <v>0</v>
      </c>
      <c r="L146" s="7">
        <f t="shared" si="19"/>
        <v>0.20790036629120001</v>
      </c>
    </row>
    <row r="147" spans="1:12" x14ac:dyDescent="0.2">
      <c r="A147" s="1" t="s">
        <v>10</v>
      </c>
      <c r="B147" s="2">
        <v>6.3703409524799998E-2</v>
      </c>
      <c r="C147" s="2">
        <v>0.36698617581800003</v>
      </c>
      <c r="D147" s="2"/>
      <c r="F147" s="5" t="str">
        <f t="shared" si="14"/>
        <v>YESBANK15data.c</v>
      </c>
      <c r="G147" s="3">
        <f t="shared" si="15"/>
        <v>1</v>
      </c>
      <c r="H147" s="7">
        <f t="shared" si="16"/>
        <v>0.28006545547889999</v>
      </c>
      <c r="I147" s="7">
        <f t="shared" si="17"/>
        <v>0</v>
      </c>
      <c r="J147" s="7">
        <f t="shared" si="20"/>
        <v>1</v>
      </c>
      <c r="K147" s="7">
        <f t="shared" si="18"/>
        <v>0</v>
      </c>
      <c r="L147" s="7">
        <f t="shared" si="19"/>
        <v>0</v>
      </c>
    </row>
    <row r="148" spans="1:12" x14ac:dyDescent="0.2">
      <c r="A148" s="1" t="s">
        <v>11</v>
      </c>
      <c r="B148" s="2">
        <v>-0.17607702160499999</v>
      </c>
      <c r="C148" s="2">
        <v>0.35250064328000003</v>
      </c>
      <c r="D148" s="2"/>
      <c r="F148" s="5" t="str">
        <f t="shared" si="14"/>
        <v>YESBANK16data.c</v>
      </c>
      <c r="G148" s="3">
        <f t="shared" si="15"/>
        <v>1</v>
      </c>
      <c r="H148" s="7">
        <f t="shared" si="16"/>
        <v>0.1280179631176</v>
      </c>
      <c r="I148" s="7">
        <f t="shared" si="17"/>
        <v>1</v>
      </c>
      <c r="J148" s="7">
        <f t="shared" si="20"/>
        <v>0</v>
      </c>
      <c r="K148" s="7">
        <f t="shared" si="18"/>
        <v>0</v>
      </c>
      <c r="L148" s="7">
        <f t="shared" si="19"/>
        <v>0.1280179631176</v>
      </c>
    </row>
    <row r="149" spans="1:12" x14ac:dyDescent="0.2">
      <c r="A149" s="1" t="s">
        <v>12</v>
      </c>
      <c r="B149" s="2">
        <v>5.6464763653499998E-2</v>
      </c>
      <c r="C149" s="2">
        <v>0.24581942254</v>
      </c>
      <c r="D149" s="2"/>
      <c r="F149" s="5" t="str">
        <f t="shared" si="14"/>
        <v>ZEEL14data.c</v>
      </c>
      <c r="G149" s="3">
        <f t="shared" si="15"/>
        <v>1</v>
      </c>
      <c r="H149" s="7">
        <f t="shared" si="16"/>
        <v>-1.86362828089E-2</v>
      </c>
      <c r="I149" s="7">
        <f t="shared" si="17"/>
        <v>1</v>
      </c>
      <c r="J149" s="7">
        <f t="shared" si="20"/>
        <v>0</v>
      </c>
      <c r="K149" s="7">
        <f t="shared" si="18"/>
        <v>0</v>
      </c>
      <c r="L149" s="7">
        <f t="shared" si="19"/>
        <v>-1.86362828089E-2</v>
      </c>
    </row>
    <row r="150" spans="1:12" x14ac:dyDescent="0.2">
      <c r="A150" s="1" t="s">
        <v>13</v>
      </c>
      <c r="B150" s="2">
        <v>5.92221391386E-2</v>
      </c>
      <c r="C150" s="2">
        <v>0.29392394253300003</v>
      </c>
      <c r="D150" s="2"/>
      <c r="F150" s="5" t="str">
        <f t="shared" si="14"/>
        <v>ZEEL15data.c</v>
      </c>
      <c r="G150" s="3">
        <f t="shared" si="15"/>
        <v>1</v>
      </c>
      <c r="H150" s="7">
        <f t="shared" si="16"/>
        <v>-2.0130039604299998E-2</v>
      </c>
      <c r="I150" s="7">
        <f t="shared" si="17"/>
        <v>1</v>
      </c>
      <c r="J150" s="7">
        <f t="shared" si="20"/>
        <v>0</v>
      </c>
      <c r="K150" s="7">
        <f t="shared" si="18"/>
        <v>0</v>
      </c>
      <c r="L150" s="7">
        <f t="shared" si="19"/>
        <v>-2.0130039604299998E-2</v>
      </c>
    </row>
    <row r="151" spans="1:12" x14ac:dyDescent="0.2">
      <c r="A151" s="1" t="s">
        <v>14</v>
      </c>
      <c r="B151" s="2">
        <v>-0.20380322556200001</v>
      </c>
      <c r="C151" s="2">
        <v>0.383729705182</v>
      </c>
      <c r="D151" s="2"/>
      <c r="F151" s="5" t="str">
        <f t="shared" si="14"/>
        <v>ZEEL16data.c</v>
      </c>
      <c r="G151" s="3">
        <f t="shared" si="15"/>
        <v>1</v>
      </c>
      <c r="H151" s="7">
        <f t="shared" si="16"/>
        <v>-2.9372107589966667E-2</v>
      </c>
      <c r="I151" s="7">
        <f t="shared" si="17"/>
        <v>1</v>
      </c>
      <c r="J151" s="7">
        <f t="shared" si="20"/>
        <v>0</v>
      </c>
      <c r="K151" s="7">
        <f t="shared" si="18"/>
        <v>0</v>
      </c>
      <c r="L151" s="7">
        <f t="shared" si="19"/>
        <v>-2.9372107589966667E-2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psar,slope,crossover(10,20)</vt:lpstr>
      <vt:lpstr>psar,slope</vt:lpstr>
      <vt:lpstr>psar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2017-06-02T05:55:56Z</dcterms:created>
  <dcterms:modified xsi:type="dcterms:W3CDTF">2017-06-05T05:30:46Z</dcterms:modified>
</cp:coreProperties>
</file>