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workbookProtection lockStructure="1"/>
  <bookViews>
    <workbookView xWindow="480" yWindow="195" windowWidth="12120" windowHeight="8070"/>
  </bookViews>
  <sheets>
    <sheet name="PROPUESTA DE TRABAJO DE GRADO" sheetId="9" r:id="rId1"/>
  </sheets>
  <definedNames>
    <definedName name="_xlnm.Print_Area" localSheetId="0">'PROPUESTA DE TRABAJO DE GRADO'!$A$1:$N$75</definedName>
    <definedName name="_xlnm.Print_Titles" localSheetId="0">'PROPUESTA DE TRABAJO DE GRADO'!$1:$15</definedName>
  </definedNames>
  <calcPr calcId="125725"/>
</workbook>
</file>

<file path=xl/calcChain.xml><?xml version="1.0" encoding="utf-8"?>
<calcChain xmlns="http://schemas.openxmlformats.org/spreadsheetml/2006/main">
  <c r="H40" i="9"/>
  <c r="H79" l="1"/>
  <c r="G60" l="1"/>
  <c r="G25"/>
  <c r="G55"/>
  <c r="G45"/>
  <c r="G40"/>
  <c r="G79" s="1"/>
  <c r="G35"/>
  <c r="G78" s="1"/>
  <c r="G29"/>
  <c r="G19"/>
  <c r="G16"/>
  <c r="H16"/>
  <c r="I16"/>
  <c r="H19"/>
  <c r="I19"/>
  <c r="H25"/>
  <c r="I25"/>
  <c r="H29"/>
  <c r="I29"/>
  <c r="H35"/>
  <c r="H78" s="1"/>
  <c r="H80" s="1"/>
  <c r="I35"/>
  <c r="I78" s="1"/>
  <c r="I80" s="1"/>
  <c r="I40"/>
  <c r="I79" s="1"/>
  <c r="H45"/>
  <c r="I45"/>
  <c r="H55"/>
  <c r="I55"/>
  <c r="H60"/>
  <c r="I60"/>
  <c r="G80" l="1"/>
  <c r="C13"/>
  <c r="C12"/>
  <c r="C11"/>
  <c r="F13" l="1"/>
  <c r="J13"/>
  <c r="F12"/>
  <c r="J12"/>
  <c r="J11"/>
  <c r="F11"/>
</calcChain>
</file>

<file path=xl/sharedStrings.xml><?xml version="1.0" encoding="utf-8"?>
<sst xmlns="http://schemas.openxmlformats.org/spreadsheetml/2006/main" count="251" uniqueCount="243">
  <si>
    <t>Titulo de la propuesta:</t>
  </si>
  <si>
    <t>Autores:</t>
  </si>
  <si>
    <t>Evaluador</t>
  </si>
  <si>
    <t>Código</t>
  </si>
  <si>
    <t>Grupo</t>
  </si>
  <si>
    <t>Director</t>
  </si>
  <si>
    <t>Propuesta de Investigación?</t>
  </si>
  <si>
    <t>Línea</t>
  </si>
  <si>
    <t>Propuesta de Proyección social?</t>
  </si>
  <si>
    <t>Detalles</t>
  </si>
  <si>
    <t>Puntaje</t>
  </si>
  <si>
    <t>Primera</t>
  </si>
  <si>
    <t>Tercera</t>
  </si>
  <si>
    <t>Segunda</t>
  </si>
  <si>
    <t xml:space="preserve">No. </t>
  </si>
  <si>
    <t>Fecha (recibida por el evaluador)</t>
  </si>
  <si>
    <t>Concepto</t>
  </si>
  <si>
    <t>Máx</t>
  </si>
  <si>
    <t>PUNTAJE</t>
  </si>
  <si>
    <t>Puntos</t>
  </si>
  <si>
    <t>DOCENTES</t>
  </si>
  <si>
    <t>ALFONSO ARRIETA PASTRANA</t>
  </si>
  <si>
    <t>ALVARO COVO TORRES</t>
  </si>
  <si>
    <t>ANGEL VILLABONA ORTÍZ</t>
  </si>
  <si>
    <t>ARNOLDO BERROCAL OLAVE</t>
  </si>
  <si>
    <t>BENJAMIN ALVAREZ MARTINEZ</t>
  </si>
  <si>
    <t>CARLOS TORRES BUSTILLO</t>
  </si>
  <si>
    <t>DONALDO BARRETO NUÑEZ</t>
  </si>
  <si>
    <t>EDGAR QUIÑONES BOLAÑOS</t>
  </si>
  <si>
    <t>ENRIQUE CHARTUNI GONZÁLEZ</t>
  </si>
  <si>
    <t>ESTEBAN PUELLO MENDOZA</t>
  </si>
  <si>
    <t>FEDERICO VEGA BULA</t>
  </si>
  <si>
    <t>GONZALO URBINA OSPINO</t>
  </si>
  <si>
    <t>GRACE PUENTE LÓPEZ</t>
  </si>
  <si>
    <t>GUILLERMO VERGARA LOPEZ</t>
  </si>
  <si>
    <t>HECTOR CABARCAS URRIOLA</t>
  </si>
  <si>
    <t>HECTOR SANCHEZ ZAPARDIEL</t>
  </si>
  <si>
    <t>ILARION BOLAÑOS GONZÁLEZ</t>
  </si>
  <si>
    <t>JAIME FORTICH GUTIERREZ</t>
  </si>
  <si>
    <t>JAVIER COLL JIMENEZ</t>
  </si>
  <si>
    <t>JORGE ALVAREZ CARRASCAL</t>
  </si>
  <si>
    <t>JOSÉ DE POMBO BETTIN</t>
  </si>
  <si>
    <t>JOSE ESPAÑA MORATHO</t>
  </si>
  <si>
    <t>JUAN ROCA BUSTAMANTE</t>
  </si>
  <si>
    <t>LEON TRUJILLO VELEZ</t>
  </si>
  <si>
    <t>LUIS EDUARDO CORTÉS RODRÍGUEZ</t>
  </si>
  <si>
    <t>MODESTO BARRIOS FONTALVO</t>
  </si>
  <si>
    <t>MONICA  ELJAIEK URZOLA</t>
  </si>
  <si>
    <t>PATRICIA GARCES DEL CASTILLO</t>
  </si>
  <si>
    <t>PEDRO GUARDELA VASQUEZ</t>
  </si>
  <si>
    <t>RAFAEL MADRID GARCÍA</t>
  </si>
  <si>
    <t>RAMÓN TORRES ORTEGA</t>
  </si>
  <si>
    <t>RAUL CASTRO CABARCAS</t>
  </si>
  <si>
    <t>ROBERTO AMOR BUENDIA</t>
  </si>
  <si>
    <t>ROSARIO MUÑOZ MARTÍNEZ</t>
  </si>
  <si>
    <t>WALBERTO RIVERA MARTINEZ</t>
  </si>
  <si>
    <t xml:space="preserve">WILLIAM WOOD VARGAS </t>
  </si>
  <si>
    <t>TIBERIO WILCHES RODRIGUEZ</t>
  </si>
  <si>
    <t>ADOLFO LAMBIS CASTRO</t>
  </si>
  <si>
    <t>ADALBERTO MATUTE THOWINSON</t>
  </si>
  <si>
    <t>ALVARO GARCIA</t>
  </si>
  <si>
    <t>ALVARO REALPE JIMENEZ</t>
  </si>
  <si>
    <t>CANDELARIA TEJADA TOVAR</t>
  </si>
  <si>
    <t>GEZIRA DE ÁVILA MONTIEL</t>
  </si>
  <si>
    <t>HERNANDO OCHOA GONZÁLEZ</t>
  </si>
  <si>
    <t>JAVIER TRUJILLO OCAMPO</t>
  </si>
  <si>
    <t xml:space="preserve">JOSE LUIS CARDONA GARCIA </t>
  </si>
  <si>
    <t>JOSÉ ÁNGEL COLINA MÁRQUEZ</t>
  </si>
  <si>
    <t>JUAN ENRIQUE TORRES CASTELLAR</t>
  </si>
  <si>
    <t>LESLY TEJEDA BENÍTEZ</t>
  </si>
  <si>
    <t>LUIS E. PÉREZ MARTELO</t>
  </si>
  <si>
    <t>MARÍA TERESA ACEVEDO MORANTES</t>
  </si>
  <si>
    <t>MAXIMILIANO CEBALLOS CEBALLOS</t>
  </si>
  <si>
    <t>OSVALDO RODRIGUEZ JIMENEZ</t>
  </si>
  <si>
    <t>RODRIGO RICARDO PAREDES</t>
  </si>
  <si>
    <t xml:space="preserve">ALCIBALDO MIRANDA HERNÁNDEZ </t>
  </si>
  <si>
    <t>ALEJANDRA BELLO GUERRERO</t>
  </si>
  <si>
    <t>ALVARO ANTONIO VENECIA LEDESMA</t>
  </si>
  <si>
    <t>CLAUDIA PATRICIA CIFUENTES MONTEALEGRE</t>
  </si>
  <si>
    <t>DAGOBERTO ACACIO MORON LEÓN</t>
  </si>
  <si>
    <t>DAVID FRANCO BORRÉ</t>
  </si>
  <si>
    <t>EDWIN SALGADO PÉREZ</t>
  </si>
  <si>
    <t>HARLEM COHEN PADILLA</t>
  </si>
  <si>
    <t>HUMBERTO CAICEDO BLANCO</t>
  </si>
  <si>
    <t>ILDEFONSO BALDIRIS NAVARRO</t>
  </si>
  <si>
    <t>IRVING ZETIEN CASTILLO</t>
  </si>
  <si>
    <t>JULIO CÉSAR RODRÍGUEZ RIBÓN</t>
  </si>
  <si>
    <t>LUIS CARLOS TOVAR GARRIDO</t>
  </si>
  <si>
    <t>LUIS EDUARDO MELÉNDEZ CAMPIS</t>
  </si>
  <si>
    <t>MARTÍN MONROY RÍOS</t>
  </si>
  <si>
    <t>MARTIN LONDOÑO HERRERA</t>
  </si>
  <si>
    <t>MIGUEL ANGEL GARCIA BOLAÑOS</t>
  </si>
  <si>
    <t>MÓNICA OSPINO PINEDO</t>
  </si>
  <si>
    <t>PAULINA RONDON DE DÁGER</t>
  </si>
  <si>
    <t xml:space="preserve">PEDRO JAIRO VEGA MARTINEZ </t>
  </si>
  <si>
    <t>PLINIO PUELLO MARRUGO</t>
  </si>
  <si>
    <t>RAÚL JOSÉ MARTELO GÓMEZ</t>
  </si>
  <si>
    <t>RICARDO GALEZO ARANGO</t>
  </si>
  <si>
    <t>RUBEN DARIO MAZA GALOFRE</t>
  </si>
  <si>
    <t>SARA B. VILLARREAL MARTINEZ</t>
  </si>
  <si>
    <t>WILSON SUÁREZ BOHORQUEZ</t>
  </si>
  <si>
    <t>YASMÍN MOYA VILLA</t>
  </si>
  <si>
    <t xml:space="preserve">ARNULFO TARON DUNOYER </t>
  </si>
  <si>
    <t>BERNARDO OROZCO HERRERA</t>
  </si>
  <si>
    <t>BERTILDA PEDRAZA CLAROS</t>
  </si>
  <si>
    <t>CARLOS R. VIDAL TOVAR</t>
  </si>
  <si>
    <t>CLEMENTE GRANADOS CONDE</t>
  </si>
  <si>
    <t>DIOFANOR ACEVEDO CORREA</t>
  </si>
  <si>
    <t>EDILBER ALMANZA VASQUEZ</t>
  </si>
  <si>
    <t>EDILBERT TORREGROZA FUENTES</t>
  </si>
  <si>
    <t>ESCILDA BENAVIDES BENITEZ</t>
  </si>
  <si>
    <t>FELIX CABALLERO ARIAS</t>
  </si>
  <si>
    <t>GERMAN VILLADIEGO ROMERO</t>
  </si>
  <si>
    <t>JAIME ANTONIO PÉREZ MENDOZA</t>
  </si>
  <si>
    <t>JOSE DEL CARMEN JAIMES MORALES</t>
  </si>
  <si>
    <t>JOSE LUÍS GARCIA HURTADO</t>
  </si>
  <si>
    <t>JOSE LUÍS SIMARRA BATISTA</t>
  </si>
  <si>
    <t>JOSE  MIGUEL ACEVEDO MARIMON</t>
  </si>
  <si>
    <t>JUAN MIGUEL MARTÍNEZ BUENDIA</t>
  </si>
  <si>
    <t>KATIA RODRIGUEZ BARRIOS</t>
  </si>
  <si>
    <t>LILIANA LORA PEREZ</t>
  </si>
  <si>
    <t>LISBETH SALGUEDO GOMEZ</t>
  </si>
  <si>
    <t>LUÍS ALBERTO GARCIA ZAPATERIO</t>
  </si>
  <si>
    <t>LUÍS ENRIQUE GUZMAN CARRILLO</t>
  </si>
  <si>
    <t>LUÍS MONROY RODRIGUEZ</t>
  </si>
  <si>
    <t>LORENZO FUENTES BERRIO</t>
  </si>
  <si>
    <t>MARCO ANTONIO MUÑIZ MARTINEZ</t>
  </si>
  <si>
    <t>MARTIN EMILIO MENDIVIL GAMERO</t>
  </si>
  <si>
    <t>NILSON CARRILLO PEREZ</t>
  </si>
  <si>
    <t>PIEDAD MONTERO CASTILLO</t>
  </si>
  <si>
    <t>RUBEN MARTINEZ AGUIRRE</t>
  </si>
  <si>
    <t>RUBEN ORTIZ ORTIZ</t>
  </si>
  <si>
    <t>SANDRA GUTIERREZ MEZA</t>
  </si>
  <si>
    <t>YESID  MARRUGO LIGARDO</t>
  </si>
  <si>
    <t>WILLIAM PEREZ CANTILLO</t>
  </si>
  <si>
    <t>JAIRO JOSE ALVIS ALY</t>
  </si>
  <si>
    <t>DALIA MORENO EGEL</t>
  </si>
  <si>
    <t>GUILLIAM BARBOSA  MIRANDA</t>
  </si>
  <si>
    <t>MERCEDES GUARDO BUSTILLO</t>
  </si>
  <si>
    <t>RAFAEL MEJÍA URUETA</t>
  </si>
  <si>
    <t>ROCIO PADILLA PRESTON</t>
  </si>
  <si>
    <t>CIENCIA Y SOCIEDAD</t>
  </si>
  <si>
    <t>Gerencia de Proyectos</t>
  </si>
  <si>
    <t>1.   I N T R O D U C C I O N</t>
  </si>
  <si>
    <t>2.   D E S C R I P C I Ó N   D E L   P R O B L E M A</t>
  </si>
  <si>
    <t xml:space="preserve">9.   P R E S E N T A C I O N   </t>
  </si>
  <si>
    <t>8.   B I B L I O G R A F I A</t>
  </si>
  <si>
    <t>7.   A S P E C T O S   G E N E R A L E S</t>
  </si>
  <si>
    <t>6.   M E T O D O L O G I A</t>
  </si>
  <si>
    <t>5.   O B J E T I V O S   Y   A L C A N C E</t>
  </si>
  <si>
    <t>4.   J U S T I F I C A C I O N</t>
  </si>
  <si>
    <t>3.   E S T A D O   D E L   A R T E</t>
  </si>
  <si>
    <t>GRUPOS DE INVESTIGACION</t>
  </si>
  <si>
    <t>MODELACION AMBIENTAL</t>
  </si>
  <si>
    <t>HIDRAULICA Y MANEJO MANEJO AMBIENTAL COSTERO</t>
  </si>
  <si>
    <t>INFRAESTRUCTURA DE VIAS Y TRANSPORTE</t>
  </si>
  <si>
    <t>GEOTECNIA Y MATERIALES</t>
  </si>
  <si>
    <t>OPTIMIZACION DE COSTOS</t>
  </si>
  <si>
    <t>LINEAS</t>
  </si>
  <si>
    <t xml:space="preserve">Gestión Ambiental </t>
  </si>
  <si>
    <t>Modelación Ambiental</t>
  </si>
  <si>
    <t xml:space="preserve">Saneamiento </t>
  </si>
  <si>
    <t>Manejo Hidraulico y Ambiental de la Zona Costera y Fluvial</t>
  </si>
  <si>
    <t xml:space="preserve">Conservación y Gestión de Vías   </t>
  </si>
  <si>
    <t>Infraestructura Vial</t>
  </si>
  <si>
    <t>Logística de Transporte</t>
  </si>
  <si>
    <t>Transito</t>
  </si>
  <si>
    <t>Evaluación Geotécnica de las Geoamenazas que afectan Cascos Urbanos y Áreas Rurales</t>
  </si>
  <si>
    <t>Materiales de Construcción</t>
  </si>
  <si>
    <t>Propiedades de los Suelos Usos y aplicaciones</t>
  </si>
  <si>
    <t>La Optimización Estructural</t>
  </si>
  <si>
    <t>La Seguridad Estructural</t>
  </si>
  <si>
    <t>Modelamiento matemático de dinámicas ecológicas e ingeniería civil</t>
  </si>
  <si>
    <t>Conservacion y consolidacion de monumentos</t>
  </si>
  <si>
    <t>Dinamica Poblacional</t>
  </si>
  <si>
    <t>Epidemiologia</t>
  </si>
  <si>
    <t>Infraestructura Urbana</t>
  </si>
  <si>
    <t xml:space="preserve">Saneamiento Ambiental </t>
  </si>
  <si>
    <t>LENA BEATRIZ MORON ALCÁZAR</t>
  </si>
  <si>
    <t>MARLENE DURAN LENGUA</t>
  </si>
  <si>
    <t>C O M P O N E N T E     E V A L U A D O</t>
  </si>
  <si>
    <t>En la Introducción se presenta brevemente el planteamiento del problema, algunos antecedentes, se  ubica  geográficamente y  se justifica la realización del estudio ?</t>
  </si>
  <si>
    <t>Se  indica  que el tema  forma parte de las líneas de investigación o áreas temáticas aprobadas para el Programa y se  Justifica su ubicación  en la línea de investigación o área temática?</t>
  </si>
  <si>
    <t>Pertinencia social o científica del problema.</t>
  </si>
  <si>
    <t>Claridad y precisión en la descripción del problema.</t>
  </si>
  <si>
    <t>Coherencia con el tema de la propuesta.</t>
  </si>
  <si>
    <t>Formula en forma clara y concisa la hipótesis del proyecto.</t>
  </si>
  <si>
    <t>El problema a investigar esta bien concebido dentro un marco conceptual sólido.</t>
  </si>
  <si>
    <t>Descripción acertada del estado actual del tema en el ámbito nacional e/o internacional.</t>
  </si>
  <si>
    <t>Descripción acertada de los antecedentes del tema a nivel local.</t>
  </si>
  <si>
    <t>Discusión detallada de las limitaciones de los proyectos o investigaciones precedentes para justificar la necesidad de continuar la investigación o de buscar nuevos métodos.</t>
  </si>
  <si>
    <t>Claridad en las razones que plantean la necesidad de realizar la investigación o proyecto.</t>
  </si>
  <si>
    <t>Se argumenta para demostrar el interés del proyecto por lo novedoso o el interés por una nueva forma de tratar temas conocidos.</t>
  </si>
  <si>
    <t>Se argumenta para demostrar la viabilidad del proyecto  desde los propósitos y nivel académico de los autores.</t>
  </si>
  <si>
    <t>Se argumenta para demostrar la utilidad del proyecto para la institución, comunidad o realidad local o nacional.</t>
  </si>
  <si>
    <t>Se argumenta para demostrar la viabilidad del proyecto  desde el punto de vista económico y científico / tecnológico.</t>
  </si>
  <si>
    <t>Especifica a que tipo de investigación pertenece (bibliografica, descriptiva, experimental, de campo, mixta).</t>
  </si>
  <si>
    <t>Contiene un MARCO TEORICO con extensión adecuada y pertinente con el tema de la propuesta.</t>
  </si>
  <si>
    <t>El MARCO TEORICO refleja solidez, claridad y coherencia de principios, postulados y supuestos.</t>
  </si>
  <si>
    <t>Delimita el ALCANCE del proyecto.</t>
  </si>
  <si>
    <t>Contiene un PRESUPUESTO real en el cual se  discrimina adecuadamente los costos de los recursos físicos y humanos  de apoyo al proyecto.</t>
  </si>
  <si>
    <t>Contiene un CRONOGRAMA detallando las actividades a realizar y el tiempo racional para ejecutarlas.</t>
  </si>
  <si>
    <t>El TITULO da entender claramente el tema de la propuesta.</t>
  </si>
  <si>
    <t>La extensión del TITULO es adecuada.</t>
  </si>
  <si>
    <t>Organización de la TABLA DE CONTENIDO.</t>
  </si>
  <si>
    <t>Contiene una INTRODUCCION como preámbulo al tema.</t>
  </si>
  <si>
    <t>Coherencia con el titulo y con el tema del proyecto.</t>
  </si>
  <si>
    <t>Claridad en la redacción.</t>
  </si>
  <si>
    <t>Contiene objetivos específicos coherentes con el general.</t>
  </si>
  <si>
    <t>Refleja la esencia del problema (Qué, comó, para qué).</t>
  </si>
  <si>
    <t>Coherencia con los objetivos e hipótesis del proyecto.</t>
  </si>
  <si>
    <t>Indica las técnicas de recolección de la información.</t>
  </si>
  <si>
    <t>Indica las técnicas de análisis de la información.</t>
  </si>
  <si>
    <t>Ortografía.</t>
  </si>
  <si>
    <t>El interlineado es de 1.5</t>
  </si>
  <si>
    <t>Concordancia entre las referencias bibliográficas citadas dentro del cuerpo de la propuesta y aquellas descritas en la bibliografía.</t>
  </si>
  <si>
    <t>Cumple con las normas establecidas en la Guía Para la Presentación y Evaluación de propuestas y Proyectos de Grado.</t>
  </si>
  <si>
    <t>Suficiencia y pertinencia de los recursos bibliográficos.</t>
  </si>
  <si>
    <t>Calidad y vigencia científica de la bibliografía.</t>
  </si>
  <si>
    <t>Redacción.</t>
  </si>
  <si>
    <t>Estética de la propuesta.</t>
  </si>
  <si>
    <t>El documento se encuentra paginado.</t>
  </si>
  <si>
    <t>El tipo de letra es Times New Roman tamaño 12.</t>
  </si>
  <si>
    <t>La nomenclatura utilizada es la mas adecuada.</t>
  </si>
  <si>
    <t>R E S U L T A D O S</t>
  </si>
  <si>
    <t>JUSTIFIQUE CALIFICACIONES MENORES QUE LA MAXIMA</t>
  </si>
  <si>
    <t>Puede usar aproximación hasta 0.1</t>
  </si>
  <si>
    <t>P R O P U E S T A</t>
  </si>
  <si>
    <t xml:space="preserve"> Firma del Evaluador:</t>
  </si>
  <si>
    <t>R E C O M E N D A C I O N E S    D E L    E V A L U A D O R</t>
  </si>
  <si>
    <t>Se deben hacer las correcciones sugeridas y volver a presentar al Comité.</t>
  </si>
  <si>
    <t>Corregir y Solicitar el Visto Bueno del Evaluador.</t>
  </si>
  <si>
    <t>Puede(n) continuar con el desarrollo del Trabajo de Grado.</t>
  </si>
  <si>
    <t>Tema Rechazado.</t>
  </si>
  <si>
    <r>
      <rPr>
        <b/>
        <sz val="20"/>
        <rFont val="Swis721 BlkCn BT"/>
        <family val="2"/>
      </rPr>
      <t>Versión 2.0</t>
    </r>
    <r>
      <rPr>
        <b/>
        <sz val="26"/>
        <rFont val="Swis721 BlkCn BT"/>
        <family val="2"/>
      </rPr>
      <t xml:space="preserve">
Abril / 2012</t>
    </r>
  </si>
  <si>
    <t>( 0 - 74 )  Aplazado</t>
  </si>
  <si>
    <t>( 75 - 85 )  Aprobado con correcciones</t>
  </si>
  <si>
    <t>( 86 - 100 ) Aprobado</t>
  </si>
  <si>
    <t>Objetivos y alcance</t>
  </si>
  <si>
    <t>Metodologia</t>
  </si>
  <si>
    <t>Cumple (0=NO,1=SI)</t>
  </si>
  <si>
    <t>E   V   A   L   U   A   C   I   O   N   E   S</t>
  </si>
  <si>
    <t>ANEXO E.  FORMATO DE EVALUACION DE TRABAJOS DE GRADO 
FACULTAD DE INGENIERÍA - PROGRAMA DE INGENIERIA CIVIL</t>
  </si>
</sst>
</file>

<file path=xl/styles.xml><?xml version="1.0" encoding="utf-8"?>
<styleSheet xmlns="http://schemas.openxmlformats.org/spreadsheetml/2006/main">
  <numFmts count="1">
    <numFmt numFmtId="164" formatCode="[$-240A]d&quot; de &quot;mmmm&quot; de &quot;yyyy;@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b/>
      <i/>
      <sz val="72"/>
      <name val="Symbol"/>
      <family val="1"/>
      <charset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b/>
      <sz val="36"/>
      <color rgb="FFC00000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26"/>
      <name val="Swis721 BlkCn BT"/>
      <family val="2"/>
    </font>
    <font>
      <sz val="26"/>
      <name val="Swis721 BlkCn BT"/>
      <family val="2"/>
    </font>
    <font>
      <b/>
      <sz val="20"/>
      <name val="Swis721 BlkCn BT"/>
      <family val="2"/>
    </font>
    <font>
      <b/>
      <sz val="26"/>
      <name val="Swis721 BlkCn BT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indexed="64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indexed="64"/>
      </right>
      <top/>
      <bottom style="double">
        <color rgb="FF3F3F3F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rgb="FFB2B2B2"/>
      </right>
      <top style="thin">
        <color rgb="FFB2B2B2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double">
        <color indexed="64"/>
      </bottom>
      <diagonal/>
    </border>
    <border>
      <left style="thin">
        <color rgb="FFB2B2B2"/>
      </left>
      <right style="double">
        <color indexed="64"/>
      </right>
      <top style="thin">
        <color rgb="FFB2B2B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 style="double">
        <color indexed="64"/>
      </top>
      <bottom style="double">
        <color rgb="FF3F3F3F"/>
      </bottom>
      <diagonal/>
    </border>
    <border>
      <left/>
      <right/>
      <top style="double">
        <color indexed="64"/>
      </top>
      <bottom style="double">
        <color rgb="FF3F3F3F"/>
      </bottom>
      <diagonal/>
    </border>
    <border>
      <left/>
      <right style="double">
        <color rgb="FF3F3F3F"/>
      </right>
      <top style="double">
        <color indexed="64"/>
      </top>
      <bottom style="double">
        <color rgb="FF3F3F3F"/>
      </bottom>
      <diagonal/>
    </border>
    <border>
      <left style="double">
        <color indexed="64"/>
      </left>
      <right/>
      <top style="double">
        <color indexed="64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thin">
        <color rgb="FFB2B2B2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6" borderId="16" applyNumberFormat="0" applyFont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left" vertical="center"/>
    </xf>
    <xf numFmtId="0" fontId="12" fillId="5" borderId="51" xfId="3" applyFont="1" applyBorder="1" applyAlignment="1">
      <alignment horizontal="center" vertical="center" wrapText="1"/>
    </xf>
    <xf numFmtId="0" fontId="20" fillId="10" borderId="49" xfId="0" applyFont="1" applyFill="1" applyBorder="1" applyAlignment="1" applyProtection="1">
      <alignment horizontal="center" vertical="center" wrapText="1"/>
      <protection locked="0"/>
    </xf>
    <xf numFmtId="0" fontId="15" fillId="4" borderId="49" xfId="2" applyFont="1" applyBorder="1" applyAlignment="1">
      <alignment vertical="center" wrapText="1"/>
    </xf>
    <xf numFmtId="0" fontId="15" fillId="5" borderId="50" xfId="3" applyFont="1" applyBorder="1" applyAlignment="1">
      <alignment vertical="center" wrapText="1"/>
    </xf>
    <xf numFmtId="0" fontId="15" fillId="5" borderId="19" xfId="3" applyFont="1" applyBorder="1" applyAlignment="1">
      <alignment horizontal="center" vertical="center"/>
    </xf>
    <xf numFmtId="0" fontId="15" fillId="5" borderId="48" xfId="3" applyFont="1" applyBorder="1" applyAlignment="1">
      <alignment horizontal="center" vertical="center" wrapText="1"/>
    </xf>
    <xf numFmtId="0" fontId="15" fillId="5" borderId="29" xfId="3" applyFont="1" applyBorder="1" applyAlignment="1">
      <alignment vertical="center" wrapText="1"/>
    </xf>
    <xf numFmtId="49" fontId="3" fillId="0" borderId="49" xfId="0" quotePrefix="1" applyNumberFormat="1" applyFont="1" applyBorder="1" applyAlignment="1" applyProtection="1">
      <alignment vertical="center" wrapText="1"/>
      <protection locked="0"/>
    </xf>
    <xf numFmtId="0" fontId="3" fillId="0" borderId="49" xfId="0" applyFont="1" applyBorder="1" applyAlignment="1" applyProtection="1">
      <alignment horizontal="center" vertical="center" wrapText="1"/>
      <protection locked="0"/>
    </xf>
    <xf numFmtId="164" fontId="0" fillId="0" borderId="49" xfId="0" applyNumberFormat="1" applyBorder="1" applyAlignment="1" applyProtection="1">
      <alignment vertical="center"/>
      <protection locked="0"/>
    </xf>
    <xf numFmtId="0" fontId="13" fillId="0" borderId="30" xfId="0" applyFont="1" applyBorder="1" applyAlignment="1" applyProtection="1">
      <alignment horizontal="center" vertical="center"/>
      <protection locked="0"/>
    </xf>
    <xf numFmtId="0" fontId="7" fillId="0" borderId="49" xfId="0" applyFont="1" applyBorder="1" applyAlignment="1" applyProtection="1">
      <alignment vertical="center" wrapText="1"/>
      <protection locked="0" hidden="1"/>
    </xf>
    <xf numFmtId="0" fontId="4" fillId="2" borderId="32" xfId="0" applyFont="1" applyFill="1" applyBorder="1" applyAlignment="1">
      <alignment horizontal="center" vertical="center" wrapText="1"/>
    </xf>
    <xf numFmtId="0" fontId="21" fillId="0" borderId="30" xfId="3" applyFont="1" applyFill="1" applyBorder="1" applyAlignment="1" applyProtection="1">
      <alignment vertical="center" wrapText="1"/>
      <protection hidden="1"/>
    </xf>
    <xf numFmtId="0" fontId="16" fillId="8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Fill="1" applyBorder="1"/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49" xfId="0" applyFont="1" applyBorder="1" applyAlignment="1" applyProtection="1">
      <alignment horizontal="left" vertical="center" wrapText="1"/>
      <protection locked="0"/>
    </xf>
    <xf numFmtId="0" fontId="19" fillId="10" borderId="57" xfId="0" applyFont="1" applyFill="1" applyBorder="1" applyAlignment="1">
      <alignment vertical="center" wrapText="1"/>
    </xf>
    <xf numFmtId="0" fontId="19" fillId="10" borderId="59" xfId="0" applyFont="1" applyFill="1" applyBorder="1" applyAlignment="1">
      <alignment vertical="center" wrapText="1"/>
    </xf>
    <xf numFmtId="0" fontId="19" fillId="10" borderId="49" xfId="0" applyFont="1" applyFill="1" applyBorder="1" applyAlignment="1">
      <alignment horizontal="center" vertical="top" wrapText="1"/>
    </xf>
    <xf numFmtId="0" fontId="1" fillId="3" borderId="25" xfId="1" applyFont="1" applyBorder="1" applyAlignment="1">
      <alignment horizontal="left" vertical="center" wrapText="1"/>
    </xf>
    <xf numFmtId="0" fontId="10" fillId="3" borderId="1" xfId="1" applyBorder="1" applyAlignment="1">
      <alignment horizontal="left" vertical="center" wrapText="1"/>
    </xf>
    <xf numFmtId="0" fontId="2" fillId="3" borderId="1" xfId="1" applyFont="1" applyBorder="1" applyAlignment="1">
      <alignment horizontal="center" vertical="center" wrapText="1"/>
    </xf>
    <xf numFmtId="0" fontId="22" fillId="0" borderId="5" xfId="0" applyFont="1" applyBorder="1" applyAlignment="1" applyProtection="1">
      <alignment horizontal="left" vertical="center" wrapText="1"/>
      <protection locked="0"/>
    </xf>
    <xf numFmtId="0" fontId="22" fillId="0" borderId="6" xfId="0" applyFont="1" applyBorder="1" applyAlignment="1" applyProtection="1">
      <alignment horizontal="left" vertical="center" wrapText="1"/>
      <protection locked="0"/>
    </xf>
    <xf numFmtId="0" fontId="22" fillId="0" borderId="20" xfId="0" applyFont="1" applyBorder="1" applyAlignment="1" applyProtection="1">
      <alignment horizontal="left" vertical="center" wrapText="1"/>
      <protection locked="0"/>
    </xf>
    <xf numFmtId="0" fontId="1" fillId="3" borderId="18" xfId="1" applyFont="1" applyBorder="1" applyAlignment="1">
      <alignment horizontal="left" vertical="center" wrapText="1"/>
    </xf>
    <xf numFmtId="0" fontId="10" fillId="3" borderId="30" xfId="1" applyBorder="1" applyAlignment="1">
      <alignment horizontal="left" vertical="center" wrapText="1"/>
    </xf>
    <xf numFmtId="0" fontId="2" fillId="3" borderId="30" xfId="1" applyFont="1" applyBorder="1" applyAlignment="1">
      <alignment horizontal="center" vertical="center" wrapText="1"/>
    </xf>
    <xf numFmtId="0" fontId="1" fillId="3" borderId="35" xfId="1" applyFont="1" applyBorder="1" applyAlignment="1">
      <alignment horizontal="left" vertical="center" wrapText="1"/>
    </xf>
    <xf numFmtId="0" fontId="10" fillId="3" borderId="34" xfId="1" applyBorder="1" applyAlignment="1">
      <alignment horizontal="left" vertical="center" wrapText="1"/>
    </xf>
    <xf numFmtId="0" fontId="2" fillId="3" borderId="34" xfId="1" applyFont="1" applyBorder="1" applyAlignment="1">
      <alignment horizontal="center" vertical="center" wrapText="1"/>
    </xf>
    <xf numFmtId="0" fontId="4" fillId="2" borderId="31" xfId="0" applyFont="1" applyFill="1" applyBorder="1" applyAlignment="1">
      <alignment vertical="center" wrapText="1"/>
    </xf>
    <xf numFmtId="0" fontId="4" fillId="2" borderId="32" xfId="0" applyFont="1" applyFill="1" applyBorder="1" applyAlignment="1">
      <alignment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1" fillId="3" borderId="28" xfId="1" applyFont="1" applyBorder="1" applyAlignment="1">
      <alignment horizontal="left" vertical="center" wrapText="1"/>
    </xf>
    <xf numFmtId="0" fontId="10" fillId="3" borderId="11" xfId="1" applyBorder="1" applyAlignment="1">
      <alignment horizontal="left" vertical="center" wrapText="1"/>
    </xf>
    <xf numFmtId="0" fontId="10" fillId="3" borderId="12" xfId="1" applyBorder="1" applyAlignment="1">
      <alignment horizontal="left" vertical="center" wrapText="1"/>
    </xf>
    <xf numFmtId="0" fontId="2" fillId="3" borderId="13" xfId="1" applyFont="1" applyBorder="1" applyAlignment="1">
      <alignment horizontal="center" vertical="center" wrapText="1"/>
    </xf>
    <xf numFmtId="0" fontId="2" fillId="3" borderId="12" xfId="1" applyFont="1" applyBorder="1" applyAlignment="1">
      <alignment horizontal="center" vertical="center" wrapText="1"/>
    </xf>
    <xf numFmtId="0" fontId="1" fillId="3" borderId="22" xfId="1" applyFont="1" applyBorder="1" applyAlignment="1">
      <alignment horizontal="left" vertical="center" wrapText="1"/>
    </xf>
    <xf numFmtId="0" fontId="10" fillId="3" borderId="9" xfId="1" applyBorder="1" applyAlignment="1">
      <alignment horizontal="left" vertical="center" wrapText="1"/>
    </xf>
    <xf numFmtId="0" fontId="10" fillId="3" borderId="10" xfId="1" applyBorder="1" applyAlignment="1">
      <alignment horizontal="left" vertical="center" wrapText="1"/>
    </xf>
    <xf numFmtId="0" fontId="2" fillId="3" borderId="8" xfId="1" applyFont="1" applyBorder="1" applyAlignment="1">
      <alignment horizontal="center" vertical="center" wrapText="1"/>
    </xf>
    <xf numFmtId="0" fontId="2" fillId="3" borderId="10" xfId="1" applyFont="1" applyBorder="1" applyAlignment="1">
      <alignment horizontal="center" vertical="center" wrapText="1"/>
    </xf>
    <xf numFmtId="0" fontId="1" fillId="3" borderId="26" xfId="1" applyFont="1" applyBorder="1" applyAlignment="1">
      <alignment horizontal="left" vertical="center" wrapText="1"/>
    </xf>
    <xf numFmtId="0" fontId="10" fillId="3" borderId="3" xfId="1" applyBorder="1" applyAlignment="1">
      <alignment horizontal="left" vertical="center" wrapText="1"/>
    </xf>
    <xf numFmtId="0" fontId="10" fillId="3" borderId="4" xfId="1" applyBorder="1" applyAlignment="1">
      <alignment horizontal="left" vertical="center" wrapText="1"/>
    </xf>
    <xf numFmtId="0" fontId="2" fillId="3" borderId="2" xfId="1" applyFont="1" applyBorder="1" applyAlignment="1">
      <alignment horizontal="center" vertical="center" wrapText="1"/>
    </xf>
    <xf numFmtId="0" fontId="2" fillId="3" borderId="4" xfId="1" applyFont="1" applyBorder="1" applyAlignment="1">
      <alignment horizontal="center" vertical="center" wrapText="1"/>
    </xf>
    <xf numFmtId="0" fontId="22" fillId="0" borderId="2" xfId="0" applyFont="1" applyBorder="1" applyAlignment="1" applyProtection="1">
      <alignment horizontal="left" vertical="center" wrapText="1"/>
      <protection locked="0"/>
    </xf>
    <xf numFmtId="0" fontId="22" fillId="0" borderId="3" xfId="0" applyFont="1" applyBorder="1" applyAlignment="1" applyProtection="1">
      <alignment horizontal="left" vertical="center" wrapText="1"/>
      <protection locked="0"/>
    </xf>
    <xf numFmtId="0" fontId="22" fillId="0" borderId="66" xfId="0" applyFont="1" applyBorder="1" applyAlignment="1" applyProtection="1">
      <alignment horizontal="left" vertical="center" wrapText="1"/>
      <protection locked="0"/>
    </xf>
    <xf numFmtId="0" fontId="4" fillId="2" borderId="36" xfId="0" applyFont="1" applyFill="1" applyBorder="1" applyAlignment="1">
      <alignment vertical="center" wrapText="1"/>
    </xf>
    <xf numFmtId="0" fontId="4" fillId="2" borderId="37" xfId="0" applyFont="1" applyFill="1" applyBorder="1" applyAlignment="1">
      <alignment vertical="center" wrapText="1"/>
    </xf>
    <xf numFmtId="0" fontId="4" fillId="2" borderId="38" xfId="0" applyFont="1" applyFill="1" applyBorder="1" applyAlignment="1">
      <alignment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1" fillId="3" borderId="24" xfId="1" applyFont="1" applyBorder="1" applyAlignment="1">
      <alignment horizontal="left" vertical="center" wrapText="1"/>
    </xf>
    <xf numFmtId="0" fontId="10" fillId="3" borderId="6" xfId="1" applyBorder="1" applyAlignment="1">
      <alignment horizontal="left" vertical="center" wrapText="1"/>
    </xf>
    <xf numFmtId="0" fontId="10" fillId="3" borderId="7" xfId="1" applyBorder="1" applyAlignment="1">
      <alignment horizontal="left" vertical="center" wrapText="1"/>
    </xf>
    <xf numFmtId="0" fontId="2" fillId="3" borderId="5" xfId="1" applyFont="1" applyBorder="1" applyAlignment="1">
      <alignment horizontal="center" vertical="center" wrapText="1"/>
    </xf>
    <xf numFmtId="0" fontId="2" fillId="3" borderId="7" xfId="1" applyFont="1" applyBorder="1" applyAlignment="1">
      <alignment horizontal="center" vertical="center" wrapText="1"/>
    </xf>
    <xf numFmtId="0" fontId="1" fillId="3" borderId="27" xfId="1" applyFont="1" applyBorder="1" applyAlignment="1">
      <alignment horizontal="left" vertical="center" wrapText="1"/>
    </xf>
    <xf numFmtId="0" fontId="10" fillId="3" borderId="14" xfId="1" applyBorder="1" applyAlignment="1">
      <alignment horizontal="left" vertical="center" wrapText="1"/>
    </xf>
    <xf numFmtId="0" fontId="2" fillId="3" borderId="14" xfId="1" applyFont="1" applyBorder="1" applyAlignment="1">
      <alignment horizontal="center" vertical="center" wrapText="1"/>
    </xf>
    <xf numFmtId="0" fontId="1" fillId="3" borderId="42" xfId="1" applyFont="1" applyBorder="1" applyAlignment="1">
      <alignment horizontal="left" vertical="center" wrapText="1"/>
    </xf>
    <xf numFmtId="0" fontId="10" fillId="3" borderId="43" xfId="1" applyBorder="1" applyAlignment="1">
      <alignment horizontal="left" vertical="center" wrapText="1"/>
    </xf>
    <xf numFmtId="0" fontId="2" fillId="3" borderId="43" xfId="1" applyFont="1" applyBorder="1" applyAlignment="1">
      <alignment horizontal="center" vertical="center" wrapText="1"/>
    </xf>
    <xf numFmtId="0" fontId="1" fillId="3" borderId="40" xfId="1" applyFont="1" applyBorder="1" applyAlignment="1">
      <alignment horizontal="left" vertical="center" wrapText="1"/>
    </xf>
    <xf numFmtId="0" fontId="10" fillId="3" borderId="41" xfId="1" applyBorder="1" applyAlignment="1">
      <alignment horizontal="left" vertical="center" wrapText="1"/>
    </xf>
    <xf numFmtId="0" fontId="2" fillId="3" borderId="41" xfId="1" applyFont="1" applyBorder="1" applyAlignment="1">
      <alignment horizontal="center" vertical="center" wrapText="1"/>
    </xf>
    <xf numFmtId="0" fontId="1" fillId="3" borderId="34" xfId="1" applyFont="1" applyBorder="1" applyAlignment="1">
      <alignment horizontal="left" vertical="center" wrapText="1"/>
    </xf>
    <xf numFmtId="0" fontId="15" fillId="5" borderId="17" xfId="3" applyFont="1" applyBorder="1" applyAlignment="1" applyProtection="1">
      <alignment horizontal="center" vertical="center" wrapText="1"/>
      <protection hidden="1"/>
    </xf>
    <xf numFmtId="0" fontId="15" fillId="5" borderId="15" xfId="3" applyFont="1" applyBorder="1" applyAlignment="1" applyProtection="1">
      <alignment horizontal="center" vertical="center" wrapText="1"/>
      <protection hidden="1"/>
    </xf>
    <xf numFmtId="0" fontId="12" fillId="5" borderId="15" xfId="3" applyFont="1" applyBorder="1" applyAlignment="1" applyProtection="1">
      <alignment horizontal="center" vertical="center" wrapText="1"/>
      <protection hidden="1"/>
    </xf>
    <xf numFmtId="0" fontId="12" fillId="5" borderId="15" xfId="3" applyFont="1" applyBorder="1" applyAlignment="1" applyProtection="1">
      <alignment vertical="center" wrapText="1"/>
      <protection hidden="1"/>
    </xf>
    <xf numFmtId="0" fontId="12" fillId="5" borderId="21" xfId="3" applyFont="1" applyBorder="1" applyAlignment="1" applyProtection="1">
      <alignment vertical="center" wrapText="1"/>
      <protection hidden="1"/>
    </xf>
    <xf numFmtId="4" fontId="12" fillId="5" borderId="60" xfId="3" applyNumberFormat="1" applyFont="1" applyBorder="1" applyAlignment="1">
      <alignment horizontal="center" vertical="center" wrapText="1"/>
    </xf>
    <xf numFmtId="4" fontId="12" fillId="5" borderId="61" xfId="3" applyNumberFormat="1" applyFont="1" applyBorder="1" applyAlignment="1">
      <alignment horizontal="center" vertical="center" wrapText="1"/>
    </xf>
    <xf numFmtId="0" fontId="12" fillId="5" borderId="63" xfId="3" applyFont="1" applyBorder="1" applyAlignment="1">
      <alignment horizontal="center" vertical="center" wrapText="1"/>
    </xf>
    <xf numFmtId="0" fontId="12" fillId="5" borderId="61" xfId="3" applyFont="1" applyBorder="1" applyAlignment="1">
      <alignment horizontal="center" vertical="center" wrapText="1"/>
    </xf>
    <xf numFmtId="0" fontId="12" fillId="5" borderId="62" xfId="3" applyFont="1" applyBorder="1" applyAlignment="1">
      <alignment horizontal="center" vertical="center" wrapText="1"/>
    </xf>
    <xf numFmtId="0" fontId="15" fillId="3" borderId="22" xfId="1" applyFont="1" applyBorder="1" applyAlignment="1">
      <alignment horizontal="center" vertical="center" wrapText="1"/>
    </xf>
    <xf numFmtId="0" fontId="15" fillId="3" borderId="0" xfId="1" applyFont="1" applyBorder="1" applyAlignment="1">
      <alignment horizontal="center" vertical="center" wrapText="1"/>
    </xf>
    <xf numFmtId="0" fontId="15" fillId="3" borderId="9" xfId="1" applyFont="1" applyBorder="1" applyAlignment="1">
      <alignment horizontal="center" vertical="center" wrapText="1"/>
    </xf>
    <xf numFmtId="0" fontId="15" fillId="3" borderId="10" xfId="1" applyFont="1" applyBorder="1" applyAlignment="1">
      <alignment horizontal="center" vertical="center" wrapText="1"/>
    </xf>
    <xf numFmtId="0" fontId="15" fillId="3" borderId="44" xfId="1" applyFont="1" applyBorder="1" applyAlignment="1">
      <alignment horizontal="center" vertical="center" wrapText="1"/>
    </xf>
    <xf numFmtId="0" fontId="15" fillId="3" borderId="45" xfId="1" applyFont="1" applyBorder="1" applyAlignment="1">
      <alignment horizontal="center" vertical="center" wrapText="1"/>
    </xf>
    <xf numFmtId="0" fontId="12" fillId="3" borderId="2" xfId="1" applyFont="1" applyBorder="1" applyAlignment="1">
      <alignment horizontal="center" vertical="center" wrapText="1"/>
    </xf>
    <xf numFmtId="0" fontId="12" fillId="3" borderId="3" xfId="1" applyFont="1" applyBorder="1" applyAlignment="1">
      <alignment horizontal="center" vertical="center" wrapText="1"/>
    </xf>
    <xf numFmtId="0" fontId="12" fillId="3" borderId="4" xfId="1" applyFont="1" applyBorder="1" applyAlignment="1">
      <alignment horizontal="center" vertical="center" wrapText="1"/>
    </xf>
    <xf numFmtId="0" fontId="14" fillId="3" borderId="8" xfId="1" applyFont="1" applyBorder="1" applyAlignment="1">
      <alignment horizontal="center" vertical="center" wrapText="1"/>
    </xf>
    <xf numFmtId="0" fontId="14" fillId="3" borderId="9" xfId="1" applyFont="1" applyBorder="1" applyAlignment="1">
      <alignment horizontal="center" vertical="center" wrapText="1"/>
    </xf>
    <xf numFmtId="0" fontId="14" fillId="3" borderId="23" xfId="1" applyFont="1" applyBorder="1" applyAlignment="1">
      <alignment horizontal="center" vertical="center" wrapText="1"/>
    </xf>
    <xf numFmtId="0" fontId="14" fillId="3" borderId="46" xfId="1" applyFont="1" applyBorder="1" applyAlignment="1">
      <alignment horizontal="center" vertical="center" wrapText="1"/>
    </xf>
    <xf numFmtId="0" fontId="14" fillId="3" borderId="0" xfId="1" applyFont="1" applyBorder="1" applyAlignment="1">
      <alignment horizontal="center" vertical="center" wrapText="1"/>
    </xf>
    <xf numFmtId="0" fontId="14" fillId="3" borderId="47" xfId="1" applyFont="1" applyBorder="1" applyAlignment="1">
      <alignment horizontal="center" vertical="center" wrapText="1"/>
    </xf>
    <xf numFmtId="0" fontId="12" fillId="3" borderId="8" xfId="1" applyFont="1" applyBorder="1" applyAlignment="1">
      <alignment horizontal="center" vertical="center" wrapText="1"/>
    </xf>
    <xf numFmtId="0" fontId="12" fillId="3" borderId="10" xfId="1" applyFont="1" applyBorder="1" applyAlignment="1">
      <alignment horizontal="center" vertical="center" wrapText="1"/>
    </xf>
    <xf numFmtId="0" fontId="12" fillId="3" borderId="9" xfId="1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27" fillId="6" borderId="64" xfId="4" applyFont="1" applyBorder="1" applyAlignment="1">
      <alignment horizontal="center" vertical="center" wrapText="1"/>
    </xf>
    <xf numFmtId="0" fontId="25" fillId="6" borderId="65" xfId="4" applyFont="1" applyBorder="1" applyAlignment="1">
      <alignment vertical="center"/>
    </xf>
    <xf numFmtId="0" fontId="8" fillId="7" borderId="64" xfId="4" applyFont="1" applyFill="1" applyBorder="1" applyAlignment="1">
      <alignment horizontal="left" vertical="center" wrapText="1"/>
    </xf>
    <xf numFmtId="0" fontId="8" fillId="7" borderId="65" xfId="4" applyFont="1" applyFill="1" applyBorder="1" applyAlignment="1">
      <alignment horizontal="left" vertical="center" wrapText="1"/>
    </xf>
    <xf numFmtId="0" fontId="5" fillId="9" borderId="57" xfId="0" applyFont="1" applyFill="1" applyBorder="1" applyAlignment="1">
      <alignment horizontal="center" vertical="center" wrapText="1"/>
    </xf>
    <xf numFmtId="0" fontId="5" fillId="9" borderId="58" xfId="0" applyFont="1" applyFill="1" applyBorder="1" applyAlignment="1">
      <alignment horizontal="center" vertical="center" wrapText="1"/>
    </xf>
    <xf numFmtId="0" fontId="5" fillId="9" borderId="59" xfId="0" applyFont="1" applyFill="1" applyBorder="1" applyAlignment="1">
      <alignment horizontal="center" vertical="center" wrapText="1"/>
    </xf>
    <xf numFmtId="0" fontId="18" fillId="6" borderId="53" xfId="4" applyFont="1" applyBorder="1" applyAlignment="1">
      <alignment horizontal="center" vertical="center" wrapText="1"/>
    </xf>
    <xf numFmtId="0" fontId="18" fillId="6" borderId="54" xfId="4" applyFont="1" applyBorder="1" applyAlignment="1">
      <alignment horizontal="center" vertical="center" wrapText="1"/>
    </xf>
    <xf numFmtId="0" fontId="18" fillId="6" borderId="55" xfId="4" applyFont="1" applyBorder="1" applyAlignment="1">
      <alignment horizontal="center" vertical="center" wrapText="1"/>
    </xf>
    <xf numFmtId="0" fontId="15" fillId="4" borderId="49" xfId="2" applyFont="1" applyBorder="1" applyAlignment="1">
      <alignment vertical="center" wrapText="1"/>
    </xf>
    <xf numFmtId="0" fontId="14" fillId="4" borderId="49" xfId="2" applyFont="1" applyBorder="1" applyAlignment="1">
      <alignment horizontal="center" vertical="center" wrapText="1"/>
    </xf>
    <xf numFmtId="0" fontId="3" fillId="0" borderId="57" xfId="0" applyFont="1" applyBorder="1" applyAlignment="1" applyProtection="1">
      <alignment vertical="center" wrapText="1"/>
      <protection locked="0" hidden="1"/>
    </xf>
    <xf numFmtId="0" fontId="3" fillId="0" borderId="58" xfId="0" applyFont="1" applyBorder="1" applyAlignment="1" applyProtection="1">
      <alignment vertical="center" wrapText="1"/>
      <protection locked="0" hidden="1"/>
    </xf>
    <xf numFmtId="0" fontId="3" fillId="0" borderId="59" xfId="0" applyFont="1" applyBorder="1" applyAlignment="1" applyProtection="1">
      <alignment vertical="center" wrapText="1"/>
      <protection locked="0" hidden="1"/>
    </xf>
    <xf numFmtId="0" fontId="22" fillId="0" borderId="49" xfId="0" applyFont="1" applyBorder="1" applyAlignment="1" applyProtection="1">
      <alignment vertical="center" wrapText="1"/>
      <protection locked="0"/>
    </xf>
    <xf numFmtId="0" fontId="3" fillId="0" borderId="56" xfId="0" applyFont="1" applyBorder="1" applyAlignment="1" applyProtection="1">
      <alignment horizontal="left" vertical="center" wrapText="1"/>
      <protection locked="0"/>
    </xf>
    <xf numFmtId="0" fontId="7" fillId="0" borderId="49" xfId="0" applyFont="1" applyBorder="1" applyAlignment="1" applyProtection="1">
      <alignment vertical="center" wrapText="1"/>
      <protection locked="0" hidden="1"/>
    </xf>
    <xf numFmtId="0" fontId="3" fillId="0" borderId="49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10" borderId="49" xfId="0" applyFont="1" applyFill="1" applyBorder="1" applyAlignment="1" applyProtection="1">
      <alignment vertical="top" wrapText="1"/>
      <protection locked="0"/>
    </xf>
    <xf numFmtId="0" fontId="20" fillId="10" borderId="49" xfId="0" applyFont="1" applyFill="1" applyBorder="1" applyAlignment="1">
      <alignment vertical="top" wrapText="1"/>
    </xf>
    <xf numFmtId="0" fontId="23" fillId="10" borderId="49" xfId="0" applyFont="1" applyFill="1" applyBorder="1" applyAlignment="1" applyProtection="1">
      <alignment horizontal="center" vertical="top" wrapText="1"/>
      <protection locked="0"/>
    </xf>
    <xf numFmtId="0" fontId="28" fillId="5" borderId="19" xfId="3" applyFont="1" applyBorder="1" applyAlignment="1">
      <alignment horizontal="center" vertical="center" wrapText="1"/>
    </xf>
    <xf numFmtId="0" fontId="28" fillId="5" borderId="15" xfId="3" applyFont="1" applyBorder="1" applyAlignment="1">
      <alignment horizontal="center" vertical="center" wrapText="1"/>
    </xf>
    <xf numFmtId="0" fontId="28" fillId="5" borderId="21" xfId="3" applyFont="1" applyBorder="1" applyAlignment="1">
      <alignment horizontal="center" vertical="center" wrapText="1"/>
    </xf>
    <xf numFmtId="0" fontId="15" fillId="5" borderId="15" xfId="3" applyFont="1" applyBorder="1" applyAlignment="1">
      <alignment horizontal="center" vertical="center" wrapText="1"/>
    </xf>
    <xf numFmtId="0" fontId="15" fillId="5" borderId="21" xfId="3" applyFont="1" applyBorder="1" applyAlignment="1">
      <alignment horizontal="center" vertical="center" wrapText="1"/>
    </xf>
    <xf numFmtId="0" fontId="1" fillId="3" borderId="30" xfId="1" applyFont="1" applyBorder="1" applyAlignment="1">
      <alignment horizontal="left" vertical="center" wrapText="1"/>
    </xf>
  </cellXfs>
  <cellStyles count="5">
    <cellStyle name="20% - Énfasis3" xfId="1" builtinId="38"/>
    <cellStyle name="20% - Énfasis4" xfId="2" builtinId="42"/>
    <cellStyle name="40% - Énfasis2" xfId="3" builtinId="35"/>
    <cellStyle name="Normal" xfId="0" builtinId="0"/>
    <cellStyle name="Notas" xfId="4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72181</xdr:colOff>
      <xdr:row>0</xdr:row>
      <xdr:rowOff>59347</xdr:rowOff>
    </xdr:from>
    <xdr:to>
      <xdr:col>0</xdr:col>
      <xdr:colOff>1260230</xdr:colOff>
      <xdr:row>1</xdr:row>
      <xdr:rowOff>514831</xdr:rowOff>
    </xdr:to>
    <xdr:pic>
      <xdr:nvPicPr>
        <xdr:cNvPr id="1060" name="2 Imagen" descr="ESCUDO UDC sol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181" y="59347"/>
          <a:ext cx="1188049" cy="10343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66676</xdr:colOff>
      <xdr:row>0</xdr:row>
      <xdr:rowOff>66675</xdr:rowOff>
    </xdr:from>
    <xdr:to>
      <xdr:col>12</xdr:col>
      <xdr:colOff>1133476</xdr:colOff>
      <xdr:row>1</xdr:row>
      <xdr:rowOff>514350</xdr:rowOff>
    </xdr:to>
    <xdr:pic>
      <xdr:nvPicPr>
        <xdr:cNvPr id="4" name="3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48551" y="66675"/>
          <a:ext cx="1066800" cy="1028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Q237"/>
  <sheetViews>
    <sheetView tabSelected="1" topLeftCell="A14" zoomScaleNormal="100" zoomScaleSheetLayoutView="100" workbookViewId="0">
      <selection activeCell="C72" sqref="C72"/>
    </sheetView>
  </sheetViews>
  <sheetFormatPr baseColWidth="10" defaultColWidth="0" defaultRowHeight="12.75" zeroHeight="1"/>
  <cols>
    <col min="1" max="1" width="20.140625" style="1" customWidth="1"/>
    <col min="2" max="2" width="44.28515625" style="1" customWidth="1"/>
    <col min="3" max="3" width="5" style="1" customWidth="1"/>
    <col min="4" max="4" width="3.7109375" style="1" customWidth="1"/>
    <col min="5" max="5" width="2.7109375" style="1" customWidth="1"/>
    <col min="6" max="6" width="2.42578125" style="1" customWidth="1"/>
    <col min="7" max="9" width="4.42578125" style="1" customWidth="1"/>
    <col min="10" max="10" width="3.7109375" style="1" customWidth="1"/>
    <col min="11" max="11" width="6" style="1" customWidth="1"/>
    <col min="12" max="12" width="9.42578125" style="1" customWidth="1"/>
    <col min="13" max="13" width="17.7109375" style="1" customWidth="1"/>
    <col min="14" max="14" width="28.7109375" style="1" customWidth="1"/>
    <col min="15" max="15" width="0.5703125" style="1" customWidth="1"/>
    <col min="16" max="16" width="11.42578125" style="1" hidden="1" customWidth="1"/>
    <col min="17" max="17" width="78.140625" style="1" hidden="1" customWidth="1"/>
    <col min="18" max="16384" width="11.42578125" style="1" hidden="1"/>
  </cols>
  <sheetData>
    <row r="1" spans="1:15" ht="45.75" customHeight="1" thickTop="1" thickBot="1">
      <c r="A1" s="122"/>
      <c r="B1" s="128" t="s">
        <v>242</v>
      </c>
      <c r="C1" s="129"/>
      <c r="D1" s="129"/>
      <c r="E1" s="129"/>
      <c r="F1" s="129"/>
      <c r="G1" s="129"/>
      <c r="H1" s="129"/>
      <c r="I1" s="129"/>
      <c r="J1" s="129"/>
      <c r="K1" s="129"/>
      <c r="L1" s="130"/>
      <c r="M1" s="126"/>
      <c r="N1" s="124" t="s">
        <v>234</v>
      </c>
    </row>
    <row r="2" spans="1:15" ht="45.75" customHeight="1" thickTop="1" thickBot="1">
      <c r="A2" s="123"/>
      <c r="B2" s="131" t="s">
        <v>227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  <c r="M2" s="127"/>
      <c r="N2" s="125"/>
    </row>
    <row r="3" spans="1:15" ht="39" thickTop="1" thickBot="1">
      <c r="A3" s="11" t="s">
        <v>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ht="20.25" customHeight="1" thickTop="1" thickBot="1">
      <c r="A4" s="11" t="s">
        <v>3</v>
      </c>
      <c r="B4" s="16"/>
      <c r="C4" s="134" t="s">
        <v>4</v>
      </c>
      <c r="D4" s="134"/>
      <c r="E4" s="134"/>
      <c r="F4" s="141"/>
      <c r="G4" s="141"/>
      <c r="H4" s="141"/>
      <c r="I4" s="141"/>
      <c r="J4" s="141"/>
      <c r="K4" s="141"/>
      <c r="L4" s="141"/>
      <c r="M4" s="11" t="s">
        <v>5</v>
      </c>
      <c r="N4" s="20"/>
    </row>
    <row r="5" spans="1:15" ht="54" customHeight="1" thickTop="1" thickBot="1">
      <c r="A5" s="11" t="s">
        <v>1</v>
      </c>
      <c r="B5" s="33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</row>
    <row r="6" spans="1:15" ht="20.25" customHeight="1" thickTop="1" thickBot="1">
      <c r="A6" s="134" t="s">
        <v>6</v>
      </c>
      <c r="B6" s="134"/>
      <c r="C6" s="17"/>
      <c r="D6" s="135" t="s">
        <v>7</v>
      </c>
      <c r="E6" s="135"/>
      <c r="F6" s="135"/>
      <c r="G6" s="136"/>
      <c r="H6" s="137"/>
      <c r="I6" s="137"/>
      <c r="J6" s="137"/>
      <c r="K6" s="137"/>
      <c r="L6" s="137"/>
      <c r="M6" s="137"/>
      <c r="N6" s="138"/>
    </row>
    <row r="7" spans="1:15" ht="20.25" customHeight="1" thickTop="1" thickBot="1">
      <c r="A7" s="134" t="s">
        <v>8</v>
      </c>
      <c r="B7" s="134"/>
      <c r="C7" s="17"/>
      <c r="D7" s="135" t="s">
        <v>9</v>
      </c>
      <c r="E7" s="135"/>
      <c r="F7" s="135"/>
      <c r="G7" s="139"/>
      <c r="H7" s="139"/>
      <c r="I7" s="139"/>
      <c r="J7" s="139"/>
      <c r="K7" s="139"/>
      <c r="L7" s="139"/>
      <c r="M7" s="139"/>
      <c r="N7" s="139"/>
    </row>
    <row r="8" spans="1:15" ht="20.25" customHeight="1" thickTop="1" thickBot="1">
      <c r="A8" s="12" t="s">
        <v>2</v>
      </c>
      <c r="B8" s="22"/>
      <c r="C8" s="99" t="s">
        <v>235</v>
      </c>
      <c r="D8" s="100"/>
      <c r="E8" s="100"/>
      <c r="F8" s="100"/>
      <c r="G8" s="100"/>
      <c r="H8" s="100"/>
      <c r="I8" s="100"/>
      <c r="J8" s="101" t="s">
        <v>236</v>
      </c>
      <c r="K8" s="102"/>
      <c r="L8" s="102"/>
      <c r="M8" s="103"/>
      <c r="N8" s="9" t="s">
        <v>237</v>
      </c>
      <c r="O8" s="2"/>
    </row>
    <row r="9" spans="1:15" ht="25.5" customHeight="1" thickTop="1" thickBot="1">
      <c r="A9" s="152" t="s">
        <v>241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</row>
    <row r="10" spans="1:15" ht="20.25" customHeight="1" thickTop="1" thickBot="1">
      <c r="A10" s="13" t="s">
        <v>14</v>
      </c>
      <c r="B10" s="14" t="s">
        <v>15</v>
      </c>
      <c r="C10" s="155" t="s">
        <v>10</v>
      </c>
      <c r="D10" s="155"/>
      <c r="E10" s="155"/>
      <c r="F10" s="155" t="s">
        <v>16</v>
      </c>
      <c r="G10" s="155"/>
      <c r="H10" s="155"/>
      <c r="I10" s="155"/>
      <c r="J10" s="155" t="s">
        <v>224</v>
      </c>
      <c r="K10" s="155"/>
      <c r="L10" s="155"/>
      <c r="M10" s="155"/>
      <c r="N10" s="156"/>
    </row>
    <row r="11" spans="1:15" ht="20.25" customHeight="1" thickTop="1" thickBot="1">
      <c r="A11" s="15" t="s">
        <v>11</v>
      </c>
      <c r="B11" s="18"/>
      <c r="C11" s="94">
        <f>+G16+G19+G25+G29+G35+G40+G45+G55+G60</f>
        <v>0</v>
      </c>
      <c r="D11" s="95"/>
      <c r="E11" s="95"/>
      <c r="F11" s="96" t="str">
        <f>+IF(C11=0,"",IF(G80=0,"Aplazado",IF(C11&lt;75,"Aplazado","Aprobado")))</f>
        <v/>
      </c>
      <c r="G11" s="96"/>
      <c r="H11" s="96"/>
      <c r="I11" s="96"/>
      <c r="J11" s="97" t="str">
        <f>+IF(C11=0,"",IF(G80=0,"No cumple minimo puntaje de: objetivos,  alcance y metodologia",IF(C11&lt;75,"Aplazado por puntaje",IF(C11&lt;86,"Aprobado con correcciones","Aprobado"))))</f>
        <v/>
      </c>
      <c r="K11" s="97"/>
      <c r="L11" s="97"/>
      <c r="M11" s="97"/>
      <c r="N11" s="98"/>
    </row>
    <row r="12" spans="1:15" ht="20.25" customHeight="1" thickTop="1" thickBot="1">
      <c r="A12" s="15" t="s">
        <v>13</v>
      </c>
      <c r="B12" s="18"/>
      <c r="C12" s="94">
        <f>+H16+H19+H25+H29+H35+H40+H45+H55+H60</f>
        <v>0</v>
      </c>
      <c r="D12" s="95"/>
      <c r="E12" s="95"/>
      <c r="F12" s="96" t="str">
        <f>+IF(C12=0,"",IF(H80=0,"Aplazado",IF(C12&lt;75,"Aplazado","Aprobado")))</f>
        <v/>
      </c>
      <c r="G12" s="96"/>
      <c r="H12" s="96"/>
      <c r="I12" s="96"/>
      <c r="J12" s="97" t="str">
        <f>+IF(C12=0,"",IF(H80=0,"No cumple minimo puntaje de: objetivos,  alcance y metodologia",IF(C12&lt;75,"Aplazado por puntaje",IF(C12&lt;86,"Aprobado con correcciones","Aprobado"))))</f>
        <v/>
      </c>
      <c r="K12" s="97"/>
      <c r="L12" s="97"/>
      <c r="M12" s="97"/>
      <c r="N12" s="98"/>
    </row>
    <row r="13" spans="1:15" ht="20.25" customHeight="1" thickTop="1" thickBot="1">
      <c r="A13" s="15" t="s">
        <v>12</v>
      </c>
      <c r="B13" s="18"/>
      <c r="C13" s="94">
        <f>+I16+I19+I25+I29+I35+I40+I45+I55+I60</f>
        <v>0</v>
      </c>
      <c r="D13" s="95"/>
      <c r="E13" s="95"/>
      <c r="F13" s="96" t="str">
        <f>+IF(C13=0,"",IF(I80=0,"Aplazado",IF(C13&lt;75,"Aplazado","Aprobado")))</f>
        <v/>
      </c>
      <c r="G13" s="96"/>
      <c r="H13" s="96"/>
      <c r="I13" s="96"/>
      <c r="J13" s="97" t="str">
        <f>+IF(C13=0,"",IF(I80=0,"No cumple minimo puntaje de: objetivos,  alcance y metodologia",IF(C13&lt;75,"Aplazado por puntaje",IF(C13&lt;86,"Aprobado con correcciones","Aprobado"))))</f>
        <v/>
      </c>
      <c r="K13" s="97"/>
      <c r="L13" s="97"/>
      <c r="M13" s="97"/>
      <c r="N13" s="98"/>
    </row>
    <row r="14" spans="1:15" ht="15.75" thickTop="1">
      <c r="A14" s="104" t="s">
        <v>180</v>
      </c>
      <c r="B14" s="105"/>
      <c r="C14" s="106"/>
      <c r="D14" s="107"/>
      <c r="E14" s="110" t="s">
        <v>18</v>
      </c>
      <c r="F14" s="111"/>
      <c r="G14" s="111"/>
      <c r="H14" s="111"/>
      <c r="I14" s="112"/>
      <c r="J14" s="113" t="s">
        <v>226</v>
      </c>
      <c r="K14" s="114"/>
      <c r="L14" s="114"/>
      <c r="M14" s="114"/>
      <c r="N14" s="115"/>
    </row>
    <row r="15" spans="1:15" ht="15.75" thickBot="1">
      <c r="A15" s="108"/>
      <c r="B15" s="105"/>
      <c r="C15" s="105"/>
      <c r="D15" s="109"/>
      <c r="E15" s="119" t="s">
        <v>17</v>
      </c>
      <c r="F15" s="120"/>
      <c r="G15" s="119" t="s">
        <v>19</v>
      </c>
      <c r="H15" s="121"/>
      <c r="I15" s="120"/>
      <c r="J15" s="116"/>
      <c r="K15" s="117"/>
      <c r="L15" s="117"/>
      <c r="M15" s="117"/>
      <c r="N15" s="118"/>
    </row>
    <row r="16" spans="1:15" ht="30.75" customHeight="1" thickBot="1">
      <c r="A16" s="49" t="s">
        <v>143</v>
      </c>
      <c r="B16" s="50"/>
      <c r="C16" s="50"/>
      <c r="D16" s="50"/>
      <c r="E16" s="51">
        <v>5</v>
      </c>
      <c r="F16" s="51"/>
      <c r="G16" s="4">
        <f>SUM(G17:G18)</f>
        <v>0</v>
      </c>
      <c r="H16" s="4">
        <f>SUM(H17:H18)</f>
        <v>0</v>
      </c>
      <c r="I16" s="4">
        <f>SUM(I17:I18)</f>
        <v>0</v>
      </c>
      <c r="J16" s="52" t="s">
        <v>225</v>
      </c>
      <c r="K16" s="52"/>
      <c r="L16" s="52"/>
      <c r="M16" s="52"/>
      <c r="N16" s="53"/>
    </row>
    <row r="17" spans="1:14" ht="45.75" customHeight="1">
      <c r="A17" s="43" t="s">
        <v>181</v>
      </c>
      <c r="B17" s="157"/>
      <c r="C17" s="157"/>
      <c r="D17" s="157"/>
      <c r="E17" s="45">
        <v>3</v>
      </c>
      <c r="F17" s="45"/>
      <c r="G17" s="19"/>
      <c r="H17" s="19"/>
      <c r="I17" s="19"/>
      <c r="J17" s="40"/>
      <c r="K17" s="41"/>
      <c r="L17" s="41"/>
      <c r="M17" s="41"/>
      <c r="N17" s="42"/>
    </row>
    <row r="18" spans="1:14" ht="49.5" customHeight="1" thickBot="1">
      <c r="A18" s="46" t="s">
        <v>182</v>
      </c>
      <c r="B18" s="93"/>
      <c r="C18" s="93"/>
      <c r="D18" s="93"/>
      <c r="E18" s="48">
        <v>2</v>
      </c>
      <c r="F18" s="48"/>
      <c r="G18" s="19"/>
      <c r="H18" s="19"/>
      <c r="I18" s="19"/>
      <c r="J18" s="40"/>
      <c r="K18" s="41"/>
      <c r="L18" s="41"/>
      <c r="M18" s="41"/>
      <c r="N18" s="42"/>
    </row>
    <row r="19" spans="1:14" ht="30.75" customHeight="1" thickBot="1">
      <c r="A19" s="74" t="s">
        <v>144</v>
      </c>
      <c r="B19" s="75"/>
      <c r="C19" s="75"/>
      <c r="D19" s="76"/>
      <c r="E19" s="51">
        <v>15</v>
      </c>
      <c r="F19" s="51"/>
      <c r="G19" s="4">
        <f>SUM(G20:G24)</f>
        <v>0</v>
      </c>
      <c r="H19" s="4">
        <f>SUM(H20:H24)</f>
        <v>0</v>
      </c>
      <c r="I19" s="4">
        <f>SUM(I20:I24)</f>
        <v>0</v>
      </c>
      <c r="J19" s="52" t="s">
        <v>225</v>
      </c>
      <c r="K19" s="52"/>
      <c r="L19" s="52"/>
      <c r="M19" s="52"/>
      <c r="N19" s="53"/>
    </row>
    <row r="20" spans="1:14" ht="20.25" customHeight="1">
      <c r="A20" s="79" t="s">
        <v>183</v>
      </c>
      <c r="B20" s="80"/>
      <c r="C20" s="80"/>
      <c r="D20" s="81"/>
      <c r="E20" s="45">
        <v>3</v>
      </c>
      <c r="F20" s="45"/>
      <c r="G20" s="19"/>
      <c r="H20" s="19"/>
      <c r="I20" s="19"/>
      <c r="J20" s="40"/>
      <c r="K20" s="41"/>
      <c r="L20" s="41"/>
      <c r="M20" s="41"/>
      <c r="N20" s="42"/>
    </row>
    <row r="21" spans="1:14" ht="20.25" customHeight="1">
      <c r="A21" s="66" t="s">
        <v>184</v>
      </c>
      <c r="B21" s="67"/>
      <c r="C21" s="67"/>
      <c r="D21" s="68"/>
      <c r="E21" s="39">
        <v>5</v>
      </c>
      <c r="F21" s="39"/>
      <c r="G21" s="19"/>
      <c r="H21" s="19"/>
      <c r="I21" s="19"/>
      <c r="J21" s="40"/>
      <c r="K21" s="41"/>
      <c r="L21" s="41"/>
      <c r="M21" s="41"/>
      <c r="N21" s="42"/>
    </row>
    <row r="22" spans="1:14" ht="20.25" customHeight="1">
      <c r="A22" s="66" t="s">
        <v>185</v>
      </c>
      <c r="B22" s="67"/>
      <c r="C22" s="67"/>
      <c r="D22" s="68"/>
      <c r="E22" s="39">
        <v>4</v>
      </c>
      <c r="F22" s="39"/>
      <c r="G22" s="19"/>
      <c r="H22" s="19"/>
      <c r="I22" s="19"/>
      <c r="J22" s="40"/>
      <c r="K22" s="41"/>
      <c r="L22" s="41"/>
      <c r="M22" s="41"/>
      <c r="N22" s="42"/>
    </row>
    <row r="23" spans="1:14" ht="20.25" customHeight="1">
      <c r="A23" s="66" t="s">
        <v>186</v>
      </c>
      <c r="B23" s="67"/>
      <c r="C23" s="67"/>
      <c r="D23" s="68"/>
      <c r="E23" s="39">
        <v>2</v>
      </c>
      <c r="F23" s="39"/>
      <c r="G23" s="19"/>
      <c r="H23" s="19"/>
      <c r="I23" s="19"/>
      <c r="J23" s="40"/>
      <c r="K23" s="41"/>
      <c r="L23" s="41"/>
      <c r="M23" s="41"/>
      <c r="N23" s="42"/>
    </row>
    <row r="24" spans="1:14" ht="20.25" customHeight="1" thickBot="1">
      <c r="A24" s="61" t="s">
        <v>187</v>
      </c>
      <c r="B24" s="62"/>
      <c r="C24" s="62"/>
      <c r="D24" s="63"/>
      <c r="E24" s="48">
        <v>1</v>
      </c>
      <c r="F24" s="48"/>
      <c r="G24" s="19"/>
      <c r="H24" s="19"/>
      <c r="I24" s="19"/>
      <c r="J24" s="40"/>
      <c r="K24" s="41"/>
      <c r="L24" s="41"/>
      <c r="M24" s="41"/>
      <c r="N24" s="42"/>
    </row>
    <row r="25" spans="1:14" ht="30.75" customHeight="1" thickBot="1">
      <c r="A25" s="74" t="s">
        <v>151</v>
      </c>
      <c r="B25" s="75"/>
      <c r="C25" s="75"/>
      <c r="D25" s="76"/>
      <c r="E25" s="51">
        <v>5</v>
      </c>
      <c r="F25" s="51"/>
      <c r="G25" s="4">
        <f>SUM(G26:G28)</f>
        <v>0</v>
      </c>
      <c r="H25" s="4">
        <f>SUM(H26:H28)</f>
        <v>0</v>
      </c>
      <c r="I25" s="4">
        <f>SUM(I26:I28)</f>
        <v>0</v>
      </c>
      <c r="J25" s="52" t="s">
        <v>225</v>
      </c>
      <c r="K25" s="52"/>
      <c r="L25" s="52"/>
      <c r="M25" s="52"/>
      <c r="N25" s="53"/>
    </row>
    <row r="26" spans="1:14" ht="30.75" customHeight="1">
      <c r="A26" s="90" t="s">
        <v>188</v>
      </c>
      <c r="B26" s="91"/>
      <c r="C26" s="91"/>
      <c r="D26" s="91"/>
      <c r="E26" s="92">
        <v>2</v>
      </c>
      <c r="F26" s="92"/>
      <c r="G26" s="19"/>
      <c r="H26" s="19"/>
      <c r="I26" s="19"/>
      <c r="J26" s="40"/>
      <c r="K26" s="41"/>
      <c r="L26" s="41"/>
      <c r="M26" s="41"/>
      <c r="N26" s="42"/>
    </row>
    <row r="27" spans="1:14" ht="20.25" customHeight="1">
      <c r="A27" s="84" t="s">
        <v>189</v>
      </c>
      <c r="B27" s="85"/>
      <c r="C27" s="85"/>
      <c r="D27" s="85"/>
      <c r="E27" s="86">
        <v>1.5</v>
      </c>
      <c r="F27" s="86"/>
      <c r="G27" s="19"/>
      <c r="H27" s="19"/>
      <c r="I27" s="19"/>
      <c r="J27" s="40"/>
      <c r="K27" s="41"/>
      <c r="L27" s="41"/>
      <c r="M27" s="41"/>
      <c r="N27" s="42"/>
    </row>
    <row r="28" spans="1:14" ht="33.75" customHeight="1" thickBot="1">
      <c r="A28" s="87" t="s">
        <v>190</v>
      </c>
      <c r="B28" s="88"/>
      <c r="C28" s="88"/>
      <c r="D28" s="88"/>
      <c r="E28" s="89">
        <v>1.5</v>
      </c>
      <c r="F28" s="89"/>
      <c r="G28" s="19"/>
      <c r="H28" s="19"/>
      <c r="I28" s="19"/>
      <c r="J28" s="40"/>
      <c r="K28" s="41"/>
      <c r="L28" s="41"/>
      <c r="M28" s="41"/>
      <c r="N28" s="42"/>
    </row>
    <row r="29" spans="1:14" ht="30.75" customHeight="1" thickBot="1">
      <c r="A29" s="49" t="s">
        <v>150</v>
      </c>
      <c r="B29" s="50"/>
      <c r="C29" s="50"/>
      <c r="D29" s="50"/>
      <c r="E29" s="51">
        <v>15</v>
      </c>
      <c r="F29" s="51"/>
      <c r="G29" s="4">
        <f>SUM(G30:G34)</f>
        <v>0</v>
      </c>
      <c r="H29" s="4">
        <f>SUM(H30:H34)</f>
        <v>0</v>
      </c>
      <c r="I29" s="4">
        <f>SUM(I30:I34)</f>
        <v>0</v>
      </c>
      <c r="J29" s="52" t="s">
        <v>225</v>
      </c>
      <c r="K29" s="52"/>
      <c r="L29" s="52"/>
      <c r="M29" s="52"/>
      <c r="N29" s="53"/>
    </row>
    <row r="30" spans="1:14" ht="30.75" customHeight="1">
      <c r="A30" s="43" t="s">
        <v>191</v>
      </c>
      <c r="B30" s="44"/>
      <c r="C30" s="44"/>
      <c r="D30" s="44"/>
      <c r="E30" s="45">
        <v>3</v>
      </c>
      <c r="F30" s="45"/>
      <c r="G30" s="19"/>
      <c r="H30" s="19"/>
      <c r="I30" s="19"/>
      <c r="J30" s="40"/>
      <c r="K30" s="41"/>
      <c r="L30" s="41"/>
      <c r="M30" s="41"/>
      <c r="N30" s="42"/>
    </row>
    <row r="31" spans="1:14" ht="30.75" customHeight="1">
      <c r="A31" s="66" t="s">
        <v>192</v>
      </c>
      <c r="B31" s="67"/>
      <c r="C31" s="67"/>
      <c r="D31" s="68"/>
      <c r="E31" s="39">
        <v>3</v>
      </c>
      <c r="F31" s="39"/>
      <c r="G31" s="19"/>
      <c r="H31" s="19"/>
      <c r="I31" s="19"/>
      <c r="J31" s="40"/>
      <c r="K31" s="41"/>
      <c r="L31" s="41"/>
      <c r="M31" s="41"/>
      <c r="N31" s="42"/>
    </row>
    <row r="32" spans="1:14" ht="30.75" customHeight="1">
      <c r="A32" s="37" t="s">
        <v>193</v>
      </c>
      <c r="B32" s="38"/>
      <c r="C32" s="38"/>
      <c r="D32" s="38"/>
      <c r="E32" s="39">
        <v>3</v>
      </c>
      <c r="F32" s="39"/>
      <c r="G32" s="19"/>
      <c r="H32" s="19"/>
      <c r="I32" s="19"/>
      <c r="J32" s="40"/>
      <c r="K32" s="41"/>
      <c r="L32" s="41"/>
      <c r="M32" s="41"/>
      <c r="N32" s="42"/>
    </row>
    <row r="33" spans="1:14" ht="30.75" customHeight="1">
      <c r="A33" s="37" t="s">
        <v>195</v>
      </c>
      <c r="B33" s="38"/>
      <c r="C33" s="38"/>
      <c r="D33" s="38"/>
      <c r="E33" s="39">
        <v>3</v>
      </c>
      <c r="F33" s="39"/>
      <c r="G33" s="19"/>
      <c r="H33" s="19"/>
      <c r="I33" s="19"/>
      <c r="J33" s="40"/>
      <c r="K33" s="41"/>
      <c r="L33" s="41"/>
      <c r="M33" s="41"/>
      <c r="N33" s="42"/>
    </row>
    <row r="34" spans="1:14" ht="30.75" customHeight="1" thickBot="1">
      <c r="A34" s="46" t="s">
        <v>194</v>
      </c>
      <c r="B34" s="47"/>
      <c r="C34" s="47"/>
      <c r="D34" s="47"/>
      <c r="E34" s="48">
        <v>3</v>
      </c>
      <c r="F34" s="48"/>
      <c r="G34" s="19"/>
      <c r="H34" s="19"/>
      <c r="I34" s="19"/>
      <c r="J34" s="40"/>
      <c r="K34" s="41"/>
      <c r="L34" s="41"/>
      <c r="M34" s="41"/>
      <c r="N34" s="42"/>
    </row>
    <row r="35" spans="1:14" ht="30.75" customHeight="1" thickBot="1">
      <c r="A35" s="74" t="s">
        <v>149</v>
      </c>
      <c r="B35" s="75"/>
      <c r="C35" s="75"/>
      <c r="D35" s="76"/>
      <c r="E35" s="77">
        <v>30</v>
      </c>
      <c r="F35" s="78"/>
      <c r="G35" s="4">
        <f>SUM(G36:G39)</f>
        <v>0</v>
      </c>
      <c r="H35" s="21">
        <f>SUM(H36:H39)</f>
        <v>0</v>
      </c>
      <c r="I35" s="21">
        <f>SUM(I36:I39)</f>
        <v>0</v>
      </c>
      <c r="J35" s="52" t="s">
        <v>225</v>
      </c>
      <c r="K35" s="52"/>
      <c r="L35" s="52"/>
      <c r="M35" s="52"/>
      <c r="N35" s="53"/>
    </row>
    <row r="36" spans="1:14" ht="20.25" customHeight="1">
      <c r="A36" s="79" t="s">
        <v>206</v>
      </c>
      <c r="B36" s="80"/>
      <c r="C36" s="80"/>
      <c r="D36" s="81"/>
      <c r="E36" s="82">
        <v>5</v>
      </c>
      <c r="F36" s="83"/>
      <c r="G36" s="19"/>
      <c r="H36" s="19"/>
      <c r="I36" s="19"/>
      <c r="J36" s="40"/>
      <c r="K36" s="41"/>
      <c r="L36" s="41"/>
      <c r="M36" s="41"/>
      <c r="N36" s="42"/>
    </row>
    <row r="37" spans="1:14" ht="20.25" customHeight="1">
      <c r="A37" s="66" t="s">
        <v>207</v>
      </c>
      <c r="B37" s="67"/>
      <c r="C37" s="67"/>
      <c r="D37" s="68"/>
      <c r="E37" s="69">
        <v>10</v>
      </c>
      <c r="F37" s="70"/>
      <c r="G37" s="19"/>
      <c r="H37" s="19"/>
      <c r="I37" s="19"/>
      <c r="J37" s="40"/>
      <c r="K37" s="41"/>
      <c r="L37" s="41"/>
      <c r="M37" s="41"/>
      <c r="N37" s="42"/>
    </row>
    <row r="38" spans="1:14" ht="60.75" customHeight="1">
      <c r="A38" s="66" t="s">
        <v>208</v>
      </c>
      <c r="B38" s="67"/>
      <c r="C38" s="67"/>
      <c r="D38" s="68"/>
      <c r="E38" s="69">
        <v>5</v>
      </c>
      <c r="F38" s="70"/>
      <c r="G38" s="19"/>
      <c r="H38" s="19"/>
      <c r="I38" s="19"/>
      <c r="J38" s="71"/>
      <c r="K38" s="72"/>
      <c r="L38" s="72"/>
      <c r="M38" s="72"/>
      <c r="N38" s="73"/>
    </row>
    <row r="39" spans="1:14" ht="20.25" customHeight="1" thickBot="1">
      <c r="A39" s="61" t="s">
        <v>209</v>
      </c>
      <c r="B39" s="62"/>
      <c r="C39" s="62"/>
      <c r="D39" s="63"/>
      <c r="E39" s="64">
        <v>10</v>
      </c>
      <c r="F39" s="65"/>
      <c r="G39" s="19"/>
      <c r="H39" s="19"/>
      <c r="I39" s="19"/>
      <c r="J39" s="40"/>
      <c r="K39" s="41"/>
      <c r="L39" s="41"/>
      <c r="M39" s="41"/>
      <c r="N39" s="42"/>
    </row>
    <row r="40" spans="1:14" ht="30.75" customHeight="1" thickBot="1">
      <c r="A40" s="49" t="s">
        <v>148</v>
      </c>
      <c r="B40" s="50"/>
      <c r="C40" s="50"/>
      <c r="D40" s="50"/>
      <c r="E40" s="51">
        <v>15</v>
      </c>
      <c r="F40" s="51"/>
      <c r="G40" s="4">
        <f>SUM(G41:G44)</f>
        <v>0</v>
      </c>
      <c r="H40" s="21">
        <f>SUM(H41:H44)</f>
        <v>0</v>
      </c>
      <c r="I40" s="21">
        <f>SUM(I41:I44)</f>
        <v>0</v>
      </c>
      <c r="J40" s="52" t="s">
        <v>225</v>
      </c>
      <c r="K40" s="52"/>
      <c r="L40" s="52"/>
      <c r="M40" s="52"/>
      <c r="N40" s="53"/>
    </row>
    <row r="41" spans="1:14" ht="20.25" customHeight="1">
      <c r="A41" s="43" t="s">
        <v>210</v>
      </c>
      <c r="B41" s="44"/>
      <c r="C41" s="44"/>
      <c r="D41" s="44"/>
      <c r="E41" s="45">
        <v>6</v>
      </c>
      <c r="F41" s="45"/>
      <c r="G41" s="19"/>
      <c r="H41" s="19"/>
      <c r="I41" s="19"/>
      <c r="J41" s="40"/>
      <c r="K41" s="41"/>
      <c r="L41" s="41"/>
      <c r="M41" s="41"/>
      <c r="N41" s="42"/>
    </row>
    <row r="42" spans="1:14" ht="20.25" customHeight="1">
      <c r="A42" s="37" t="s">
        <v>211</v>
      </c>
      <c r="B42" s="38"/>
      <c r="C42" s="38"/>
      <c r="D42" s="38"/>
      <c r="E42" s="39">
        <v>3</v>
      </c>
      <c r="F42" s="39"/>
      <c r="G42" s="19"/>
      <c r="H42" s="19"/>
      <c r="I42" s="19"/>
      <c r="J42" s="40"/>
      <c r="K42" s="41"/>
      <c r="L42" s="41"/>
      <c r="M42" s="41"/>
      <c r="N42" s="42"/>
    </row>
    <row r="43" spans="1:14" ht="20.25" customHeight="1">
      <c r="A43" s="37" t="s">
        <v>212</v>
      </c>
      <c r="B43" s="38"/>
      <c r="C43" s="38"/>
      <c r="D43" s="38"/>
      <c r="E43" s="39">
        <v>3</v>
      </c>
      <c r="F43" s="39"/>
      <c r="G43" s="19"/>
      <c r="H43" s="19"/>
      <c r="I43" s="19"/>
      <c r="J43" s="40"/>
      <c r="K43" s="41"/>
      <c r="L43" s="41"/>
      <c r="M43" s="41"/>
      <c r="N43" s="42"/>
    </row>
    <row r="44" spans="1:14" ht="33.75" customHeight="1" thickBot="1">
      <c r="A44" s="56" t="s">
        <v>196</v>
      </c>
      <c r="B44" s="57"/>
      <c r="C44" s="57"/>
      <c r="D44" s="58"/>
      <c r="E44" s="59">
        <v>3</v>
      </c>
      <c r="F44" s="60"/>
      <c r="G44" s="19"/>
      <c r="H44" s="19"/>
      <c r="I44" s="19"/>
      <c r="J44" s="40"/>
      <c r="K44" s="41"/>
      <c r="L44" s="41"/>
      <c r="M44" s="41"/>
      <c r="N44" s="42"/>
    </row>
    <row r="45" spans="1:14" ht="30.75" customHeight="1" thickBot="1">
      <c r="A45" s="54" t="s">
        <v>147</v>
      </c>
      <c r="B45" s="55"/>
      <c r="C45" s="55"/>
      <c r="D45" s="55"/>
      <c r="E45" s="51">
        <v>5</v>
      </c>
      <c r="F45" s="51"/>
      <c r="G45" s="4">
        <f>SUM(G46:G54)</f>
        <v>0</v>
      </c>
      <c r="H45" s="4">
        <f>SUM(H46:H54)</f>
        <v>0</v>
      </c>
      <c r="I45" s="4">
        <f>SUM(I46:I54)</f>
        <v>0</v>
      </c>
      <c r="J45" s="52" t="s">
        <v>225</v>
      </c>
      <c r="K45" s="52"/>
      <c r="L45" s="52"/>
      <c r="M45" s="52"/>
      <c r="N45" s="53"/>
    </row>
    <row r="46" spans="1:14" ht="20.25" customHeight="1">
      <c r="A46" s="43" t="s">
        <v>202</v>
      </c>
      <c r="B46" s="44"/>
      <c r="C46" s="44"/>
      <c r="D46" s="44"/>
      <c r="E46" s="45">
        <v>0.5</v>
      </c>
      <c r="F46" s="45"/>
      <c r="G46" s="19"/>
      <c r="H46" s="19"/>
      <c r="I46" s="19"/>
      <c r="J46" s="40"/>
      <c r="K46" s="41"/>
      <c r="L46" s="41"/>
      <c r="M46" s="41"/>
      <c r="N46" s="42"/>
    </row>
    <row r="47" spans="1:14" ht="20.25" customHeight="1">
      <c r="A47" s="37" t="s">
        <v>203</v>
      </c>
      <c r="B47" s="38"/>
      <c r="C47" s="38"/>
      <c r="D47" s="38"/>
      <c r="E47" s="39">
        <v>0.5</v>
      </c>
      <c r="F47" s="39"/>
      <c r="G47" s="19"/>
      <c r="H47" s="19"/>
      <c r="I47" s="19"/>
      <c r="J47" s="40"/>
      <c r="K47" s="41"/>
      <c r="L47" s="41"/>
      <c r="M47" s="41"/>
      <c r="N47" s="42"/>
    </row>
    <row r="48" spans="1:14" ht="20.25" customHeight="1">
      <c r="A48" s="37" t="s">
        <v>204</v>
      </c>
      <c r="B48" s="38"/>
      <c r="C48" s="38"/>
      <c r="D48" s="38"/>
      <c r="E48" s="39">
        <v>0.5</v>
      </c>
      <c r="F48" s="39"/>
      <c r="G48" s="19"/>
      <c r="H48" s="19"/>
      <c r="I48" s="19"/>
      <c r="J48" s="40"/>
      <c r="K48" s="41"/>
      <c r="L48" s="41"/>
      <c r="M48" s="41"/>
      <c r="N48" s="42"/>
    </row>
    <row r="49" spans="1:14" ht="20.25" customHeight="1">
      <c r="A49" s="37" t="s">
        <v>205</v>
      </c>
      <c r="B49" s="38"/>
      <c r="C49" s="38"/>
      <c r="D49" s="38"/>
      <c r="E49" s="39">
        <v>0.5</v>
      </c>
      <c r="F49" s="39"/>
      <c r="G49" s="19"/>
      <c r="H49" s="19"/>
      <c r="I49" s="19"/>
      <c r="J49" s="40"/>
      <c r="K49" s="41"/>
      <c r="L49" s="41"/>
      <c r="M49" s="41"/>
      <c r="N49" s="42"/>
    </row>
    <row r="50" spans="1:14" ht="30.75" customHeight="1">
      <c r="A50" s="37" t="s">
        <v>197</v>
      </c>
      <c r="B50" s="38"/>
      <c r="C50" s="38"/>
      <c r="D50" s="38"/>
      <c r="E50" s="39">
        <v>0.5</v>
      </c>
      <c r="F50" s="39"/>
      <c r="G50" s="19"/>
      <c r="H50" s="19"/>
      <c r="I50" s="19"/>
      <c r="J50" s="40"/>
      <c r="K50" s="41"/>
      <c r="L50" s="41"/>
      <c r="M50" s="41"/>
      <c r="N50" s="42"/>
    </row>
    <row r="51" spans="1:14" ht="30.75" customHeight="1">
      <c r="A51" s="37" t="s">
        <v>198</v>
      </c>
      <c r="B51" s="38"/>
      <c r="C51" s="38"/>
      <c r="D51" s="38"/>
      <c r="E51" s="39">
        <v>0.5</v>
      </c>
      <c r="F51" s="39"/>
      <c r="G51" s="19"/>
      <c r="H51" s="19"/>
      <c r="I51" s="19"/>
      <c r="J51" s="40"/>
      <c r="K51" s="41"/>
      <c r="L51" s="41"/>
      <c r="M51" s="41"/>
      <c r="N51" s="42"/>
    </row>
    <row r="52" spans="1:14" ht="20.25" customHeight="1">
      <c r="A52" s="37" t="s">
        <v>199</v>
      </c>
      <c r="B52" s="38"/>
      <c r="C52" s="38"/>
      <c r="D52" s="38"/>
      <c r="E52" s="39">
        <v>1</v>
      </c>
      <c r="F52" s="39"/>
      <c r="G52" s="19"/>
      <c r="H52" s="19"/>
      <c r="I52" s="19"/>
      <c r="J52" s="40"/>
      <c r="K52" s="41"/>
      <c r="L52" s="41"/>
      <c r="M52" s="41"/>
      <c r="N52" s="42"/>
    </row>
    <row r="53" spans="1:14" ht="33" customHeight="1">
      <c r="A53" s="37" t="s">
        <v>200</v>
      </c>
      <c r="B53" s="38"/>
      <c r="C53" s="38"/>
      <c r="D53" s="38"/>
      <c r="E53" s="39">
        <v>0.5</v>
      </c>
      <c r="F53" s="39"/>
      <c r="G53" s="19"/>
      <c r="H53" s="19"/>
      <c r="I53" s="19"/>
      <c r="J53" s="40"/>
      <c r="K53" s="41"/>
      <c r="L53" s="41"/>
      <c r="M53" s="41"/>
      <c r="N53" s="42"/>
    </row>
    <row r="54" spans="1:14" ht="33" customHeight="1" thickBot="1">
      <c r="A54" s="46" t="s">
        <v>201</v>
      </c>
      <c r="B54" s="47"/>
      <c r="C54" s="47"/>
      <c r="D54" s="47"/>
      <c r="E54" s="48">
        <v>0.5</v>
      </c>
      <c r="F54" s="48"/>
      <c r="G54" s="19"/>
      <c r="H54" s="19"/>
      <c r="I54" s="19"/>
      <c r="J54" s="40"/>
      <c r="K54" s="41"/>
      <c r="L54" s="41"/>
      <c r="M54" s="41"/>
      <c r="N54" s="42"/>
    </row>
    <row r="55" spans="1:14" ht="30.75" customHeight="1" thickBot="1">
      <c r="A55" s="49" t="s">
        <v>146</v>
      </c>
      <c r="B55" s="50"/>
      <c r="C55" s="50"/>
      <c r="D55" s="50"/>
      <c r="E55" s="51">
        <v>5</v>
      </c>
      <c r="F55" s="51"/>
      <c r="G55" s="4">
        <f>SUM(G56:G59)</f>
        <v>0</v>
      </c>
      <c r="H55" s="4">
        <f>SUM(H56:H59)</f>
        <v>0</v>
      </c>
      <c r="I55" s="4">
        <f>SUM(I56:I59)</f>
        <v>0</v>
      </c>
      <c r="J55" s="52" t="s">
        <v>225</v>
      </c>
      <c r="K55" s="52"/>
      <c r="L55" s="52"/>
      <c r="M55" s="52"/>
      <c r="N55" s="53"/>
    </row>
    <row r="56" spans="1:14" ht="20.25" customHeight="1">
      <c r="A56" s="43" t="s">
        <v>217</v>
      </c>
      <c r="B56" s="44"/>
      <c r="C56" s="44"/>
      <c r="D56" s="44"/>
      <c r="E56" s="45">
        <v>1.5</v>
      </c>
      <c r="F56" s="45"/>
      <c r="G56" s="19"/>
      <c r="H56" s="19"/>
      <c r="I56" s="19"/>
      <c r="J56" s="40"/>
      <c r="K56" s="41"/>
      <c r="L56" s="41"/>
      <c r="M56" s="41"/>
      <c r="N56" s="42"/>
    </row>
    <row r="57" spans="1:14" ht="20.25" customHeight="1">
      <c r="A57" s="37" t="s">
        <v>218</v>
      </c>
      <c r="B57" s="38"/>
      <c r="C57" s="38"/>
      <c r="D57" s="38"/>
      <c r="E57" s="39">
        <v>1.5</v>
      </c>
      <c r="F57" s="39"/>
      <c r="G57" s="19"/>
      <c r="H57" s="19"/>
      <c r="I57" s="19"/>
      <c r="J57" s="40"/>
      <c r="K57" s="41"/>
      <c r="L57" s="41"/>
      <c r="M57" s="41"/>
      <c r="N57" s="42"/>
    </row>
    <row r="58" spans="1:14" ht="33.75" customHeight="1">
      <c r="A58" s="37" t="s">
        <v>216</v>
      </c>
      <c r="B58" s="38"/>
      <c r="C58" s="38"/>
      <c r="D58" s="38"/>
      <c r="E58" s="39">
        <v>1</v>
      </c>
      <c r="F58" s="39"/>
      <c r="G58" s="19"/>
      <c r="H58" s="19"/>
      <c r="I58" s="19"/>
      <c r="J58" s="40"/>
      <c r="K58" s="41"/>
      <c r="L58" s="41"/>
      <c r="M58" s="41"/>
      <c r="N58" s="42"/>
    </row>
    <row r="59" spans="1:14" ht="33.75" customHeight="1" thickBot="1">
      <c r="A59" s="46" t="s">
        <v>215</v>
      </c>
      <c r="B59" s="47"/>
      <c r="C59" s="47"/>
      <c r="D59" s="47"/>
      <c r="E59" s="48">
        <v>1</v>
      </c>
      <c r="F59" s="48"/>
      <c r="G59" s="19"/>
      <c r="H59" s="19"/>
      <c r="I59" s="19"/>
      <c r="J59" s="40"/>
      <c r="K59" s="41"/>
      <c r="L59" s="41"/>
      <c r="M59" s="41"/>
      <c r="N59" s="42"/>
    </row>
    <row r="60" spans="1:14" ht="30.75" customHeight="1" thickBot="1">
      <c r="A60" s="49" t="s">
        <v>145</v>
      </c>
      <c r="B60" s="50"/>
      <c r="C60" s="50"/>
      <c r="D60" s="50"/>
      <c r="E60" s="51">
        <v>5</v>
      </c>
      <c r="F60" s="51"/>
      <c r="G60" s="4">
        <f>SUM(G61:G67)</f>
        <v>0</v>
      </c>
      <c r="H60" s="4">
        <f>SUM(H61:H67)</f>
        <v>0</v>
      </c>
      <c r="I60" s="4">
        <f>SUM(I61:I67)</f>
        <v>0</v>
      </c>
      <c r="J60" s="52" t="s">
        <v>225</v>
      </c>
      <c r="K60" s="52"/>
      <c r="L60" s="52"/>
      <c r="M60" s="52"/>
      <c r="N60" s="53"/>
    </row>
    <row r="61" spans="1:14" ht="20.25" customHeight="1">
      <c r="A61" s="43" t="s">
        <v>213</v>
      </c>
      <c r="B61" s="44"/>
      <c r="C61" s="44"/>
      <c r="D61" s="44"/>
      <c r="E61" s="45">
        <v>1</v>
      </c>
      <c r="F61" s="45"/>
      <c r="G61" s="19"/>
      <c r="H61" s="19"/>
      <c r="I61" s="19"/>
      <c r="J61" s="40"/>
      <c r="K61" s="41"/>
      <c r="L61" s="41"/>
      <c r="M61" s="41"/>
      <c r="N61" s="42"/>
    </row>
    <row r="62" spans="1:14" ht="20.25" customHeight="1">
      <c r="A62" s="37" t="s">
        <v>219</v>
      </c>
      <c r="B62" s="38"/>
      <c r="C62" s="38"/>
      <c r="D62" s="38"/>
      <c r="E62" s="39">
        <v>1</v>
      </c>
      <c r="F62" s="39"/>
      <c r="G62" s="19"/>
      <c r="H62" s="19"/>
      <c r="I62" s="19"/>
      <c r="J62" s="40"/>
      <c r="K62" s="41"/>
      <c r="L62" s="41"/>
      <c r="M62" s="41"/>
      <c r="N62" s="42"/>
    </row>
    <row r="63" spans="1:14" ht="20.25" customHeight="1">
      <c r="A63" s="37" t="s">
        <v>220</v>
      </c>
      <c r="B63" s="38"/>
      <c r="C63" s="38"/>
      <c r="D63" s="38"/>
      <c r="E63" s="39">
        <v>1</v>
      </c>
      <c r="F63" s="39"/>
      <c r="G63" s="19"/>
      <c r="H63" s="19"/>
      <c r="I63" s="19"/>
      <c r="J63" s="40"/>
      <c r="K63" s="41"/>
      <c r="L63" s="41"/>
      <c r="M63" s="41"/>
      <c r="N63" s="42"/>
    </row>
    <row r="64" spans="1:14" ht="20.25" customHeight="1">
      <c r="A64" s="37" t="s">
        <v>221</v>
      </c>
      <c r="B64" s="38"/>
      <c r="C64" s="38"/>
      <c r="D64" s="38"/>
      <c r="E64" s="39">
        <v>0.5</v>
      </c>
      <c r="F64" s="39"/>
      <c r="G64" s="19"/>
      <c r="H64" s="19"/>
      <c r="I64" s="19"/>
      <c r="J64" s="40"/>
      <c r="K64" s="41"/>
      <c r="L64" s="41"/>
      <c r="M64" s="41"/>
      <c r="N64" s="42"/>
    </row>
    <row r="65" spans="1:17" ht="20.25" customHeight="1">
      <c r="A65" s="37" t="s">
        <v>214</v>
      </c>
      <c r="B65" s="38"/>
      <c r="C65" s="38"/>
      <c r="D65" s="38"/>
      <c r="E65" s="39">
        <v>0.5</v>
      </c>
      <c r="F65" s="39"/>
      <c r="G65" s="19"/>
      <c r="H65" s="19"/>
      <c r="I65" s="19"/>
      <c r="J65" s="40"/>
      <c r="K65" s="41"/>
      <c r="L65" s="41"/>
      <c r="M65" s="41"/>
      <c r="N65" s="42"/>
    </row>
    <row r="66" spans="1:17" ht="20.25" customHeight="1">
      <c r="A66" s="37" t="s">
        <v>222</v>
      </c>
      <c r="B66" s="38"/>
      <c r="C66" s="38"/>
      <c r="D66" s="38"/>
      <c r="E66" s="39">
        <v>0.5</v>
      </c>
      <c r="F66" s="39"/>
      <c r="G66" s="19"/>
      <c r="H66" s="19"/>
      <c r="I66" s="19"/>
      <c r="J66" s="40"/>
      <c r="K66" s="41"/>
      <c r="L66" s="41"/>
      <c r="M66" s="41"/>
      <c r="N66" s="42"/>
    </row>
    <row r="67" spans="1:17" ht="20.25" customHeight="1" thickBot="1">
      <c r="A67" s="37" t="s">
        <v>223</v>
      </c>
      <c r="B67" s="38"/>
      <c r="C67" s="38"/>
      <c r="D67" s="38"/>
      <c r="E67" s="39">
        <v>0.5</v>
      </c>
      <c r="F67" s="39"/>
      <c r="G67" s="19"/>
      <c r="H67" s="19"/>
      <c r="I67" s="19"/>
      <c r="J67" s="40"/>
      <c r="K67" s="41"/>
      <c r="L67" s="41"/>
      <c r="M67" s="41"/>
      <c r="N67" s="42"/>
    </row>
    <row r="68" spans="1:17" ht="17.25" thickTop="1" thickBot="1">
      <c r="A68" s="34" t="s">
        <v>228</v>
      </c>
      <c r="B68" s="35"/>
      <c r="C68" s="36" t="s">
        <v>229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7" ht="17.25" thickTop="1" thickBot="1">
      <c r="A69" s="149"/>
      <c r="B69" s="149"/>
      <c r="C69" s="10"/>
      <c r="D69" s="150" t="s">
        <v>230</v>
      </c>
      <c r="E69" s="150"/>
      <c r="F69" s="150"/>
      <c r="G69" s="150"/>
      <c r="H69" s="150"/>
      <c r="I69" s="150"/>
      <c r="J69" s="150"/>
      <c r="K69" s="150"/>
      <c r="L69" s="150"/>
      <c r="M69" s="150"/>
      <c r="N69" s="150"/>
    </row>
    <row r="70" spans="1:17" ht="17.25" thickTop="1" thickBot="1">
      <c r="A70" s="149"/>
      <c r="B70" s="149"/>
      <c r="C70" s="10"/>
      <c r="D70" s="150" t="s">
        <v>231</v>
      </c>
      <c r="E70" s="150"/>
      <c r="F70" s="150"/>
      <c r="G70" s="150"/>
      <c r="H70" s="150"/>
      <c r="I70" s="150"/>
      <c r="J70" s="150"/>
      <c r="K70" s="150"/>
      <c r="L70" s="150"/>
      <c r="M70" s="150"/>
      <c r="N70" s="150"/>
    </row>
    <row r="71" spans="1:17" ht="17.25" thickTop="1" thickBot="1">
      <c r="A71" s="149"/>
      <c r="B71" s="149"/>
      <c r="C71" s="10"/>
      <c r="D71" s="150" t="s">
        <v>233</v>
      </c>
      <c r="E71" s="150"/>
      <c r="F71" s="150"/>
      <c r="G71" s="150"/>
      <c r="H71" s="150"/>
      <c r="I71" s="150"/>
      <c r="J71" s="150"/>
      <c r="K71" s="150"/>
      <c r="L71" s="150"/>
      <c r="M71" s="150"/>
      <c r="N71" s="150"/>
    </row>
    <row r="72" spans="1:17" ht="17.25" thickTop="1" thickBot="1">
      <c r="A72" s="149"/>
      <c r="B72" s="149"/>
      <c r="C72" s="10"/>
      <c r="D72" s="150" t="s">
        <v>232</v>
      </c>
      <c r="E72" s="150"/>
      <c r="F72" s="150"/>
      <c r="G72" s="150"/>
      <c r="H72" s="150"/>
      <c r="I72" s="150"/>
      <c r="J72" s="150"/>
      <c r="K72" s="150"/>
      <c r="L72" s="150"/>
      <c r="M72" s="150"/>
      <c r="N72" s="150"/>
    </row>
    <row r="73" spans="1:17" ht="14.25" thickTop="1" thickBot="1">
      <c r="A73" s="149"/>
      <c r="B73" s="149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</row>
    <row r="74" spans="1:17" ht="14.25" thickTop="1" thickBot="1">
      <c r="A74" s="149"/>
      <c r="B74" s="149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</row>
    <row r="75" spans="1:17" ht="31.5" customHeight="1" thickTop="1" thickBot="1">
      <c r="A75" s="149"/>
      <c r="B75" s="149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</row>
    <row r="76" spans="1:17" ht="13.5" hidden="1" thickTop="1"/>
    <row r="77" spans="1:17" hidden="1"/>
    <row r="78" spans="1:17" ht="15" hidden="1">
      <c r="B78" s="7" t="s">
        <v>20</v>
      </c>
      <c r="G78" s="29">
        <f>+G35</f>
        <v>0</v>
      </c>
      <c r="H78" s="29">
        <f>+H35</f>
        <v>0</v>
      </c>
      <c r="I78" s="29">
        <f>+I35</f>
        <v>0</v>
      </c>
      <c r="J78" s="143" t="s">
        <v>238</v>
      </c>
      <c r="K78" s="144"/>
      <c r="L78" s="145"/>
      <c r="Q78" s="23" t="s">
        <v>152</v>
      </c>
    </row>
    <row r="79" spans="1:17" hidden="1">
      <c r="B79" s="3" t="s">
        <v>59</v>
      </c>
      <c r="G79" s="29">
        <f>+G40</f>
        <v>0</v>
      </c>
      <c r="H79" s="29">
        <f>+H40</f>
        <v>0</v>
      </c>
      <c r="I79" s="29">
        <f>+I40</f>
        <v>0</v>
      </c>
      <c r="J79" s="30" t="s">
        <v>239</v>
      </c>
      <c r="K79" s="31"/>
      <c r="L79" s="32"/>
      <c r="Q79" s="24" t="s">
        <v>153</v>
      </c>
    </row>
    <row r="80" spans="1:17" hidden="1">
      <c r="B80" s="3" t="s">
        <v>58</v>
      </c>
      <c r="G80" s="29">
        <f>IF(G78&gt;=24,IF(G79&gt;=12,1,0),0)</f>
        <v>0</v>
      </c>
      <c r="H80" s="29">
        <f t="shared" ref="H80:I80" si="0">IF(H78&gt;=24,IF(H79&gt;=12,1,0),0)</f>
        <v>0</v>
      </c>
      <c r="I80" s="29">
        <f t="shared" si="0"/>
        <v>0</v>
      </c>
      <c r="J80" s="146" t="s">
        <v>240</v>
      </c>
      <c r="K80" s="147"/>
      <c r="L80" s="148"/>
      <c r="Q80" s="25" t="s">
        <v>154</v>
      </c>
    </row>
    <row r="81" spans="2:17" hidden="1">
      <c r="B81" s="3" t="s">
        <v>75</v>
      </c>
      <c r="Q81" s="24" t="s">
        <v>155</v>
      </c>
    </row>
    <row r="82" spans="2:17" hidden="1">
      <c r="B82" s="3" t="s">
        <v>76</v>
      </c>
      <c r="Q82" s="26" t="s">
        <v>156</v>
      </c>
    </row>
    <row r="83" spans="2:17" hidden="1">
      <c r="B83" s="3" t="s">
        <v>21</v>
      </c>
      <c r="Q83" s="26" t="s">
        <v>157</v>
      </c>
    </row>
    <row r="84" spans="2:17" hidden="1">
      <c r="B84" s="3" t="s">
        <v>77</v>
      </c>
      <c r="Q84" s="26" t="s">
        <v>141</v>
      </c>
    </row>
    <row r="85" spans="2:17" hidden="1">
      <c r="B85" s="3" t="s">
        <v>22</v>
      </c>
    </row>
    <row r="86" spans="2:17" hidden="1">
      <c r="B86" s="3" t="s">
        <v>60</v>
      </c>
    </row>
    <row r="87" spans="2:17" hidden="1">
      <c r="B87" s="3" t="s">
        <v>61</v>
      </c>
    </row>
    <row r="88" spans="2:17" hidden="1">
      <c r="B88" s="3" t="s">
        <v>23</v>
      </c>
      <c r="Q88" s="23" t="s">
        <v>158</v>
      </c>
    </row>
    <row r="89" spans="2:17" hidden="1">
      <c r="B89" s="3" t="s">
        <v>24</v>
      </c>
      <c r="Q89" s="27" t="s">
        <v>159</v>
      </c>
    </row>
    <row r="90" spans="2:17" hidden="1">
      <c r="B90" s="3" t="s">
        <v>102</v>
      </c>
      <c r="Q90" s="27" t="s">
        <v>160</v>
      </c>
    </row>
    <row r="91" spans="2:17" hidden="1">
      <c r="B91" s="3" t="s">
        <v>25</v>
      </c>
      <c r="Q91" s="27" t="s">
        <v>161</v>
      </c>
    </row>
    <row r="92" spans="2:17" hidden="1">
      <c r="B92" s="3" t="s">
        <v>103</v>
      </c>
      <c r="Q92" s="27" t="s">
        <v>162</v>
      </c>
    </row>
    <row r="93" spans="2:17" hidden="1">
      <c r="B93" s="3" t="s">
        <v>104</v>
      </c>
      <c r="Q93" s="27" t="s">
        <v>163</v>
      </c>
    </row>
    <row r="94" spans="2:17" hidden="1">
      <c r="B94" s="3" t="s">
        <v>62</v>
      </c>
      <c r="Q94" s="27" t="s">
        <v>164</v>
      </c>
    </row>
    <row r="95" spans="2:17" hidden="1">
      <c r="B95" s="3" t="s">
        <v>105</v>
      </c>
      <c r="Q95" s="27" t="s">
        <v>165</v>
      </c>
    </row>
    <row r="96" spans="2:17" hidden="1">
      <c r="B96" s="3" t="s">
        <v>26</v>
      </c>
      <c r="Q96" s="27" t="s">
        <v>166</v>
      </c>
    </row>
    <row r="97" spans="2:17" hidden="1">
      <c r="B97" s="3" t="s">
        <v>78</v>
      </c>
      <c r="Q97" s="27" t="s">
        <v>167</v>
      </c>
    </row>
    <row r="98" spans="2:17" hidden="1">
      <c r="B98" s="3" t="s">
        <v>106</v>
      </c>
      <c r="Q98" s="27" t="s">
        <v>168</v>
      </c>
    </row>
    <row r="99" spans="2:17" hidden="1">
      <c r="B99" s="3" t="s">
        <v>79</v>
      </c>
      <c r="Q99" s="27" t="s">
        <v>169</v>
      </c>
    </row>
    <row r="100" spans="2:17" hidden="1">
      <c r="B100" s="3" t="s">
        <v>136</v>
      </c>
      <c r="Q100" s="27" t="s">
        <v>170</v>
      </c>
    </row>
    <row r="101" spans="2:17" hidden="1">
      <c r="B101" s="3" t="s">
        <v>80</v>
      </c>
      <c r="Q101" s="27" t="s">
        <v>171</v>
      </c>
    </row>
    <row r="102" spans="2:17" hidden="1">
      <c r="B102" s="3" t="s">
        <v>107</v>
      </c>
      <c r="Q102" s="27" t="s">
        <v>173</v>
      </c>
    </row>
    <row r="103" spans="2:17" hidden="1">
      <c r="B103" s="3" t="s">
        <v>27</v>
      </c>
      <c r="Q103" s="27" t="s">
        <v>174</v>
      </c>
    </row>
    <row r="104" spans="2:17" hidden="1">
      <c r="B104" s="3" t="s">
        <v>28</v>
      </c>
      <c r="Q104" s="28" t="s">
        <v>175</v>
      </c>
    </row>
    <row r="105" spans="2:17" hidden="1">
      <c r="B105" s="3" t="s">
        <v>108</v>
      </c>
      <c r="Q105" s="27" t="s">
        <v>176</v>
      </c>
    </row>
    <row r="106" spans="2:17" hidden="1">
      <c r="B106" s="3" t="s">
        <v>109</v>
      </c>
      <c r="Q106" s="27" t="s">
        <v>172</v>
      </c>
    </row>
    <row r="107" spans="2:17" hidden="1">
      <c r="B107" s="3" t="s">
        <v>81</v>
      </c>
      <c r="Q107" s="27" t="s">
        <v>177</v>
      </c>
    </row>
    <row r="108" spans="2:17" hidden="1">
      <c r="B108" s="3" t="s">
        <v>29</v>
      </c>
      <c r="Q108" s="27" t="s">
        <v>142</v>
      </c>
    </row>
    <row r="109" spans="2:17" hidden="1">
      <c r="B109" s="3" t="s">
        <v>110</v>
      </c>
    </row>
    <row r="110" spans="2:17" hidden="1">
      <c r="B110" s="3" t="s">
        <v>30</v>
      </c>
    </row>
    <row r="111" spans="2:17" hidden="1">
      <c r="B111" s="3" t="s">
        <v>31</v>
      </c>
    </row>
    <row r="112" spans="2:17" hidden="1">
      <c r="B112" s="3" t="s">
        <v>111</v>
      </c>
    </row>
    <row r="113" spans="2:2" hidden="1">
      <c r="B113" s="3" t="s">
        <v>112</v>
      </c>
    </row>
    <row r="114" spans="2:2" hidden="1">
      <c r="B114" s="3" t="s">
        <v>63</v>
      </c>
    </row>
    <row r="115" spans="2:2" hidden="1">
      <c r="B115" s="3" t="s">
        <v>32</v>
      </c>
    </row>
    <row r="116" spans="2:2" hidden="1">
      <c r="B116" s="3" t="s">
        <v>33</v>
      </c>
    </row>
    <row r="117" spans="2:2" hidden="1">
      <c r="B117" s="3" t="s">
        <v>34</v>
      </c>
    </row>
    <row r="118" spans="2:2" hidden="1">
      <c r="B118" s="3" t="s">
        <v>137</v>
      </c>
    </row>
    <row r="119" spans="2:2" hidden="1">
      <c r="B119" s="3" t="s">
        <v>82</v>
      </c>
    </row>
    <row r="120" spans="2:2" hidden="1">
      <c r="B120" s="3" t="s">
        <v>35</v>
      </c>
    </row>
    <row r="121" spans="2:2" hidden="1">
      <c r="B121" s="3" t="s">
        <v>36</v>
      </c>
    </row>
    <row r="122" spans="2:2" hidden="1">
      <c r="B122" s="3" t="s">
        <v>64</v>
      </c>
    </row>
    <row r="123" spans="2:2" hidden="1">
      <c r="B123" s="3" t="s">
        <v>83</v>
      </c>
    </row>
    <row r="124" spans="2:2" hidden="1">
      <c r="B124" s="3" t="s">
        <v>37</v>
      </c>
    </row>
    <row r="125" spans="2:2" hidden="1">
      <c r="B125" s="3" t="s">
        <v>84</v>
      </c>
    </row>
    <row r="126" spans="2:2" hidden="1">
      <c r="B126" s="3" t="s">
        <v>85</v>
      </c>
    </row>
    <row r="127" spans="2:2" hidden="1">
      <c r="B127" s="3" t="s">
        <v>113</v>
      </c>
    </row>
    <row r="128" spans="2:2" hidden="1">
      <c r="B128" s="3" t="s">
        <v>38</v>
      </c>
    </row>
    <row r="129" spans="2:2" hidden="1">
      <c r="B129" s="3" t="s">
        <v>135</v>
      </c>
    </row>
    <row r="130" spans="2:2" hidden="1">
      <c r="B130" s="3" t="s">
        <v>39</v>
      </c>
    </row>
    <row r="131" spans="2:2" hidden="1">
      <c r="B131" s="3" t="s">
        <v>65</v>
      </c>
    </row>
    <row r="132" spans="2:2" hidden="1">
      <c r="B132" s="3" t="s">
        <v>40</v>
      </c>
    </row>
    <row r="133" spans="2:2" hidden="1">
      <c r="B133" s="3" t="s">
        <v>117</v>
      </c>
    </row>
    <row r="134" spans="2:2" hidden="1">
      <c r="B134" s="3" t="s">
        <v>67</v>
      </c>
    </row>
    <row r="135" spans="2:2" hidden="1">
      <c r="B135" s="3" t="s">
        <v>41</v>
      </c>
    </row>
    <row r="136" spans="2:2" hidden="1">
      <c r="B136" s="3" t="s">
        <v>114</v>
      </c>
    </row>
    <row r="137" spans="2:2" hidden="1">
      <c r="B137" s="3" t="s">
        <v>42</v>
      </c>
    </row>
    <row r="138" spans="2:2" hidden="1">
      <c r="B138" s="3" t="s">
        <v>66</v>
      </c>
    </row>
    <row r="139" spans="2:2" hidden="1">
      <c r="B139" s="3" t="s">
        <v>115</v>
      </c>
    </row>
    <row r="140" spans="2:2" hidden="1">
      <c r="B140" s="3" t="s">
        <v>116</v>
      </c>
    </row>
    <row r="141" spans="2:2" hidden="1">
      <c r="B141" s="3" t="s">
        <v>68</v>
      </c>
    </row>
    <row r="142" spans="2:2" hidden="1">
      <c r="B142" s="3" t="s">
        <v>118</v>
      </c>
    </row>
    <row r="143" spans="2:2" hidden="1">
      <c r="B143" s="3" t="s">
        <v>43</v>
      </c>
    </row>
    <row r="144" spans="2:2" hidden="1">
      <c r="B144" s="3" t="s">
        <v>86</v>
      </c>
    </row>
    <row r="145" spans="2:2" hidden="1">
      <c r="B145" s="3" t="s">
        <v>119</v>
      </c>
    </row>
    <row r="146" spans="2:2" hidden="1">
      <c r="B146" s="3" t="s">
        <v>178</v>
      </c>
    </row>
    <row r="147" spans="2:2" hidden="1">
      <c r="B147" s="3" t="s">
        <v>44</v>
      </c>
    </row>
    <row r="148" spans="2:2" hidden="1">
      <c r="B148" s="3" t="s">
        <v>69</v>
      </c>
    </row>
    <row r="149" spans="2:2" hidden="1">
      <c r="B149" s="3" t="s">
        <v>120</v>
      </c>
    </row>
    <row r="150" spans="2:2" hidden="1">
      <c r="B150" s="3" t="s">
        <v>121</v>
      </c>
    </row>
    <row r="151" spans="2:2" hidden="1">
      <c r="B151" s="3" t="s">
        <v>125</v>
      </c>
    </row>
    <row r="152" spans="2:2" hidden="1">
      <c r="B152" s="3" t="s">
        <v>122</v>
      </c>
    </row>
    <row r="153" spans="2:2" hidden="1">
      <c r="B153" s="3" t="s">
        <v>87</v>
      </c>
    </row>
    <row r="154" spans="2:2" hidden="1">
      <c r="B154" s="3" t="s">
        <v>70</v>
      </c>
    </row>
    <row r="155" spans="2:2" hidden="1">
      <c r="B155" s="3" t="s">
        <v>45</v>
      </c>
    </row>
    <row r="156" spans="2:2" hidden="1">
      <c r="B156" s="3" t="s">
        <v>88</v>
      </c>
    </row>
    <row r="157" spans="2:2" hidden="1">
      <c r="B157" s="3" t="s">
        <v>123</v>
      </c>
    </row>
    <row r="158" spans="2:2" hidden="1">
      <c r="B158" s="3" t="s">
        <v>124</v>
      </c>
    </row>
    <row r="159" spans="2:2" hidden="1">
      <c r="B159" s="3" t="s">
        <v>126</v>
      </c>
    </row>
    <row r="160" spans="2:2" hidden="1">
      <c r="B160" s="3" t="s">
        <v>71</v>
      </c>
    </row>
    <row r="161" spans="2:2" hidden="1">
      <c r="B161" s="3" t="s">
        <v>179</v>
      </c>
    </row>
    <row r="162" spans="2:2" hidden="1">
      <c r="B162" s="3" t="s">
        <v>127</v>
      </c>
    </row>
    <row r="163" spans="2:2" hidden="1">
      <c r="B163" s="3" t="s">
        <v>90</v>
      </c>
    </row>
    <row r="164" spans="2:2" hidden="1">
      <c r="B164" s="3" t="s">
        <v>89</v>
      </c>
    </row>
    <row r="165" spans="2:2" hidden="1">
      <c r="B165" s="3" t="s">
        <v>72</v>
      </c>
    </row>
    <row r="166" spans="2:2" hidden="1">
      <c r="B166" s="3" t="s">
        <v>138</v>
      </c>
    </row>
    <row r="167" spans="2:2" hidden="1">
      <c r="B167" s="3" t="s">
        <v>91</v>
      </c>
    </row>
    <row r="168" spans="2:2" hidden="1">
      <c r="B168" s="3" t="s">
        <v>46</v>
      </c>
    </row>
    <row r="169" spans="2:2" hidden="1">
      <c r="B169" s="3" t="s">
        <v>47</v>
      </c>
    </row>
    <row r="170" spans="2:2" hidden="1">
      <c r="B170" s="3" t="s">
        <v>92</v>
      </c>
    </row>
    <row r="171" spans="2:2" hidden="1">
      <c r="B171" s="3" t="s">
        <v>128</v>
      </c>
    </row>
    <row r="172" spans="2:2" hidden="1">
      <c r="B172" s="3" t="s">
        <v>73</v>
      </c>
    </row>
    <row r="173" spans="2:2" hidden="1">
      <c r="B173" s="3" t="s">
        <v>48</v>
      </c>
    </row>
    <row r="174" spans="2:2" hidden="1">
      <c r="B174" s="3" t="s">
        <v>93</v>
      </c>
    </row>
    <row r="175" spans="2:2" hidden="1">
      <c r="B175" s="3" t="s">
        <v>49</v>
      </c>
    </row>
    <row r="176" spans="2:2" hidden="1">
      <c r="B176" s="3" t="s">
        <v>94</v>
      </c>
    </row>
    <row r="177" spans="2:2" hidden="1">
      <c r="B177" s="3" t="s">
        <v>129</v>
      </c>
    </row>
    <row r="178" spans="2:2" hidden="1">
      <c r="B178" s="3" t="s">
        <v>95</v>
      </c>
    </row>
    <row r="179" spans="2:2" hidden="1">
      <c r="B179" s="3" t="s">
        <v>50</v>
      </c>
    </row>
    <row r="180" spans="2:2" hidden="1">
      <c r="B180" s="3" t="s">
        <v>139</v>
      </c>
    </row>
    <row r="181" spans="2:2" hidden="1">
      <c r="B181" s="3" t="s">
        <v>51</v>
      </c>
    </row>
    <row r="182" spans="2:2" hidden="1">
      <c r="B182" s="3" t="s">
        <v>52</v>
      </c>
    </row>
    <row r="183" spans="2:2" hidden="1">
      <c r="B183" s="3" t="s">
        <v>96</v>
      </c>
    </row>
    <row r="184" spans="2:2" hidden="1">
      <c r="B184" s="3" t="s">
        <v>97</v>
      </c>
    </row>
    <row r="185" spans="2:2" hidden="1">
      <c r="B185" s="3" t="s">
        <v>53</v>
      </c>
    </row>
    <row r="186" spans="2:2" hidden="1">
      <c r="B186" s="3" t="s">
        <v>140</v>
      </c>
    </row>
    <row r="187" spans="2:2" hidden="1">
      <c r="B187" s="3" t="s">
        <v>74</v>
      </c>
    </row>
    <row r="188" spans="2:2" hidden="1">
      <c r="B188" s="3" t="s">
        <v>54</v>
      </c>
    </row>
    <row r="189" spans="2:2" hidden="1">
      <c r="B189" s="3" t="s">
        <v>98</v>
      </c>
    </row>
    <row r="190" spans="2:2" hidden="1">
      <c r="B190" s="3" t="s">
        <v>130</v>
      </c>
    </row>
    <row r="191" spans="2:2" hidden="1">
      <c r="B191" s="3" t="s">
        <v>131</v>
      </c>
    </row>
    <row r="192" spans="2:2" hidden="1">
      <c r="B192" s="3" t="s">
        <v>132</v>
      </c>
    </row>
    <row r="193" spans="2:16" hidden="1">
      <c r="B193" s="3" t="s">
        <v>99</v>
      </c>
    </row>
    <row r="194" spans="2:16" hidden="1">
      <c r="B194" s="3" t="s">
        <v>57</v>
      </c>
    </row>
    <row r="195" spans="2:16" hidden="1">
      <c r="B195" s="3" t="s">
        <v>55</v>
      </c>
    </row>
    <row r="196" spans="2:16" hidden="1">
      <c r="B196" s="3" t="s">
        <v>134</v>
      </c>
    </row>
    <row r="197" spans="2:16" hidden="1">
      <c r="B197" s="3" t="s">
        <v>56</v>
      </c>
    </row>
    <row r="198" spans="2:16" hidden="1">
      <c r="B198" s="3" t="s">
        <v>100</v>
      </c>
    </row>
    <row r="199" spans="2:16" hidden="1">
      <c r="B199" s="3" t="s">
        <v>101</v>
      </c>
    </row>
    <row r="200" spans="2:16" hidden="1">
      <c r="B200" s="3" t="s">
        <v>133</v>
      </c>
    </row>
    <row r="201" spans="2:16" hidden="1"/>
    <row r="202" spans="2:16" hidden="1"/>
    <row r="203" spans="2:16" hidden="1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2:16" ht="15" hidden="1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8"/>
      <c r="O204" s="6"/>
      <c r="P204" s="6"/>
    </row>
    <row r="205" spans="2:16" ht="15" hidden="1">
      <c r="B205" s="6"/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5"/>
      <c r="O205" s="6"/>
      <c r="P205" s="6"/>
    </row>
    <row r="206" spans="2:16" hidden="1">
      <c r="B206" s="6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5"/>
      <c r="O206" s="6"/>
      <c r="P206" s="6"/>
    </row>
    <row r="207" spans="2:16" hidden="1">
      <c r="B207" s="6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5"/>
      <c r="O207" s="6"/>
      <c r="P207" s="6"/>
    </row>
    <row r="208" spans="2:16" hidden="1">
      <c r="B208" s="6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5"/>
      <c r="O208" s="6"/>
      <c r="P208" s="6"/>
    </row>
    <row r="209" spans="2:16" hidden="1">
      <c r="B209" s="6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5"/>
      <c r="O209" s="6"/>
      <c r="P209" s="6"/>
    </row>
    <row r="210" spans="2:16" hidden="1">
      <c r="B210" s="6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5"/>
      <c r="O210" s="6"/>
      <c r="P210" s="6"/>
    </row>
    <row r="211" spans="2:16" hidden="1">
      <c r="B211" s="6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5"/>
      <c r="O211" s="6"/>
    </row>
    <row r="212" spans="2:16" hidden="1">
      <c r="B212" s="6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5"/>
      <c r="O212" s="6"/>
    </row>
    <row r="213" spans="2:16" hidden="1">
      <c r="B213" s="6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5"/>
      <c r="O213" s="6"/>
    </row>
    <row r="214" spans="2:16" hidden="1">
      <c r="B214" s="6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5"/>
      <c r="O214" s="6"/>
    </row>
    <row r="215" spans="2:16" hidden="1">
      <c r="B215" s="6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5"/>
      <c r="O215" s="6"/>
    </row>
    <row r="216" spans="2:16" hidden="1">
      <c r="B216" s="6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5"/>
      <c r="O216" s="6"/>
    </row>
    <row r="217" spans="2:16" hidden="1">
      <c r="B217" s="6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5"/>
      <c r="O217" s="6"/>
    </row>
    <row r="218" spans="2:16" hidden="1">
      <c r="B218" s="6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5"/>
      <c r="O218" s="6"/>
    </row>
    <row r="219" spans="2:16" hidden="1">
      <c r="B219" s="6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5"/>
      <c r="O219" s="6"/>
    </row>
    <row r="220" spans="2:16" hidden="1">
      <c r="B220" s="6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5"/>
      <c r="O220" s="6"/>
    </row>
    <row r="221" spans="2:16" hidden="1">
      <c r="B221" s="6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5"/>
      <c r="O221" s="6"/>
    </row>
    <row r="222" spans="2:16" hidden="1">
      <c r="B222" s="6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5"/>
      <c r="O222" s="6"/>
    </row>
    <row r="223" spans="2:16" hidden="1">
      <c r="B223" s="6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5"/>
      <c r="O223" s="6"/>
    </row>
    <row r="224" spans="2:16" hidden="1">
      <c r="B224" s="6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5"/>
      <c r="O224" s="6"/>
    </row>
    <row r="225" spans="2:15" hidden="1">
      <c r="B225" s="6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2:15" hidden="1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2:15" hidden="1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2:15" hidden="1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2:15" hidden="1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2:15" hidden="1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2:15" hidden="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2:15" hidden="1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2:15" hidden="1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2:15" hidden="1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2:15" hidden="1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2:15" hidden="1"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2:15" hidden="1"/>
  </sheetData>
  <sheetProtection formatCells="0" insertRows="0" selectLockedCells="1"/>
  <dataConsolidate/>
  <mergeCells count="202">
    <mergeCell ref="J78:L78"/>
    <mergeCell ref="J80:L80"/>
    <mergeCell ref="A69:B75"/>
    <mergeCell ref="D69:N69"/>
    <mergeCell ref="D70:N70"/>
    <mergeCell ref="D72:N72"/>
    <mergeCell ref="C73:N75"/>
    <mergeCell ref="D71:N71"/>
    <mergeCell ref="A9:N9"/>
    <mergeCell ref="C10:E10"/>
    <mergeCell ref="F10:I10"/>
    <mergeCell ref="J10:N10"/>
    <mergeCell ref="C11:E11"/>
    <mergeCell ref="F11:I11"/>
    <mergeCell ref="J11:N11"/>
    <mergeCell ref="A19:D19"/>
    <mergeCell ref="E19:F19"/>
    <mergeCell ref="J19:N19"/>
    <mergeCell ref="A20:D20"/>
    <mergeCell ref="E20:F20"/>
    <mergeCell ref="J20:N20"/>
    <mergeCell ref="A17:D17"/>
    <mergeCell ref="E17:F17"/>
    <mergeCell ref="J17:N17"/>
    <mergeCell ref="A1:A2"/>
    <mergeCell ref="N1:N2"/>
    <mergeCell ref="M1:M2"/>
    <mergeCell ref="B1:L1"/>
    <mergeCell ref="B2:L2"/>
    <mergeCell ref="A6:B6"/>
    <mergeCell ref="D6:F6"/>
    <mergeCell ref="G6:N6"/>
    <mergeCell ref="A7:B7"/>
    <mergeCell ref="D7:F7"/>
    <mergeCell ref="G7:N7"/>
    <mergeCell ref="B3:N3"/>
    <mergeCell ref="C4:E4"/>
    <mergeCell ref="F4:L4"/>
    <mergeCell ref="C5:L5"/>
    <mergeCell ref="M5:N5"/>
    <mergeCell ref="E16:F16"/>
    <mergeCell ref="J16:N16"/>
    <mergeCell ref="C12:E12"/>
    <mergeCell ref="F12:I12"/>
    <mergeCell ref="J12:N12"/>
    <mergeCell ref="C13:E13"/>
    <mergeCell ref="F13:I13"/>
    <mergeCell ref="J13:N13"/>
    <mergeCell ref="C8:I8"/>
    <mergeCell ref="J8:M8"/>
    <mergeCell ref="A14:D15"/>
    <mergeCell ref="E14:I14"/>
    <mergeCell ref="J14:N15"/>
    <mergeCell ref="E15:F15"/>
    <mergeCell ref="G15:I15"/>
    <mergeCell ref="A16:D16"/>
    <mergeCell ref="J18:N18"/>
    <mergeCell ref="A23:D23"/>
    <mergeCell ref="E23:F23"/>
    <mergeCell ref="J23:N23"/>
    <mergeCell ref="A24:D24"/>
    <mergeCell ref="E24:F24"/>
    <mergeCell ref="J24:N24"/>
    <mergeCell ref="A21:D21"/>
    <mergeCell ref="E21:F21"/>
    <mergeCell ref="J21:N21"/>
    <mergeCell ref="A22:D22"/>
    <mergeCell ref="E22:F22"/>
    <mergeCell ref="J22:N22"/>
    <mergeCell ref="A18:D18"/>
    <mergeCell ref="E18:F18"/>
    <mergeCell ref="A27:D27"/>
    <mergeCell ref="E27:F27"/>
    <mergeCell ref="J27:N27"/>
    <mergeCell ref="A28:D28"/>
    <mergeCell ref="E28:F28"/>
    <mergeCell ref="J28:N28"/>
    <mergeCell ref="A25:D25"/>
    <mergeCell ref="E25:F25"/>
    <mergeCell ref="J25:N25"/>
    <mergeCell ref="A26:D26"/>
    <mergeCell ref="E26:F26"/>
    <mergeCell ref="J26:N26"/>
    <mergeCell ref="A31:D31"/>
    <mergeCell ref="E31:F31"/>
    <mergeCell ref="J31:N31"/>
    <mergeCell ref="A32:D32"/>
    <mergeCell ref="E32:F32"/>
    <mergeCell ref="J32:N32"/>
    <mergeCell ref="A29:D29"/>
    <mergeCell ref="E29:F29"/>
    <mergeCell ref="J29:N29"/>
    <mergeCell ref="A30:D30"/>
    <mergeCell ref="E30:F30"/>
    <mergeCell ref="J30:N30"/>
    <mergeCell ref="A35:D35"/>
    <mergeCell ref="E35:F35"/>
    <mergeCell ref="J35:N35"/>
    <mergeCell ref="A36:D36"/>
    <mergeCell ref="E36:F36"/>
    <mergeCell ref="J36:N36"/>
    <mergeCell ref="A33:D33"/>
    <mergeCell ref="E33:F33"/>
    <mergeCell ref="J33:N33"/>
    <mergeCell ref="A34:D34"/>
    <mergeCell ref="E34:F34"/>
    <mergeCell ref="J34:N34"/>
    <mergeCell ref="A39:D39"/>
    <mergeCell ref="E39:F39"/>
    <mergeCell ref="J39:N39"/>
    <mergeCell ref="A40:D40"/>
    <mergeCell ref="E40:F40"/>
    <mergeCell ref="J40:N40"/>
    <mergeCell ref="A37:D37"/>
    <mergeCell ref="E37:F37"/>
    <mergeCell ref="J37:N37"/>
    <mergeCell ref="A38:D38"/>
    <mergeCell ref="E38:F38"/>
    <mergeCell ref="J38:N38"/>
    <mergeCell ref="A43:D43"/>
    <mergeCell ref="E43:F43"/>
    <mergeCell ref="J43:N43"/>
    <mergeCell ref="A44:D44"/>
    <mergeCell ref="E44:F44"/>
    <mergeCell ref="J44:N44"/>
    <mergeCell ref="A41:D41"/>
    <mergeCell ref="E41:F41"/>
    <mergeCell ref="J41:N41"/>
    <mergeCell ref="A42:D42"/>
    <mergeCell ref="E42:F42"/>
    <mergeCell ref="J42:N42"/>
    <mergeCell ref="A47:D47"/>
    <mergeCell ref="E47:F47"/>
    <mergeCell ref="J47:N47"/>
    <mergeCell ref="A48:D48"/>
    <mergeCell ref="E48:F48"/>
    <mergeCell ref="J48:N48"/>
    <mergeCell ref="A45:D45"/>
    <mergeCell ref="E45:F45"/>
    <mergeCell ref="J45:N45"/>
    <mergeCell ref="A46:D46"/>
    <mergeCell ref="E46:F46"/>
    <mergeCell ref="J46:N46"/>
    <mergeCell ref="A51:D51"/>
    <mergeCell ref="E51:F51"/>
    <mergeCell ref="J51:N51"/>
    <mergeCell ref="A52:D52"/>
    <mergeCell ref="E52:F52"/>
    <mergeCell ref="J52:N52"/>
    <mergeCell ref="A49:D49"/>
    <mergeCell ref="E49:F49"/>
    <mergeCell ref="J49:N49"/>
    <mergeCell ref="A50:D50"/>
    <mergeCell ref="E50:F50"/>
    <mergeCell ref="J50:N50"/>
    <mergeCell ref="A56:D56"/>
    <mergeCell ref="E56:F56"/>
    <mergeCell ref="J56:N56"/>
    <mergeCell ref="A53:D53"/>
    <mergeCell ref="E53:F53"/>
    <mergeCell ref="J53:N53"/>
    <mergeCell ref="A54:D54"/>
    <mergeCell ref="E54:F54"/>
    <mergeCell ref="J54:N54"/>
    <mergeCell ref="A55:D55"/>
    <mergeCell ref="E55:F55"/>
    <mergeCell ref="J55:N55"/>
    <mergeCell ref="E57:F57"/>
    <mergeCell ref="J57:N57"/>
    <mergeCell ref="A58:D58"/>
    <mergeCell ref="E58:F58"/>
    <mergeCell ref="J58:N58"/>
    <mergeCell ref="J62:N62"/>
    <mergeCell ref="A59:D59"/>
    <mergeCell ref="E59:F59"/>
    <mergeCell ref="J59:N59"/>
    <mergeCell ref="A60:D60"/>
    <mergeCell ref="E60:F60"/>
    <mergeCell ref="J60:N60"/>
    <mergeCell ref="A57:D57"/>
    <mergeCell ref="A68:B68"/>
    <mergeCell ref="C68:N68"/>
    <mergeCell ref="A65:D65"/>
    <mergeCell ref="E65:F65"/>
    <mergeCell ref="J65:N65"/>
    <mergeCell ref="A66:D66"/>
    <mergeCell ref="E66:F66"/>
    <mergeCell ref="J66:N66"/>
    <mergeCell ref="A61:D61"/>
    <mergeCell ref="E61:F61"/>
    <mergeCell ref="J61:N61"/>
    <mergeCell ref="A62:D62"/>
    <mergeCell ref="E62:F62"/>
    <mergeCell ref="A67:D67"/>
    <mergeCell ref="E67:F67"/>
    <mergeCell ref="J67:N67"/>
    <mergeCell ref="A63:D63"/>
    <mergeCell ref="E63:F63"/>
    <mergeCell ref="J63:N63"/>
    <mergeCell ref="A64:D64"/>
    <mergeCell ref="E64:F64"/>
    <mergeCell ref="J64:N64"/>
  </mergeCells>
  <conditionalFormatting sqref="J8 C8 N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xWindow="601" yWindow="479" count="7">
    <dataValidation type="list" allowBlank="1" showInputMessage="1" showErrorMessage="1" error="Dato no válido" promptTitle="Lista de Docentes" prompt="Seleccione un docente de la lista desplegable" sqref="N4">
      <formula1>$B$79:$B$200</formula1>
    </dataValidation>
    <dataValidation type="list" allowBlank="1" showInputMessage="1" showErrorMessage="1" promptTitle="Lista de docentes evaluadores" prompt="Seleccione un docente evaluador de la lista desplegable" sqref="B8">
      <formula1>$B$79:$B$200</formula1>
    </dataValidation>
    <dataValidation type="list" allowBlank="1" showInputMessage="1" showErrorMessage="1" sqref="F4:L4">
      <formula1>$Q$79:$Q$84</formula1>
    </dataValidation>
    <dataValidation type="list" allowBlank="1" showInputMessage="1" showErrorMessage="1" sqref="G6:N6">
      <formula1>$Q$89:$Q$108</formula1>
    </dataValidation>
    <dataValidation type="decimal" allowBlank="1" showInputMessage="1" showErrorMessage="1" error="Valor introducido fuera de limites" sqref="G17:I18 G20:I24 G26:I28 G30:I34 G36:I39 G41:I44 G46:I54 G56:I59 G61:I67">
      <formula1>0</formula1>
      <formula2>$E17</formula2>
    </dataValidation>
    <dataValidation type="list" allowBlank="1" showInputMessage="1" showErrorMessage="1" promptTitle="Lista de Grupos de Investigación" prompt="Seleccione un grupo de la lista desplegable" sqref="F4:L4">
      <formula1>#REF!</formula1>
    </dataValidation>
    <dataValidation type="list" allowBlank="1" showInputMessage="1" showErrorMessage="1" promptTitle="Lista de Líneas de Investigación" prompt="Seleccione una línea de la lista desplegable" sqref="G6:N6">
      <formula1>#REF!</formula1>
    </dataValidation>
  </dataValidations>
  <printOptions horizontalCentered="1"/>
  <pageMargins left="0.19685039370078741" right="0.19685039370078741" top="0.78740157480314965" bottom="0.78740157480314965" header="0" footer="0.70866141732283472"/>
  <pageSetup scale="53" firstPageNumber="20" fitToHeight="2" orientation="portrait" useFirstPageNumber="1" horizontalDpi="300" verticalDpi="300" r:id="rId1"/>
  <headerFooter alignWithMargins="0">
    <oddFooter>&amp;R&amp;12&amp;P</oddFooter>
  </headerFooter>
  <rowBreaks count="1" manualBreakCount="1">
    <brk id="4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PROPUESTA DE TRABAJO DE GRADO</vt:lpstr>
      <vt:lpstr>'PROPUESTA DE TRABAJO DE GRADO'!Área_de_impresión</vt:lpstr>
      <vt:lpstr>'PROPUESTA DE TRABAJO DE GRADO'!Títulos_a_imprimir</vt:lpstr>
    </vt:vector>
  </TitlesOfParts>
  <Company>FAMILIAR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J. ALVIS ALÍ</dc:creator>
  <cp:lastModifiedBy>Martin</cp:lastModifiedBy>
  <cp:lastPrinted>2012-04-29T19:46:28Z</cp:lastPrinted>
  <dcterms:created xsi:type="dcterms:W3CDTF">2006-11-02T12:14:39Z</dcterms:created>
  <dcterms:modified xsi:type="dcterms:W3CDTF">2014-10-20T18:11:20Z</dcterms:modified>
</cp:coreProperties>
</file>