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lphi\"/>
    </mc:Choice>
  </mc:AlternateContent>
  <xr:revisionPtr revIDLastSave="0" documentId="8_{C9009E65-95EB-4E99-BAE1-BD1530F599E3}" xr6:coauthVersionLast="45" xr6:coauthVersionMax="45" xr10:uidLastSave="{00000000-0000-0000-0000-000000000000}"/>
  <bookViews>
    <workbookView xWindow="-98" yWindow="-98" windowWidth="28996" windowHeight="15796" xr2:uid="{D5CF92F9-AA20-4E33-ADA2-A72C052D52D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35" i="1" s="1"/>
  <c r="D35" i="1"/>
  <c r="E35" i="1"/>
  <c r="F35" i="1"/>
  <c r="G35" i="1"/>
  <c r="H35" i="1"/>
  <c r="D27" i="1"/>
  <c r="E27" i="1"/>
  <c r="F27" i="1"/>
  <c r="G27" i="1"/>
  <c r="H27" i="1"/>
  <c r="C36" i="1" l="1"/>
  <c r="C28" i="1" s="1"/>
  <c r="D28" i="1" l="1"/>
  <c r="F28" i="1"/>
  <c r="G28" i="1"/>
  <c r="H28" i="1"/>
  <c r="E28" i="1"/>
</calcChain>
</file>

<file path=xl/sharedStrings.xml><?xml version="1.0" encoding="utf-8"?>
<sst xmlns="http://schemas.openxmlformats.org/spreadsheetml/2006/main" count="40" uniqueCount="33">
  <si>
    <t>N</t>
  </si>
  <si>
    <t>Intel® Core™ i7-6700HQ CPU @ 2.60Ghz</t>
  </si>
  <si>
    <t>Rekentijden en tijdscomplexiteit</t>
  </si>
  <si>
    <t>Lars Rotgers (550035)</t>
  </si>
  <si>
    <t>Het handelsreizigersprobleem is voor elke N, tien maal uitgevoerd om een steekproef te nemen.</t>
  </si>
  <si>
    <t>De onderstaande waarnemingen zijn berekend met een Intel® Core™ i7-6700HQ CPU @ 2.60Ghz.</t>
  </si>
  <si>
    <t>Waarnemingen</t>
  </si>
  <si>
    <t>Resultaten</t>
  </si>
  <si>
    <t>waarneming 1</t>
  </si>
  <si>
    <t>waarneming 2</t>
  </si>
  <si>
    <t>waarneming 3</t>
  </si>
  <si>
    <t>waarneming 4</t>
  </si>
  <si>
    <t>waarneming 5</t>
  </si>
  <si>
    <t>waarneming 6</t>
  </si>
  <si>
    <t>waarneming 7</t>
  </si>
  <si>
    <t>waarneming 8</t>
  </si>
  <si>
    <t>waarneming 9</t>
  </si>
  <si>
    <t>waarneming 10</t>
  </si>
  <si>
    <t>6</t>
  </si>
  <si>
    <t>7</t>
  </si>
  <si>
    <t>8</t>
  </si>
  <si>
    <t>9</t>
  </si>
  <si>
    <t>10</t>
  </si>
  <si>
    <t>11</t>
  </si>
  <si>
    <t>c * N! = t</t>
  </si>
  <si>
    <t>c = t / N!</t>
  </si>
  <si>
    <t>T(N) = c * N!</t>
  </si>
  <si>
    <t xml:space="preserve">c = </t>
  </si>
  <si>
    <t>gemiddelde c</t>
  </si>
  <si>
    <t>Intel® Core™ i7-6700HQ CPU (8.94e-7 * N!)</t>
  </si>
  <si>
    <t>Van deze tien waarnemingen is de gemiddelde rekentijd voor een aantal verschillende N bepaald.</t>
  </si>
  <si>
    <t xml:space="preserve">Hiermee is een formule opgesteld voor de theoretische rekentijd, wat T(N) = c * N! is. </t>
  </si>
  <si>
    <t>Het model T(N) = 8.94616e-7*N! geeft een goed beeld van de rekentijd voor het handelsreizigersprobleem.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</si>
</sst>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Standaard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Rekentijd</a:t>
            </a:r>
            <a:r>
              <a:rPr lang="en-US" baseline="0"/>
              <a:t> van het h</a:t>
            </a:r>
            <a:r>
              <a:rPr lang="en-US"/>
              <a:t>andelsreizigersprobleem</a:t>
            </a:r>
            <a:r>
              <a:rPr lang="en-US" baseline="0"/>
              <a:t> (Logaritmisch)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Blad1!$B$27</c:f>
              <c:strCache>
                <c:ptCount val="1"/>
                <c:pt idx="0">
                  <c:v>Intel® Core™ i7-6700HQ CPU @ 2.60Ghz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Blad1!$C$26:$H$26</c:f>
              <c:strCach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Blad1!$C$27:$H$27</c:f>
              <c:numCache>
                <c:formatCode>General</c:formatCode>
                <c:ptCount val="6"/>
                <c:pt idx="0">
                  <c:v>2.2014199999999999E-3</c:v>
                </c:pt>
                <c:pt idx="1">
                  <c:v>5.0174299999999998E-3</c:v>
                </c:pt>
                <c:pt idx="2">
                  <c:v>2.6914420000000001E-2</c:v>
                </c:pt>
                <c:pt idx="3">
                  <c:v>0.10517625</c:v>
                </c:pt>
                <c:pt idx="4">
                  <c:v>0.67721752999999996</c:v>
                </c:pt>
                <c:pt idx="5">
                  <c:v>6.8124933600000004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0-40E1-82D8-A90AB1F0B758}"/>
            </c:ext>
          </c:extLst>
        </c:ser>
        <c:ser>
          <c:idx val="1"/>
          <c:order val="1"/>
          <c:tx>
            <c:strRef>
              <c:f>Blad1!$B$28</c:f>
              <c:strCache>
                <c:ptCount val="1"/>
                <c:pt idx="0">
                  <c:v>Intel® Core™ i7-6700HQ CPU (8.94e-7 * N!)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Blad1!$C$26:$H$26</c:f>
              <c:strCach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Blad1!$C$28:$H$28</c:f>
              <c:numCache>
                <c:formatCode>General</c:formatCode>
                <c:ptCount val="6"/>
                <c:pt idx="0">
                  <c:v>6.4412373704304945E-4</c:v>
                </c:pt>
                <c:pt idx="1">
                  <c:v>4.5088661593013467E-3</c:v>
                </c:pt>
                <c:pt idx="2">
                  <c:v>3.6070929274410773E-2</c:v>
                </c:pt>
                <c:pt idx="3">
                  <c:v>0.32463836346969693</c:v>
                </c:pt>
                <c:pt idx="4">
                  <c:v>3.2463836346969694</c:v>
                </c:pt>
                <c:pt idx="5">
                  <c:v>35.710219981666661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0-40E1-82D8-A90AB1F0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520159"/>
        <c:axId val="256274991"/>
      </c:lineChart>
      <c:catAx>
        <c:axId val="210352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74991"/>
        <c:crosses val="autoZero"/>
        <c:auto val="1"/>
        <c:lblAlgn val="ctr"/>
        <c:lblOffset val="100"/>
        <c:noMultiLvlLbl val="0"/>
      </c:catAx>
      <c:valAx>
        <c:axId val="256274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 (Logaritmisch)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18</xdr:row>
      <xdr:rowOff>123825</xdr:rowOff>
    </xdr:from>
    <xdr:to>
      <xdr:col>18</xdr:col>
      <xdr:colOff>97632</xdr:colOff>
      <xdr:row>37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27CC0DD-AEC9-4002-A541-3A22259A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C80F8-6CAF-4CFF-A41A-0701E7B60439}" name="Tabel1" displayName="Tabel1" ref="B11:H21" totalsRowShown="0" headerRowDxfId="7">
  <autoFilter ref="B11:H21" xr:uid="{2FA9F66D-F3DB-4E89-A07F-01F959181D76}"/>
  <tableColumns count="7">
    <tableColumn id="1" xr3:uid="{ED4DA6D4-7DCC-4B3B-AD7E-3E74095AF1C4}" name="N"/>
    <tableColumn id="2" xr3:uid="{597C4271-6BA3-4FA0-A6C5-1CF974292032}" name="6"/>
    <tableColumn id="3" xr3:uid="{3BD3158B-73B0-43DA-BD34-32DBB1339DF9}" name="7"/>
    <tableColumn id="4" xr3:uid="{9560497A-3056-4166-86A1-6D12B9D59DD1}" name="8"/>
    <tableColumn id="5" xr3:uid="{63B4C28E-9DA2-4A36-A4FF-D08B959970AB}" name="9"/>
    <tableColumn id="6" xr3:uid="{C75D63FA-5A51-4A87-B283-08E1857305D0}" name="10"/>
    <tableColumn id="7" xr3:uid="{D46B18A4-5E3D-443C-8221-554F74A294AD}" name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8AE7CB-878A-4511-853A-2D8B30BA0D4E}" name="Tabel2" displayName="Tabel2" ref="B26:H28" totalsRowShown="0" dataDxfId="6">
  <autoFilter ref="B26:H28" xr:uid="{F30BEF85-76AF-495C-928A-E088CE7C897A}"/>
  <tableColumns count="7">
    <tableColumn id="1" xr3:uid="{7C21D190-76E7-4127-B4DF-08B3DAAAB9C0}" name="N"/>
    <tableColumn id="2" xr3:uid="{25DBA5A5-03A9-4934-8D30-15027A1198B7}" name="6" dataDxfId="0">
      <calculatedColumnFormula>$C$31*FACT(Tabel2[[#Headers],[6]])</calculatedColumnFormula>
    </tableColumn>
    <tableColumn id="3" xr3:uid="{B1C309BC-3064-4739-B053-D1BED3DCE280}" name="7" dataDxfId="5">
      <calculatedColumnFormula>AVERAGE(D12:D21)</calculatedColumnFormula>
    </tableColumn>
    <tableColumn id="4" xr3:uid="{996B50CB-A1DB-4A6C-BE3A-1DFE9C946C1B}" name="8" dataDxfId="4">
      <calculatedColumnFormula>AVERAGE(E12:E21)</calculatedColumnFormula>
    </tableColumn>
    <tableColumn id="5" xr3:uid="{BFA74BAF-5121-4829-B7CF-C41E1FE40178}" name="9" dataDxfId="3">
      <calculatedColumnFormula>AVERAGE(F12:F21)</calculatedColumnFormula>
    </tableColumn>
    <tableColumn id="6" xr3:uid="{81FCE7F8-4466-474A-BEBD-F0678BB3B1E3}" name="10" dataDxfId="2">
      <calculatedColumnFormula>AVERAGE(G12:G21)</calculatedColumnFormula>
    </tableColumn>
    <tableColumn id="7" xr3:uid="{C86BE282-9FEA-4D64-B861-06B4CAA6932F}" name="11" dataDxfId="1">
      <calculatedColumnFormula>AVERAGE(H12:H21)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DAC5-55CD-4411-9F6D-9987E1249333}">
  <dimension ref="B2:H38"/>
  <sheetViews>
    <sheetView tabSelected="1" workbookViewId="0">
      <selection activeCell="K14" sqref="K14"/>
    </sheetView>
  </sheetViews>
  <sheetFormatPr defaultRowHeight="14.25" x14ac:dyDescent="0.45"/>
  <cols>
    <col min="2" max="2" width="43.86328125" customWidth="1"/>
    <col min="3" max="3" width="11.59765625" bestFit="1" customWidth="1"/>
    <col min="8" max="8" width="9.06640625" customWidth="1"/>
  </cols>
  <sheetData>
    <row r="2" spans="2:8" ht="25.5" x14ac:dyDescent="0.75">
      <c r="B2" s="2" t="s">
        <v>2</v>
      </c>
      <c r="H2" t="s">
        <v>3</v>
      </c>
    </row>
    <row r="3" spans="2:8" ht="15.4" customHeight="1" x14ac:dyDescent="0.75">
      <c r="B3" s="2"/>
    </row>
    <row r="4" spans="2:8" ht="15.4" customHeight="1" x14ac:dyDescent="0.45">
      <c r="B4" s="3" t="s">
        <v>4</v>
      </c>
    </row>
    <row r="5" spans="2:8" ht="15.4" customHeight="1" x14ac:dyDescent="0.45">
      <c r="B5" s="3" t="s">
        <v>30</v>
      </c>
    </row>
    <row r="6" spans="2:8" ht="15.4" customHeight="1" x14ac:dyDescent="0.45">
      <c r="B6" s="3" t="s">
        <v>31</v>
      </c>
    </row>
    <row r="7" spans="2:8" ht="15.4" customHeight="1" x14ac:dyDescent="0.45"/>
    <row r="8" spans="2:8" ht="23.25" x14ac:dyDescent="0.7">
      <c r="B8" s="4" t="s">
        <v>6</v>
      </c>
    </row>
    <row r="9" spans="2:8" ht="15.4" customHeight="1" x14ac:dyDescent="0.45">
      <c r="B9" t="s">
        <v>5</v>
      </c>
    </row>
    <row r="11" spans="2:8" x14ac:dyDescent="0.45">
      <c r="B11" s="1" t="s">
        <v>0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</row>
    <row r="12" spans="2:8" x14ac:dyDescent="0.45">
      <c r="B12" t="s">
        <v>8</v>
      </c>
      <c r="C12">
        <v>2.1543999999999999E-3</v>
      </c>
      <c r="D12">
        <v>5.0730000000000003E-3</v>
      </c>
      <c r="E12">
        <v>2.8234100000000002E-2</v>
      </c>
      <c r="F12">
        <v>9.8358399999999999E-2</v>
      </c>
      <c r="G12">
        <v>0.6798322</v>
      </c>
      <c r="H12">
        <v>6.7663663999999999</v>
      </c>
    </row>
    <row r="13" spans="2:8" x14ac:dyDescent="0.45">
      <c r="B13" t="s">
        <v>9</v>
      </c>
      <c r="C13">
        <v>2.1632000000000001E-3</v>
      </c>
      <c r="D13">
        <v>4.9950000000000003E-3</v>
      </c>
      <c r="E13">
        <v>2.6230300000000002E-2</v>
      </c>
      <c r="F13">
        <v>9.7668000000000005E-2</v>
      </c>
      <c r="G13">
        <v>0.66830239999999996</v>
      </c>
      <c r="H13">
        <v>6.7399028999999997</v>
      </c>
    </row>
    <row r="14" spans="2:8" x14ac:dyDescent="0.45">
      <c r="B14" t="s">
        <v>10</v>
      </c>
      <c r="C14">
        <v>2.2133000000000001E-3</v>
      </c>
      <c r="D14">
        <v>4.8935999999999997E-3</v>
      </c>
      <c r="E14">
        <v>2.4790699999999999E-2</v>
      </c>
      <c r="F14">
        <v>9.4038099999999999E-2</v>
      </c>
      <c r="G14">
        <v>0.68135109999999999</v>
      </c>
      <c r="H14">
        <v>6.7681404000000001</v>
      </c>
    </row>
    <row r="15" spans="2:8" x14ac:dyDescent="0.45">
      <c r="B15" t="s">
        <v>11</v>
      </c>
      <c r="C15">
        <v>2.1521000000000001E-3</v>
      </c>
      <c r="D15">
        <v>4.8568999999999999E-3</v>
      </c>
      <c r="E15">
        <v>2.4488099999999999E-2</v>
      </c>
      <c r="F15">
        <v>0.1092668</v>
      </c>
      <c r="G15">
        <v>0.65381679999999998</v>
      </c>
      <c r="H15">
        <v>6.8190726000000002</v>
      </c>
    </row>
    <row r="16" spans="2:8" x14ac:dyDescent="0.45">
      <c r="B16" t="s">
        <v>12</v>
      </c>
      <c r="C16">
        <v>2.1205E-3</v>
      </c>
      <c r="D16">
        <v>4.8808999999999996E-3</v>
      </c>
      <c r="E16">
        <v>2.75848E-2</v>
      </c>
      <c r="F16">
        <v>0.1152883</v>
      </c>
      <c r="G16">
        <v>0.69339779999999995</v>
      </c>
      <c r="H16">
        <v>6.7984451000000004</v>
      </c>
    </row>
    <row r="17" spans="2:8" x14ac:dyDescent="0.45">
      <c r="B17" t="s">
        <v>13</v>
      </c>
      <c r="C17">
        <v>2.4212000000000001E-3</v>
      </c>
      <c r="D17">
        <v>4.8760000000000001E-3</v>
      </c>
      <c r="E17">
        <v>2.8382000000000001E-2</v>
      </c>
      <c r="F17">
        <v>0.1211774</v>
      </c>
      <c r="G17">
        <v>0.68476239999999999</v>
      </c>
      <c r="H17">
        <v>6.7520337000000001</v>
      </c>
    </row>
    <row r="18" spans="2:8" x14ac:dyDescent="0.45">
      <c r="B18" t="s">
        <v>14</v>
      </c>
      <c r="C18">
        <v>2.2457000000000002E-3</v>
      </c>
      <c r="D18">
        <v>5.2361999999999999E-3</v>
      </c>
      <c r="E18">
        <v>2.7334500000000001E-2</v>
      </c>
      <c r="F18">
        <v>6.6956000000000002E-2</v>
      </c>
      <c r="G18">
        <v>0.67493630000000004</v>
      </c>
      <c r="H18">
        <v>6.73576</v>
      </c>
    </row>
    <row r="19" spans="2:8" x14ac:dyDescent="0.45">
      <c r="B19" t="s">
        <v>15</v>
      </c>
      <c r="C19">
        <v>2.1754999999999999E-3</v>
      </c>
      <c r="D19">
        <v>5.1108000000000004E-3</v>
      </c>
      <c r="E19">
        <v>2.7458900000000001E-2</v>
      </c>
      <c r="F19">
        <v>0.1057294</v>
      </c>
      <c r="G19">
        <v>0.67569330000000005</v>
      </c>
      <c r="H19">
        <v>7.0015580000000002</v>
      </c>
    </row>
    <row r="20" spans="2:8" x14ac:dyDescent="0.45">
      <c r="B20" t="s">
        <v>16</v>
      </c>
      <c r="C20">
        <v>2.1503999999999998E-3</v>
      </c>
      <c r="D20">
        <v>4.9886000000000002E-3</v>
      </c>
      <c r="E20">
        <v>2.7467999999999999E-2</v>
      </c>
      <c r="F20">
        <v>0.1150912</v>
      </c>
      <c r="G20">
        <v>0.67474840000000003</v>
      </c>
      <c r="H20">
        <v>6.9923545999999996</v>
      </c>
    </row>
    <row r="21" spans="2:8" x14ac:dyDescent="0.45">
      <c r="B21" t="s">
        <v>17</v>
      </c>
      <c r="C21">
        <v>2.2179000000000001E-3</v>
      </c>
      <c r="D21">
        <v>5.2633000000000003E-3</v>
      </c>
      <c r="E21">
        <v>2.71728E-2</v>
      </c>
      <c r="F21">
        <v>0.12818889999999999</v>
      </c>
      <c r="G21">
        <v>0.68533460000000002</v>
      </c>
      <c r="H21">
        <v>6.7512999000000002</v>
      </c>
    </row>
    <row r="24" spans="2:8" ht="23.25" x14ac:dyDescent="0.7">
      <c r="B24" s="4" t="s">
        <v>7</v>
      </c>
    </row>
    <row r="26" spans="2:8" x14ac:dyDescent="0.45">
      <c r="B26" s="1" t="s">
        <v>0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23</v>
      </c>
    </row>
    <row r="27" spans="2:8" x14ac:dyDescent="0.45">
      <c r="B27" t="s">
        <v>1</v>
      </c>
      <c r="C27" s="1">
        <f>AVERAGE(C12:C21)</f>
        <v>2.2014199999999999E-3</v>
      </c>
      <c r="D27" s="1">
        <f>AVERAGE(D12:D21)</f>
        <v>5.0174299999999998E-3</v>
      </c>
      <c r="E27" s="1">
        <f>AVERAGE(E12:E21)</f>
        <v>2.6914420000000001E-2</v>
      </c>
      <c r="F27" s="1">
        <f>AVERAGE(F12:F21)</f>
        <v>0.10517625</v>
      </c>
      <c r="G27" s="1">
        <f>AVERAGE(G12:G21)</f>
        <v>0.67721752999999996</v>
      </c>
      <c r="H27" s="1">
        <f>AVERAGE(H12:H21)</f>
        <v>6.8124933600000004</v>
      </c>
    </row>
    <row r="28" spans="2:8" x14ac:dyDescent="0.45">
      <c r="B28" t="s">
        <v>29</v>
      </c>
      <c r="C28" s="1">
        <f>$C$36*FACT(Tabel2[[#Headers],[6]])</f>
        <v>6.4412373704304945E-4</v>
      </c>
      <c r="D28" s="1">
        <f>$C$36*FACT(Tabel2[[#Headers],[7]])</f>
        <v>4.5088661593013467E-3</v>
      </c>
      <c r="E28" s="1">
        <f>$C$36*FACT(Tabel2[[#Headers],[8]])</f>
        <v>3.6070929274410773E-2</v>
      </c>
      <c r="F28" s="1">
        <f>$C$36*FACT(Tabel2[[#Headers],[9]])</f>
        <v>0.32463836346969693</v>
      </c>
      <c r="G28" s="1">
        <f>$C$36*FACT(Tabel2[[#Headers],[10]])</f>
        <v>3.2463836346969694</v>
      </c>
      <c r="H28" s="1">
        <f>$C$36*FACT(Tabel2[[#Headers],[11]])</f>
        <v>35.710219981666661</v>
      </c>
    </row>
    <row r="31" spans="2:8" x14ac:dyDescent="0.45">
      <c r="B31" t="s">
        <v>26</v>
      </c>
      <c r="C31" s="5"/>
    </row>
    <row r="32" spans="2:8" x14ac:dyDescent="0.45">
      <c r="B32" t="s">
        <v>24</v>
      </c>
    </row>
    <row r="33" spans="2:8" x14ac:dyDescent="0.45">
      <c r="B33" t="s">
        <v>25</v>
      </c>
    </row>
    <row r="35" spans="2:8" x14ac:dyDescent="0.45">
      <c r="B35" t="s">
        <v>27</v>
      </c>
      <c r="C35">
        <f>C27/FACT(Tabel2[[#Headers],[6]])</f>
        <v>3.0575277777777776E-6</v>
      </c>
      <c r="D35">
        <f>D27/FACT(Tabel2[[#Headers],[7]])</f>
        <v>9.9552182539682531E-7</v>
      </c>
      <c r="E35">
        <f>E27/FACT(Tabel2[[#Headers],[8]])</f>
        <v>6.6752033730158729E-7</v>
      </c>
      <c r="F35">
        <f>F27/FACT(Tabel2[[#Headers],[9]])</f>
        <v>2.8983754960317461E-7</v>
      </c>
      <c r="G35">
        <f>G27/FACT(Tabel2[[#Headers],[10]])</f>
        <v>1.8662299658289239E-7</v>
      </c>
      <c r="H35">
        <f>H27/FACT(Tabel2[[#Headers],[11]])</f>
        <v>1.7066732202982205E-7</v>
      </c>
    </row>
    <row r="36" spans="2:8" x14ac:dyDescent="0.45">
      <c r="B36" t="s">
        <v>28</v>
      </c>
      <c r="C36">
        <f>AVERAGE(C35:H35)</f>
        <v>8.9461630144867984E-7</v>
      </c>
    </row>
    <row r="38" spans="2:8" x14ac:dyDescent="0.45">
      <c r="B38" t="s">
        <v>32</v>
      </c>
    </row>
  </sheetData>
  <phoneticPr fontId="4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2019-11-01T14:05:32Z</dcterms:created>
  <dcterms:modified xsi:type="dcterms:W3CDTF">2019-11-01T17:05:42Z</dcterms:modified>
</cp:coreProperties>
</file>