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AGE_reference_2020_22_sectors\xcel_data\"/>
    </mc:Choice>
  </mc:AlternateContent>
  <bookViews>
    <workbookView xWindow="0" yWindow="0" windowWidth="25200" windowHeight="10680" activeTab="1"/>
  </bookViews>
  <sheets>
    <sheet name="world_co2" sheetId="1" r:id="rId1"/>
    <sheet name="NEWAGE_read" sheetId="2" r:id="rId2"/>
  </sheets>
  <calcPr calcId="162913"/>
</workbook>
</file>

<file path=xl/calcChain.xml><?xml version="1.0" encoding="utf-8"?>
<calcChain xmlns="http://schemas.openxmlformats.org/spreadsheetml/2006/main">
  <c r="D16" i="2" l="1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B17" i="2"/>
  <c r="B18" i="2"/>
  <c r="B19" i="2"/>
  <c r="B20" i="2"/>
  <c r="B21" i="2"/>
  <c r="B22" i="2"/>
  <c r="B23" i="2"/>
  <c r="B24" i="2"/>
  <c r="B16" i="2"/>
  <c r="H11" i="2"/>
  <c r="H10" i="2"/>
  <c r="H9" i="2"/>
  <c r="G9" i="2" s="1"/>
  <c r="I9" i="2" s="1"/>
  <c r="J9" i="2" s="1"/>
  <c r="H8" i="2"/>
  <c r="H7" i="2"/>
  <c r="H6" i="2"/>
  <c r="G6" i="2" s="1"/>
  <c r="I6" i="2" s="1"/>
  <c r="J6" i="2" s="1"/>
  <c r="H5" i="2"/>
  <c r="H4" i="2"/>
  <c r="H3" i="2"/>
  <c r="F11" i="2"/>
  <c r="F10" i="2"/>
  <c r="F9" i="2"/>
  <c r="F8" i="2"/>
  <c r="F7" i="2"/>
  <c r="F6" i="2"/>
  <c r="F5" i="2"/>
  <c r="F4" i="2"/>
  <c r="F3" i="2"/>
  <c r="E11" i="2"/>
  <c r="E10" i="2"/>
  <c r="E9" i="2"/>
  <c r="E8" i="2"/>
  <c r="E7" i="2"/>
  <c r="E6" i="2"/>
  <c r="E5" i="2"/>
  <c r="E4" i="2"/>
  <c r="E3" i="2"/>
  <c r="B11" i="2"/>
  <c r="B10" i="2"/>
  <c r="B9" i="2"/>
  <c r="B8" i="2"/>
  <c r="B7" i="2"/>
  <c r="B6" i="2"/>
  <c r="B5" i="2"/>
  <c r="B4" i="2"/>
  <c r="B3" i="2"/>
  <c r="D11" i="2"/>
  <c r="D10" i="2"/>
  <c r="D9" i="2"/>
  <c r="D8" i="2"/>
  <c r="D7" i="2"/>
  <c r="D6" i="2"/>
  <c r="D5" i="2"/>
  <c r="D4" i="2"/>
  <c r="D3" i="2"/>
  <c r="G8" i="2" l="1"/>
  <c r="G10" i="2"/>
  <c r="I10" i="2" s="1"/>
  <c r="J10" i="2" s="1"/>
  <c r="G5" i="2"/>
  <c r="I5" i="2" s="1"/>
  <c r="J5" i="2" s="1"/>
  <c r="G7" i="2"/>
  <c r="I7" i="2" s="1"/>
  <c r="J7" i="2" s="1"/>
  <c r="I8" i="2"/>
  <c r="J8" i="2" s="1"/>
  <c r="G3" i="2"/>
  <c r="I3" i="2" s="1"/>
  <c r="J3" i="2" s="1"/>
  <c r="G4" i="2"/>
  <c r="I4" i="2" s="1"/>
  <c r="J4" i="2" s="1"/>
  <c r="G11" i="2"/>
  <c r="I11" i="2" s="1"/>
  <c r="J11" i="2" s="1"/>
</calcChain>
</file>

<file path=xl/sharedStrings.xml><?xml version="1.0" encoding="utf-8"?>
<sst xmlns="http://schemas.openxmlformats.org/spreadsheetml/2006/main" count="568" uniqueCount="41">
  <si>
    <t>Region</t>
  </si>
  <si>
    <t>Sector</t>
  </si>
  <si>
    <t>World</t>
  </si>
  <si>
    <t>Total CO2</t>
  </si>
  <si>
    <t>Coal</t>
  </si>
  <si>
    <t>Oil</t>
  </si>
  <si>
    <t>Natural gas</t>
  </si>
  <si>
    <t>Power sector</t>
  </si>
  <si>
    <t>Final consumption</t>
  </si>
  <si>
    <t>Transport</t>
  </si>
  <si>
    <t>Of which: bunkers</t>
  </si>
  <si>
    <t>NAM</t>
  </si>
  <si>
    <t>US</t>
  </si>
  <si>
    <t>CSAM</t>
  </si>
  <si>
    <t>BRAZIL</t>
  </si>
  <si>
    <t>EUR</t>
  </si>
  <si>
    <t>EU</t>
  </si>
  <si>
    <t>Africa</t>
  </si>
  <si>
    <t>SAFR</t>
  </si>
  <si>
    <t>ME</t>
  </si>
  <si>
    <t>EURASIA</t>
  </si>
  <si>
    <t>RUS</t>
  </si>
  <si>
    <t>ASIAPAC</t>
  </si>
  <si>
    <t>CHINA</t>
  </si>
  <si>
    <t>INDIA</t>
  </si>
  <si>
    <t>JPN</t>
  </si>
  <si>
    <t>ASEAN</t>
  </si>
  <si>
    <t>OECD</t>
  </si>
  <si>
    <t>NonOECD</t>
  </si>
  <si>
    <t>DevelopingECO</t>
  </si>
  <si>
    <t>AdvancedECO</t>
  </si>
  <si>
    <t>USA</t>
  </si>
  <si>
    <t>OEC</t>
  </si>
  <si>
    <t>BRZ</t>
  </si>
  <si>
    <t>IND</t>
  </si>
  <si>
    <t>CHI</t>
  </si>
  <si>
    <t>RSA</t>
  </si>
  <si>
    <t>OPA</t>
  </si>
  <si>
    <t>ROW</t>
  </si>
  <si>
    <t>Absolute Values</t>
  </si>
  <si>
    <t>Relative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</si>
</sst>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A154" workbookViewId="0">
      <selection activeCell="K215" sqref="K215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>
        <v>2010</v>
      </c>
      <c r="D1" s="1">
        <v>2018</v>
      </c>
      <c r="E1" s="1">
        <v>2019</v>
      </c>
      <c r="F1" s="1">
        <v>2025</v>
      </c>
      <c r="G1" s="1">
        <v>2030</v>
      </c>
      <c r="H1" s="1">
        <v>2040</v>
      </c>
    </row>
    <row r="2" spans="1:8" x14ac:dyDescent="0.25">
      <c r="A2" t="s">
        <v>2</v>
      </c>
      <c r="B2" t="s">
        <v>3</v>
      </c>
      <c r="C2">
        <v>30420.218000000001</v>
      </c>
      <c r="D2">
        <v>33283.32</v>
      </c>
      <c r="E2">
        <v>33291.4</v>
      </c>
      <c r="F2">
        <v>29000.862000000001</v>
      </c>
      <c r="G2">
        <v>24260.621999999999</v>
      </c>
      <c r="H2">
        <v>14703.905000000001</v>
      </c>
    </row>
    <row r="3" spans="1:8" x14ac:dyDescent="0.25">
      <c r="A3" t="s">
        <v>2</v>
      </c>
      <c r="B3" t="s">
        <v>4</v>
      </c>
      <c r="C3">
        <v>13828.290999999899</v>
      </c>
      <c r="D3">
        <v>14765.800999999999</v>
      </c>
      <c r="E3">
        <v>14534.597</v>
      </c>
      <c r="F3">
        <v>11036.691000000001</v>
      </c>
      <c r="G3">
        <v>7952.4459999999999</v>
      </c>
      <c r="H3">
        <v>3335.732</v>
      </c>
    </row>
    <row r="4" spans="1:8" x14ac:dyDescent="0.25">
      <c r="A4" t="s">
        <v>2</v>
      </c>
      <c r="B4" t="s">
        <v>5</v>
      </c>
      <c r="C4">
        <v>10553.972</v>
      </c>
      <c r="D4">
        <v>11416.214</v>
      </c>
      <c r="E4">
        <v>11497.188</v>
      </c>
      <c r="F4">
        <v>10493.198</v>
      </c>
      <c r="G4">
        <v>9433.4959999999992</v>
      </c>
      <c r="H4">
        <v>6357.6890000000003</v>
      </c>
    </row>
    <row r="5" spans="1:8" x14ac:dyDescent="0.25">
      <c r="A5" t="s">
        <v>2</v>
      </c>
      <c r="B5" t="s">
        <v>6</v>
      </c>
      <c r="C5">
        <v>6037.9549999999899</v>
      </c>
      <c r="D5">
        <v>7101.3050000000003</v>
      </c>
      <c r="E5">
        <v>7259.6840000000002</v>
      </c>
      <c r="F5">
        <v>7473.0309999999999</v>
      </c>
      <c r="G5">
        <v>6895.0929999999998</v>
      </c>
      <c r="H5">
        <v>5210.9210000000003</v>
      </c>
    </row>
    <row r="6" spans="1:8" x14ac:dyDescent="0.25">
      <c r="A6" t="s">
        <v>2</v>
      </c>
      <c r="B6" t="s">
        <v>7</v>
      </c>
      <c r="C6">
        <v>12393.1</v>
      </c>
      <c r="D6">
        <v>13823.4</v>
      </c>
      <c r="E6">
        <v>13699.1</v>
      </c>
      <c r="F6">
        <v>10656.4</v>
      </c>
      <c r="G6">
        <v>7786.12</v>
      </c>
      <c r="H6">
        <v>3184.78</v>
      </c>
    </row>
    <row r="7" spans="1:8" x14ac:dyDescent="0.25">
      <c r="A7" t="s">
        <v>2</v>
      </c>
      <c r="B7" t="s">
        <v>4</v>
      </c>
      <c r="C7">
        <v>8929.51</v>
      </c>
      <c r="D7">
        <v>10103.799999999999</v>
      </c>
      <c r="E7">
        <v>9914.4500000000007</v>
      </c>
      <c r="F7">
        <v>7010.22</v>
      </c>
      <c r="G7">
        <v>4630.1899999999996</v>
      </c>
      <c r="H7">
        <v>1253.97</v>
      </c>
    </row>
    <row r="8" spans="1:8" x14ac:dyDescent="0.25">
      <c r="A8" t="s">
        <v>2</v>
      </c>
      <c r="B8" t="s">
        <v>5</v>
      </c>
      <c r="C8">
        <v>843.90200000000004</v>
      </c>
      <c r="D8">
        <v>647.51</v>
      </c>
      <c r="E8">
        <v>648.22500000000002</v>
      </c>
      <c r="F8">
        <v>428.65600000000001</v>
      </c>
      <c r="G8">
        <v>292.75700000000001</v>
      </c>
      <c r="H8">
        <v>187.45099999999999</v>
      </c>
    </row>
    <row r="9" spans="1:8" x14ac:dyDescent="0.25">
      <c r="A9" t="s">
        <v>2</v>
      </c>
      <c r="B9" t="s">
        <v>6</v>
      </c>
      <c r="C9">
        <v>2619.64</v>
      </c>
      <c r="D9">
        <v>3072.15</v>
      </c>
      <c r="E9">
        <v>3136.4</v>
      </c>
      <c r="F9">
        <v>3217.56</v>
      </c>
      <c r="G9">
        <v>2866.19</v>
      </c>
      <c r="H9">
        <v>1860.88</v>
      </c>
    </row>
    <row r="10" spans="1:8" x14ac:dyDescent="0.25">
      <c r="A10" t="s">
        <v>2</v>
      </c>
      <c r="B10" t="s">
        <v>8</v>
      </c>
      <c r="C10">
        <v>16384.900000000001</v>
      </c>
      <c r="D10">
        <v>17847.699000000001</v>
      </c>
      <c r="E10">
        <v>18010.5</v>
      </c>
      <c r="F10">
        <v>16721.599999999999</v>
      </c>
      <c r="G10">
        <v>15016.4</v>
      </c>
      <c r="H10">
        <v>10446</v>
      </c>
    </row>
    <row r="11" spans="1:8" x14ac:dyDescent="0.25">
      <c r="A11" t="s">
        <v>2</v>
      </c>
      <c r="B11" t="s">
        <v>4</v>
      </c>
      <c r="C11">
        <v>4473.6499999999896</v>
      </c>
      <c r="D11">
        <v>4326.08</v>
      </c>
      <c r="E11">
        <v>4301.82</v>
      </c>
      <c r="F11">
        <v>3747.02</v>
      </c>
      <c r="G11">
        <v>3083.98</v>
      </c>
      <c r="H11">
        <v>1911.23</v>
      </c>
    </row>
    <row r="12" spans="1:8" x14ac:dyDescent="0.25">
      <c r="A12" t="s">
        <v>2</v>
      </c>
      <c r="B12" t="s">
        <v>5</v>
      </c>
      <c r="C12">
        <v>9081.3700000000008</v>
      </c>
      <c r="D12">
        <v>10194.9</v>
      </c>
      <c r="E12">
        <v>10273.200000000001</v>
      </c>
      <c r="F12">
        <v>9549.2099999999991</v>
      </c>
      <c r="G12">
        <v>8675.15</v>
      </c>
      <c r="H12">
        <v>5878.14</v>
      </c>
    </row>
    <row r="13" spans="1:8" x14ac:dyDescent="0.25">
      <c r="A13" t="s">
        <v>2</v>
      </c>
      <c r="B13" t="s">
        <v>9</v>
      </c>
      <c r="C13">
        <v>6801.67</v>
      </c>
      <c r="D13">
        <v>7988.54</v>
      </c>
      <c r="E13">
        <v>8032.68</v>
      </c>
      <c r="F13">
        <v>7578.1</v>
      </c>
      <c r="G13">
        <v>6957.57</v>
      </c>
      <c r="H13">
        <v>4697.49</v>
      </c>
    </row>
    <row r="14" spans="1:8" x14ac:dyDescent="0.25">
      <c r="A14" t="s">
        <v>2</v>
      </c>
      <c r="B14" t="s">
        <v>10</v>
      </c>
      <c r="C14">
        <v>1119.3869999999899</v>
      </c>
      <c r="D14">
        <v>1312.3810000000001</v>
      </c>
      <c r="E14">
        <v>1316.3869999999999</v>
      </c>
      <c r="F14">
        <v>1224.2760000000001</v>
      </c>
      <c r="G14">
        <v>1168.4870000000001</v>
      </c>
      <c r="H14">
        <v>940.54</v>
      </c>
    </row>
    <row r="15" spans="1:8" x14ac:dyDescent="0.25">
      <c r="A15" t="s">
        <v>11</v>
      </c>
      <c r="B15" t="s">
        <v>3</v>
      </c>
      <c r="C15">
        <v>6294.6059999999898</v>
      </c>
      <c r="D15">
        <v>5913.9520000000002</v>
      </c>
      <c r="E15">
        <v>5758.2650000000003</v>
      </c>
      <c r="F15">
        <v>4400.2650000000003</v>
      </c>
      <c r="G15">
        <v>3473.7930000000001</v>
      </c>
      <c r="H15">
        <v>1747.6469999999999</v>
      </c>
    </row>
    <row r="16" spans="1:8" x14ac:dyDescent="0.25">
      <c r="A16" t="s">
        <v>11</v>
      </c>
      <c r="B16" t="s">
        <v>4</v>
      </c>
      <c r="C16">
        <v>2128.39</v>
      </c>
      <c r="D16">
        <v>1375.3689999999999</v>
      </c>
      <c r="E16">
        <v>1188.5150000000001</v>
      </c>
      <c r="F16">
        <v>259.25700000000001</v>
      </c>
      <c r="G16">
        <v>111.581</v>
      </c>
      <c r="H16">
        <v>58.381</v>
      </c>
    </row>
    <row r="17" spans="1:8" x14ac:dyDescent="0.25">
      <c r="A17" t="s">
        <v>11</v>
      </c>
      <c r="B17" t="s">
        <v>5</v>
      </c>
      <c r="C17">
        <v>2572.6329999999898</v>
      </c>
      <c r="D17">
        <v>2552.6239999999998</v>
      </c>
      <c r="E17">
        <v>2555.2069999999999</v>
      </c>
      <c r="F17">
        <v>2135.3739999999998</v>
      </c>
      <c r="G17">
        <v>1782.048</v>
      </c>
      <c r="H17">
        <v>941.53899999999999</v>
      </c>
    </row>
    <row r="18" spans="1:8" x14ac:dyDescent="0.25">
      <c r="A18" t="s">
        <v>11</v>
      </c>
      <c r="B18" t="s">
        <v>6</v>
      </c>
      <c r="C18">
        <v>1593.5830000000001</v>
      </c>
      <c r="D18">
        <v>1985.9590000000001</v>
      </c>
      <c r="E18">
        <v>2014.6120000000001</v>
      </c>
      <c r="F18">
        <v>2006</v>
      </c>
      <c r="G18">
        <v>1584.2840000000001</v>
      </c>
      <c r="H18">
        <v>794.35400000000004</v>
      </c>
    </row>
    <row r="19" spans="1:8" x14ac:dyDescent="0.25">
      <c r="A19" t="s">
        <v>11</v>
      </c>
      <c r="B19" t="s">
        <v>7</v>
      </c>
      <c r="C19">
        <v>2578.61</v>
      </c>
      <c r="D19">
        <v>2075.0100000000002</v>
      </c>
      <c r="E19">
        <v>1943.64</v>
      </c>
      <c r="F19">
        <v>1054.3399999999999</v>
      </c>
      <c r="G19">
        <v>639.16600000000005</v>
      </c>
      <c r="H19">
        <v>88.311999999999998</v>
      </c>
    </row>
    <row r="20" spans="1:8" x14ac:dyDescent="0.25">
      <c r="A20" t="s">
        <v>11</v>
      </c>
      <c r="B20" t="s">
        <v>4</v>
      </c>
      <c r="C20">
        <v>1969.52</v>
      </c>
      <c r="D20">
        <v>1260.48</v>
      </c>
      <c r="E20">
        <v>1075.1199999999999</v>
      </c>
      <c r="F20">
        <v>169.434</v>
      </c>
      <c r="G20">
        <v>38.557000000000002</v>
      </c>
      <c r="H20">
        <v>10.218999999999999</v>
      </c>
    </row>
    <row r="21" spans="1:8" x14ac:dyDescent="0.25">
      <c r="A21" t="s">
        <v>11</v>
      </c>
      <c r="B21" t="s">
        <v>5</v>
      </c>
      <c r="C21">
        <v>78.385999999999896</v>
      </c>
      <c r="D21">
        <v>64.965999999999994</v>
      </c>
      <c r="E21">
        <v>64.055000000000007</v>
      </c>
      <c r="F21">
        <v>19.695</v>
      </c>
      <c r="G21">
        <v>7.9139999999999997</v>
      </c>
      <c r="H21">
        <v>1.272</v>
      </c>
    </row>
    <row r="22" spans="1:8" x14ac:dyDescent="0.25">
      <c r="A22" t="s">
        <v>11</v>
      </c>
      <c r="B22" t="s">
        <v>6</v>
      </c>
      <c r="C22">
        <v>530.71100000000001</v>
      </c>
      <c r="D22">
        <v>749.57</v>
      </c>
      <c r="E22">
        <v>804.46600000000001</v>
      </c>
      <c r="F22">
        <v>865.21299999999997</v>
      </c>
      <c r="G22">
        <v>595.61900000000003</v>
      </c>
      <c r="H22">
        <v>117.065</v>
      </c>
    </row>
    <row r="23" spans="1:8" x14ac:dyDescent="0.25">
      <c r="A23" t="s">
        <v>11</v>
      </c>
      <c r="B23" t="s">
        <v>8</v>
      </c>
      <c r="C23">
        <v>3298.97</v>
      </c>
      <c r="D23">
        <v>3424.77</v>
      </c>
      <c r="E23">
        <v>3423.85</v>
      </c>
      <c r="F23">
        <v>2914.16</v>
      </c>
      <c r="G23">
        <v>2458.25</v>
      </c>
      <c r="H23">
        <v>1396.97</v>
      </c>
    </row>
    <row r="24" spans="1:8" x14ac:dyDescent="0.25">
      <c r="A24" t="s">
        <v>11</v>
      </c>
      <c r="B24" t="s">
        <v>4</v>
      </c>
      <c r="C24">
        <v>145.616999999999</v>
      </c>
      <c r="D24">
        <v>103.979</v>
      </c>
      <c r="E24">
        <v>102.57899999999999</v>
      </c>
      <c r="F24">
        <v>80.521000000000001</v>
      </c>
      <c r="G24">
        <v>65.361000000000004</v>
      </c>
      <c r="H24">
        <v>43.128</v>
      </c>
    </row>
    <row r="25" spans="1:8" x14ac:dyDescent="0.25">
      <c r="A25" t="s">
        <v>11</v>
      </c>
      <c r="B25" t="s">
        <v>5</v>
      </c>
      <c r="C25">
        <v>2304.04</v>
      </c>
      <c r="D25">
        <v>2334.21</v>
      </c>
      <c r="E25">
        <v>2340.17</v>
      </c>
      <c r="F25">
        <v>1971.92</v>
      </c>
      <c r="G25">
        <v>1647.2</v>
      </c>
      <c r="H25">
        <v>866.59400000000005</v>
      </c>
    </row>
    <row r="26" spans="1:8" x14ac:dyDescent="0.25">
      <c r="A26" t="s">
        <v>11</v>
      </c>
      <c r="B26" t="s">
        <v>9</v>
      </c>
      <c r="C26">
        <v>1960.92</v>
      </c>
      <c r="D26">
        <v>2051.79</v>
      </c>
      <c r="E26">
        <v>2058.36</v>
      </c>
      <c r="F26">
        <v>1756.12</v>
      </c>
      <c r="G26">
        <v>1475.54</v>
      </c>
      <c r="H26">
        <v>774.28200000000004</v>
      </c>
    </row>
    <row r="27" spans="1:8" x14ac:dyDescent="0.25">
      <c r="A27" t="s">
        <v>11</v>
      </c>
      <c r="B27" t="s">
        <v>6</v>
      </c>
      <c r="C27">
        <v>849.30499999999904</v>
      </c>
      <c r="D27">
        <v>986.58199999999999</v>
      </c>
      <c r="E27">
        <v>981.11800000000005</v>
      </c>
      <c r="F27">
        <v>861.71900000000005</v>
      </c>
      <c r="G27">
        <v>745.69</v>
      </c>
      <c r="H27">
        <v>487.24599999999998</v>
      </c>
    </row>
    <row r="28" spans="1:8" x14ac:dyDescent="0.25">
      <c r="A28" t="s">
        <v>12</v>
      </c>
      <c r="B28" t="s">
        <v>3</v>
      </c>
      <c r="C28">
        <v>5328.8649999999898</v>
      </c>
      <c r="D28">
        <v>4901.9459999999999</v>
      </c>
      <c r="E28">
        <v>4738.1319999999996</v>
      </c>
      <c r="F28">
        <v>3537.067</v>
      </c>
      <c r="G28">
        <v>2728.75</v>
      </c>
      <c r="H28">
        <v>1256.4459999999999</v>
      </c>
    </row>
    <row r="29" spans="1:8" x14ac:dyDescent="0.25">
      <c r="A29" t="s">
        <v>12</v>
      </c>
      <c r="B29" t="s">
        <v>4</v>
      </c>
      <c r="C29">
        <v>1982.181</v>
      </c>
      <c r="D29">
        <v>1270.011</v>
      </c>
      <c r="E29">
        <v>1087.1489999999999</v>
      </c>
      <c r="F29">
        <v>218.51300000000001</v>
      </c>
      <c r="G29">
        <v>87.474000000000004</v>
      </c>
      <c r="H29">
        <v>41.96</v>
      </c>
    </row>
    <row r="30" spans="1:8" x14ac:dyDescent="0.25">
      <c r="A30" t="s">
        <v>12</v>
      </c>
      <c r="B30" t="s">
        <v>5</v>
      </c>
      <c r="C30">
        <v>2059.7020000000002</v>
      </c>
      <c r="D30">
        <v>2031.28</v>
      </c>
      <c r="E30">
        <v>2026.731</v>
      </c>
      <c r="F30">
        <v>1681.1780000000001</v>
      </c>
      <c r="G30">
        <v>1378.1320000000001</v>
      </c>
      <c r="H30">
        <v>690.81299999999999</v>
      </c>
    </row>
    <row r="31" spans="1:8" x14ac:dyDescent="0.25">
      <c r="A31" t="s">
        <v>12</v>
      </c>
      <c r="B31" t="s">
        <v>6</v>
      </c>
      <c r="C31">
        <v>1286.982</v>
      </c>
      <c r="D31">
        <v>1600.655</v>
      </c>
      <c r="E31">
        <v>1624.32</v>
      </c>
      <c r="F31">
        <v>1637.623</v>
      </c>
      <c r="G31">
        <v>1266.9190000000001</v>
      </c>
      <c r="H31">
        <v>568.72</v>
      </c>
    </row>
    <row r="32" spans="1:8" x14ac:dyDescent="0.25">
      <c r="A32" t="s">
        <v>12</v>
      </c>
      <c r="B32" t="s">
        <v>7</v>
      </c>
      <c r="C32">
        <v>2329.09</v>
      </c>
      <c r="D32">
        <v>1836.14</v>
      </c>
      <c r="E32">
        <v>1697.68</v>
      </c>
      <c r="F32">
        <v>903.52499999999998</v>
      </c>
      <c r="G32">
        <v>532.04899999999998</v>
      </c>
      <c r="H32">
        <v>13.446999999999999</v>
      </c>
    </row>
    <row r="33" spans="1:8" x14ac:dyDescent="0.25">
      <c r="A33" t="s">
        <v>12</v>
      </c>
      <c r="B33" t="s">
        <v>4</v>
      </c>
      <c r="C33">
        <v>1857.82</v>
      </c>
      <c r="D33">
        <v>1184.96</v>
      </c>
      <c r="E33">
        <v>1003.49</v>
      </c>
      <c r="F33">
        <v>153.32599999999999</v>
      </c>
      <c r="G33">
        <v>35.576000000000001</v>
      </c>
      <c r="H33">
        <v>9.3030000000000008</v>
      </c>
    </row>
    <row r="34" spans="1:8" x14ac:dyDescent="0.25">
      <c r="A34" t="s">
        <v>12</v>
      </c>
      <c r="B34" t="s">
        <v>5</v>
      </c>
      <c r="C34">
        <v>36.5429999999999</v>
      </c>
      <c r="D34">
        <v>31.309000000000001</v>
      </c>
      <c r="E34">
        <v>28.381</v>
      </c>
      <c r="F34">
        <v>7.976</v>
      </c>
      <c r="G34">
        <v>4.6180000000000003</v>
      </c>
      <c r="H34">
        <v>0.40200000000000002</v>
      </c>
    </row>
    <row r="35" spans="1:8" x14ac:dyDescent="0.25">
      <c r="A35" t="s">
        <v>12</v>
      </c>
      <c r="B35" t="s">
        <v>6</v>
      </c>
      <c r="C35">
        <v>434.73</v>
      </c>
      <c r="D35">
        <v>619.875</v>
      </c>
      <c r="E35">
        <v>665.80600000000004</v>
      </c>
      <c r="F35">
        <v>742.22299999999996</v>
      </c>
      <c r="G35">
        <v>494.77800000000002</v>
      </c>
      <c r="H35">
        <v>43.985999999999997</v>
      </c>
    </row>
    <row r="36" spans="1:8" x14ac:dyDescent="0.25">
      <c r="A36" t="s">
        <v>12</v>
      </c>
      <c r="B36" t="s">
        <v>8</v>
      </c>
      <c r="C36">
        <v>2736.18</v>
      </c>
      <c r="D36">
        <v>2814.69</v>
      </c>
      <c r="E36">
        <v>2810.76</v>
      </c>
      <c r="F36">
        <v>2370.98</v>
      </c>
      <c r="G36">
        <v>1971.74</v>
      </c>
      <c r="H36">
        <v>1084.21</v>
      </c>
    </row>
    <row r="37" spans="1:8" x14ac:dyDescent="0.25">
      <c r="A37" t="s">
        <v>12</v>
      </c>
      <c r="B37" t="s">
        <v>4</v>
      </c>
      <c r="C37">
        <v>115.328</v>
      </c>
      <c r="D37">
        <v>77.786000000000001</v>
      </c>
      <c r="E37">
        <v>76.463999999999999</v>
      </c>
      <c r="F37">
        <v>59.447000000000003</v>
      </c>
      <c r="G37">
        <v>47.279000000000003</v>
      </c>
      <c r="H37">
        <v>29.440999999999999</v>
      </c>
    </row>
    <row r="38" spans="1:8" x14ac:dyDescent="0.25">
      <c r="A38" t="s">
        <v>12</v>
      </c>
      <c r="B38" t="s">
        <v>5</v>
      </c>
      <c r="C38">
        <v>1893.09</v>
      </c>
      <c r="D38">
        <v>1899.82</v>
      </c>
      <c r="E38">
        <v>1900.36</v>
      </c>
      <c r="F38">
        <v>1582.82</v>
      </c>
      <c r="G38">
        <v>1295.76</v>
      </c>
      <c r="H38">
        <v>648.20399999999995</v>
      </c>
    </row>
    <row r="39" spans="1:8" x14ac:dyDescent="0.25">
      <c r="A39" t="s">
        <v>12</v>
      </c>
      <c r="B39" t="s">
        <v>9</v>
      </c>
      <c r="C39">
        <v>1641.47</v>
      </c>
      <c r="D39">
        <v>1711.83</v>
      </c>
      <c r="E39">
        <v>1714.59</v>
      </c>
      <c r="F39">
        <v>1447.24</v>
      </c>
      <c r="G39">
        <v>1190.68</v>
      </c>
      <c r="H39">
        <v>595.04300000000001</v>
      </c>
    </row>
    <row r="40" spans="1:8" x14ac:dyDescent="0.25">
      <c r="A40" t="s">
        <v>12</v>
      </c>
      <c r="B40" t="s">
        <v>6</v>
      </c>
      <c r="C40">
        <v>727.75699999999904</v>
      </c>
      <c r="D40">
        <v>837.077</v>
      </c>
      <c r="E40">
        <v>833.94500000000005</v>
      </c>
      <c r="F40">
        <v>728.71299999999997</v>
      </c>
      <c r="G40">
        <v>628.70000000000005</v>
      </c>
      <c r="H40">
        <v>406.56099999999998</v>
      </c>
    </row>
    <row r="41" spans="1:8" x14ac:dyDescent="0.25">
      <c r="A41" t="s">
        <v>13</v>
      </c>
      <c r="B41" t="s">
        <v>3</v>
      </c>
      <c r="C41">
        <v>1061.3240000000001</v>
      </c>
      <c r="D41">
        <v>1120.675</v>
      </c>
      <c r="E41">
        <v>1099.8800000000001</v>
      </c>
      <c r="F41">
        <v>981.76</v>
      </c>
      <c r="G41">
        <v>844.19299999999998</v>
      </c>
      <c r="H41">
        <v>648.00900000000001</v>
      </c>
    </row>
    <row r="42" spans="1:8" x14ac:dyDescent="0.25">
      <c r="A42" t="s">
        <v>13</v>
      </c>
      <c r="B42" t="s">
        <v>4</v>
      </c>
      <c r="C42">
        <v>98.468000000000004</v>
      </c>
      <c r="D42">
        <v>124.917</v>
      </c>
      <c r="E42">
        <v>121.02</v>
      </c>
      <c r="F42">
        <v>73.3</v>
      </c>
      <c r="G42">
        <v>51.773000000000003</v>
      </c>
      <c r="H42">
        <v>41.197000000000003</v>
      </c>
    </row>
    <row r="43" spans="1:8" x14ac:dyDescent="0.25">
      <c r="A43" t="s">
        <v>13</v>
      </c>
      <c r="B43" t="s">
        <v>5</v>
      </c>
      <c r="C43">
        <v>710.26400000000001</v>
      </c>
      <c r="D43">
        <v>709.17100000000005</v>
      </c>
      <c r="E43">
        <v>694.81299999999999</v>
      </c>
      <c r="F43">
        <v>636.82299999999998</v>
      </c>
      <c r="G43">
        <v>563.61099999999999</v>
      </c>
      <c r="H43">
        <v>436.46899999999999</v>
      </c>
    </row>
    <row r="44" spans="1:8" x14ac:dyDescent="0.25">
      <c r="A44" t="s">
        <v>13</v>
      </c>
      <c r="B44" t="s">
        <v>6</v>
      </c>
      <c r="C44">
        <v>252.59200000000001</v>
      </c>
      <c r="D44">
        <v>286.58699999999999</v>
      </c>
      <c r="E44">
        <v>284.04700000000003</v>
      </c>
      <c r="F44">
        <v>271.97300000000001</v>
      </c>
      <c r="G44">
        <v>231.12200000000001</v>
      </c>
      <c r="H44">
        <v>177.179</v>
      </c>
    </row>
    <row r="45" spans="1:8" x14ac:dyDescent="0.25">
      <c r="A45" t="s">
        <v>13</v>
      </c>
      <c r="B45" t="s">
        <v>7</v>
      </c>
      <c r="C45">
        <v>231.46799999999899</v>
      </c>
      <c r="D45">
        <v>256.34199999999998</v>
      </c>
      <c r="E45">
        <v>261.19400000000002</v>
      </c>
      <c r="F45">
        <v>144.727</v>
      </c>
      <c r="G45">
        <v>82.983999999999995</v>
      </c>
      <c r="H45">
        <v>44.911000000000001</v>
      </c>
    </row>
    <row r="46" spans="1:8" x14ac:dyDescent="0.25">
      <c r="A46" t="s">
        <v>13</v>
      </c>
      <c r="B46" t="s">
        <v>4</v>
      </c>
      <c r="C46">
        <v>45.524999999999899</v>
      </c>
      <c r="D46">
        <v>68.132000000000005</v>
      </c>
      <c r="E46">
        <v>69.83</v>
      </c>
      <c r="F46">
        <v>22.899000000000001</v>
      </c>
      <c r="G46">
        <v>4.2270000000000003</v>
      </c>
      <c r="H46">
        <v>0.67600000000000005</v>
      </c>
    </row>
    <row r="47" spans="1:8" x14ac:dyDescent="0.25">
      <c r="A47" t="s">
        <v>13</v>
      </c>
      <c r="B47" t="s">
        <v>5</v>
      </c>
      <c r="C47">
        <v>100.14100000000001</v>
      </c>
      <c r="D47">
        <v>71.756</v>
      </c>
      <c r="E47">
        <v>74.251000000000005</v>
      </c>
      <c r="F47">
        <v>36.116999999999997</v>
      </c>
      <c r="G47">
        <v>12.911</v>
      </c>
      <c r="H47">
        <v>7.8789999999999996</v>
      </c>
    </row>
    <row r="48" spans="1:8" x14ac:dyDescent="0.25">
      <c r="A48" t="s">
        <v>13</v>
      </c>
      <c r="B48" t="s">
        <v>6</v>
      </c>
      <c r="C48">
        <v>85.802000000000007</v>
      </c>
      <c r="D48">
        <v>116.455</v>
      </c>
      <c r="E48">
        <v>117.113</v>
      </c>
      <c r="F48">
        <v>85.712000000000003</v>
      </c>
      <c r="G48">
        <v>65.844999999999999</v>
      </c>
      <c r="H48">
        <v>36.356999999999999</v>
      </c>
    </row>
    <row r="49" spans="1:8" x14ac:dyDescent="0.25">
      <c r="A49" t="s">
        <v>13</v>
      </c>
      <c r="B49" t="s">
        <v>8</v>
      </c>
      <c r="C49">
        <v>726.31899999999905</v>
      </c>
      <c r="D49">
        <v>769.02300000000002</v>
      </c>
      <c r="E49">
        <v>745.60699999999997</v>
      </c>
      <c r="F49">
        <v>722.76900000000001</v>
      </c>
      <c r="G49">
        <v>665.79100000000005</v>
      </c>
      <c r="H49">
        <v>537.67999999999995</v>
      </c>
    </row>
    <row r="50" spans="1:8" x14ac:dyDescent="0.25">
      <c r="A50" t="s">
        <v>13</v>
      </c>
      <c r="B50" t="s">
        <v>4</v>
      </c>
      <c r="C50">
        <v>48.945</v>
      </c>
      <c r="D50">
        <v>51.872</v>
      </c>
      <c r="E50">
        <v>46.957999999999998</v>
      </c>
      <c r="F50">
        <v>46.426000000000002</v>
      </c>
      <c r="G50">
        <v>43.866999999999997</v>
      </c>
      <c r="H50">
        <v>37.534999999999997</v>
      </c>
    </row>
    <row r="51" spans="1:8" x14ac:dyDescent="0.25">
      <c r="A51" t="s">
        <v>13</v>
      </c>
      <c r="B51" t="s">
        <v>5</v>
      </c>
      <c r="C51">
        <v>563.91399999999896</v>
      </c>
      <c r="D51">
        <v>602.67999999999995</v>
      </c>
      <c r="E51">
        <v>586.59699999999998</v>
      </c>
      <c r="F51">
        <v>565.69000000000005</v>
      </c>
      <c r="G51">
        <v>516.995</v>
      </c>
      <c r="H51">
        <v>406.48</v>
      </c>
    </row>
    <row r="52" spans="1:8" x14ac:dyDescent="0.25">
      <c r="A52" t="s">
        <v>13</v>
      </c>
      <c r="B52" t="s">
        <v>9</v>
      </c>
      <c r="C52">
        <v>371.79</v>
      </c>
      <c r="D52">
        <v>431.52600000000001</v>
      </c>
      <c r="E52">
        <v>420.37799999999999</v>
      </c>
      <c r="F52">
        <v>402.19299999999998</v>
      </c>
      <c r="G52">
        <v>362.17500000000001</v>
      </c>
      <c r="H52">
        <v>280.62799999999999</v>
      </c>
    </row>
    <row r="53" spans="1:8" x14ac:dyDescent="0.25">
      <c r="A53" t="s">
        <v>13</v>
      </c>
      <c r="B53" t="s">
        <v>6</v>
      </c>
      <c r="C53">
        <v>113.46</v>
      </c>
      <c r="D53">
        <v>114.47</v>
      </c>
      <c r="E53">
        <v>112.053</v>
      </c>
      <c r="F53">
        <v>110.65300000000001</v>
      </c>
      <c r="G53">
        <v>104.929</v>
      </c>
      <c r="H53">
        <v>93.665000000000006</v>
      </c>
    </row>
    <row r="54" spans="1:8" x14ac:dyDescent="0.25">
      <c r="A54" t="s">
        <v>14</v>
      </c>
      <c r="B54" t="s">
        <v>3</v>
      </c>
      <c r="C54">
        <v>372.00400000000002</v>
      </c>
      <c r="D54">
        <v>406.71199999999999</v>
      </c>
      <c r="E54">
        <v>408.08100000000002</v>
      </c>
      <c r="F54">
        <v>356.97899999999998</v>
      </c>
      <c r="G54">
        <v>301.73099999999999</v>
      </c>
      <c r="H54">
        <v>222.59</v>
      </c>
    </row>
    <row r="55" spans="1:8" x14ac:dyDescent="0.25">
      <c r="A55" t="s">
        <v>14</v>
      </c>
      <c r="B55" t="s">
        <v>4</v>
      </c>
      <c r="C55">
        <v>54.146999999999899</v>
      </c>
      <c r="D55">
        <v>63.75</v>
      </c>
      <c r="E55">
        <v>60.856999999999999</v>
      </c>
      <c r="F55">
        <v>40.020000000000003</v>
      </c>
      <c r="G55">
        <v>31.193999999999999</v>
      </c>
      <c r="H55">
        <v>26.937999999999999</v>
      </c>
    </row>
    <row r="56" spans="1:8" x14ac:dyDescent="0.25">
      <c r="A56" t="s">
        <v>14</v>
      </c>
      <c r="B56" t="s">
        <v>5</v>
      </c>
      <c r="C56">
        <v>266.58999999999901</v>
      </c>
      <c r="D56">
        <v>274.351</v>
      </c>
      <c r="E56">
        <v>271.17099999999999</v>
      </c>
      <c r="F56">
        <v>251.291</v>
      </c>
      <c r="G56">
        <v>220.16</v>
      </c>
      <c r="H56">
        <v>161.56899999999999</v>
      </c>
    </row>
    <row r="57" spans="1:8" x14ac:dyDescent="0.25">
      <c r="A57" t="s">
        <v>14</v>
      </c>
      <c r="B57" t="s">
        <v>6</v>
      </c>
      <c r="C57">
        <v>51.267000000000003</v>
      </c>
      <c r="D57">
        <v>68.611000000000004</v>
      </c>
      <c r="E57">
        <v>76.054000000000002</v>
      </c>
      <c r="F57">
        <v>65.747</v>
      </c>
      <c r="G57">
        <v>51.485999999999997</v>
      </c>
      <c r="H57">
        <v>37.874000000000002</v>
      </c>
    </row>
    <row r="58" spans="1:8" x14ac:dyDescent="0.25">
      <c r="A58" t="s">
        <v>14</v>
      </c>
      <c r="B58" t="s">
        <v>7</v>
      </c>
      <c r="C58">
        <v>45.41</v>
      </c>
      <c r="D58">
        <v>59.631999999999998</v>
      </c>
      <c r="E58">
        <v>61.822000000000003</v>
      </c>
      <c r="F58">
        <v>30.617999999999999</v>
      </c>
      <c r="G58">
        <v>12.551</v>
      </c>
      <c r="H58">
        <v>2.21</v>
      </c>
    </row>
    <row r="59" spans="1:8" x14ac:dyDescent="0.25">
      <c r="A59" t="s">
        <v>14</v>
      </c>
      <c r="B59" t="s">
        <v>4</v>
      </c>
      <c r="C59">
        <v>17.873999999999899</v>
      </c>
      <c r="D59">
        <v>26.434000000000001</v>
      </c>
      <c r="E59">
        <v>27.405000000000001</v>
      </c>
      <c r="F59">
        <v>7.5890000000000004</v>
      </c>
      <c r="G59">
        <v>0.28899999999999998</v>
      </c>
      <c r="H59">
        <v>0</v>
      </c>
    </row>
    <row r="60" spans="1:8" x14ac:dyDescent="0.25">
      <c r="A60" t="s">
        <v>14</v>
      </c>
      <c r="B60" t="s">
        <v>5</v>
      </c>
      <c r="C60">
        <v>11.547000000000001</v>
      </c>
      <c r="D60">
        <v>8.1880000000000006</v>
      </c>
      <c r="E60">
        <v>6.7380000000000004</v>
      </c>
      <c r="F60">
        <v>3.46</v>
      </c>
      <c r="G60">
        <v>2.1909999999999998</v>
      </c>
      <c r="H60">
        <v>0.186</v>
      </c>
    </row>
    <row r="61" spans="1:8" x14ac:dyDescent="0.25">
      <c r="A61" t="s">
        <v>14</v>
      </c>
      <c r="B61" t="s">
        <v>6</v>
      </c>
      <c r="C61">
        <v>15.99</v>
      </c>
      <c r="D61">
        <v>25.01</v>
      </c>
      <c r="E61">
        <v>27.678999999999998</v>
      </c>
      <c r="F61">
        <v>19.568999999999999</v>
      </c>
      <c r="G61">
        <v>10.071</v>
      </c>
      <c r="H61">
        <v>2.024</v>
      </c>
    </row>
    <row r="62" spans="1:8" x14ac:dyDescent="0.25">
      <c r="A62" t="s">
        <v>14</v>
      </c>
      <c r="B62" t="s">
        <v>8</v>
      </c>
      <c r="C62">
        <v>302.327</v>
      </c>
      <c r="D62">
        <v>318.541</v>
      </c>
      <c r="E62">
        <v>316.947</v>
      </c>
      <c r="F62">
        <v>294.589</v>
      </c>
      <c r="G62">
        <v>260.19799999999998</v>
      </c>
      <c r="H62">
        <v>199.97300000000001</v>
      </c>
    </row>
    <row r="63" spans="1:8" x14ac:dyDescent="0.25">
      <c r="A63" t="s">
        <v>14</v>
      </c>
      <c r="B63" t="s">
        <v>4</v>
      </c>
      <c r="C63">
        <v>32.9239999999999</v>
      </c>
      <c r="D63">
        <v>33.201000000000001</v>
      </c>
      <c r="E63">
        <v>30.033000000000001</v>
      </c>
      <c r="F63">
        <v>29.190999999999999</v>
      </c>
      <c r="G63">
        <v>27.82</v>
      </c>
      <c r="H63">
        <v>24.280999999999999</v>
      </c>
    </row>
    <row r="64" spans="1:8" x14ac:dyDescent="0.25">
      <c r="A64" t="s">
        <v>14</v>
      </c>
      <c r="B64" t="s">
        <v>5</v>
      </c>
      <c r="C64">
        <v>241.90199999999899</v>
      </c>
      <c r="D64">
        <v>255.37200000000001</v>
      </c>
      <c r="E64">
        <v>253.70500000000001</v>
      </c>
      <c r="F64">
        <v>236.52699999999999</v>
      </c>
      <c r="G64">
        <v>207.71799999999999</v>
      </c>
      <c r="H64">
        <v>154.35400000000001</v>
      </c>
    </row>
    <row r="65" spans="1:8" x14ac:dyDescent="0.25">
      <c r="A65" t="s">
        <v>14</v>
      </c>
      <c r="B65" t="s">
        <v>9</v>
      </c>
      <c r="C65">
        <v>162.732</v>
      </c>
      <c r="D65">
        <v>189.55500000000001</v>
      </c>
      <c r="E65">
        <v>188.279</v>
      </c>
      <c r="F65">
        <v>171.595</v>
      </c>
      <c r="G65">
        <v>144.78200000000001</v>
      </c>
      <c r="H65">
        <v>95.962000000000003</v>
      </c>
    </row>
    <row r="66" spans="1:8" x14ac:dyDescent="0.25">
      <c r="A66" t="s">
        <v>14</v>
      </c>
      <c r="B66" t="s">
        <v>6</v>
      </c>
      <c r="C66">
        <v>27.501999999999899</v>
      </c>
      <c r="D66">
        <v>29.968</v>
      </c>
      <c r="E66">
        <v>33.209000000000003</v>
      </c>
      <c r="F66">
        <v>28.87</v>
      </c>
      <c r="G66">
        <v>24.66</v>
      </c>
      <c r="H66">
        <v>21.338000000000001</v>
      </c>
    </row>
    <row r="67" spans="1:8" x14ac:dyDescent="0.25">
      <c r="A67" t="s">
        <v>15</v>
      </c>
      <c r="B67" t="s">
        <v>3</v>
      </c>
      <c r="C67">
        <v>4404.201</v>
      </c>
      <c r="D67">
        <v>3917.4029999999998</v>
      </c>
      <c r="E67">
        <v>3713.806</v>
      </c>
      <c r="F67">
        <v>2777.6329999999998</v>
      </c>
      <c r="G67">
        <v>2115.16</v>
      </c>
      <c r="H67">
        <v>1030.8499999999999</v>
      </c>
    </row>
    <row r="68" spans="1:8" x14ac:dyDescent="0.25">
      <c r="A68" t="s">
        <v>15</v>
      </c>
      <c r="B68" t="s">
        <v>4</v>
      </c>
      <c r="C68">
        <v>1472.55</v>
      </c>
      <c r="D68">
        <v>1223.7070000000001</v>
      </c>
      <c r="E68">
        <v>1039.046</v>
      </c>
      <c r="F68">
        <v>443.565</v>
      </c>
      <c r="G68">
        <v>262.512</v>
      </c>
      <c r="H68">
        <v>113.746</v>
      </c>
    </row>
    <row r="69" spans="1:8" x14ac:dyDescent="0.25">
      <c r="A69" t="s">
        <v>15</v>
      </c>
      <c r="B69" t="s">
        <v>5</v>
      </c>
      <c r="C69">
        <v>1673.2159999999899</v>
      </c>
      <c r="D69">
        <v>1578.6030000000001</v>
      </c>
      <c r="E69">
        <v>1562.3589999999999</v>
      </c>
      <c r="F69">
        <v>1280.768</v>
      </c>
      <c r="G69">
        <v>996.35199999999998</v>
      </c>
      <c r="H69">
        <v>397.512</v>
      </c>
    </row>
    <row r="70" spans="1:8" x14ac:dyDescent="0.25">
      <c r="A70" t="s">
        <v>15</v>
      </c>
      <c r="B70" t="s">
        <v>6</v>
      </c>
      <c r="C70">
        <v>1258.4349999999899</v>
      </c>
      <c r="D70">
        <v>1115.0930000000001</v>
      </c>
      <c r="E70">
        <v>1112.402</v>
      </c>
      <c r="F70">
        <v>1053.9369999999999</v>
      </c>
      <c r="G70">
        <v>860.09</v>
      </c>
      <c r="H70">
        <v>539.28899999999999</v>
      </c>
    </row>
    <row r="71" spans="1:8" x14ac:dyDescent="0.25">
      <c r="A71" t="s">
        <v>15</v>
      </c>
      <c r="B71" t="s">
        <v>7</v>
      </c>
      <c r="C71">
        <v>1695.21</v>
      </c>
      <c r="D71">
        <v>1362.98</v>
      </c>
      <c r="E71">
        <v>1213.81</v>
      </c>
      <c r="F71">
        <v>661.50300000000004</v>
      </c>
      <c r="G71">
        <v>429.20299999999997</v>
      </c>
      <c r="H71">
        <v>238.749</v>
      </c>
    </row>
    <row r="72" spans="1:8" x14ac:dyDescent="0.25">
      <c r="A72" t="s">
        <v>15</v>
      </c>
      <c r="B72" t="s">
        <v>4</v>
      </c>
      <c r="C72">
        <v>1131.02</v>
      </c>
      <c r="D72">
        <v>934.12</v>
      </c>
      <c r="E72">
        <v>780.41700000000003</v>
      </c>
      <c r="F72">
        <v>239.624</v>
      </c>
      <c r="G72">
        <v>105.05</v>
      </c>
      <c r="H72">
        <v>29.869</v>
      </c>
    </row>
    <row r="73" spans="1:8" x14ac:dyDescent="0.25">
      <c r="A73" t="s">
        <v>15</v>
      </c>
      <c r="B73" t="s">
        <v>5</v>
      </c>
      <c r="C73">
        <v>84.834999999999894</v>
      </c>
      <c r="D73">
        <v>49.399000000000001</v>
      </c>
      <c r="E73">
        <v>48.792999999999999</v>
      </c>
      <c r="F73">
        <v>23.145</v>
      </c>
      <c r="G73">
        <v>13.686999999999999</v>
      </c>
      <c r="H73">
        <v>5.165</v>
      </c>
    </row>
    <row r="74" spans="1:8" x14ac:dyDescent="0.25">
      <c r="A74" t="s">
        <v>15</v>
      </c>
      <c r="B74" t="s">
        <v>6</v>
      </c>
      <c r="C74">
        <v>479.35500000000002</v>
      </c>
      <c r="D74">
        <v>379.46</v>
      </c>
      <c r="E74">
        <v>384.59899999999999</v>
      </c>
      <c r="F74">
        <v>398.73399999999998</v>
      </c>
      <c r="G74">
        <v>310.46600000000001</v>
      </c>
      <c r="H74">
        <v>210.232</v>
      </c>
    </row>
    <row r="75" spans="1:8" x14ac:dyDescent="0.25">
      <c r="A75" t="s">
        <v>15</v>
      </c>
      <c r="B75" t="s">
        <v>8</v>
      </c>
      <c r="C75">
        <v>2494.92</v>
      </c>
      <c r="D75">
        <v>2349.85</v>
      </c>
      <c r="E75">
        <v>2305.36</v>
      </c>
      <c r="F75">
        <v>1950.89</v>
      </c>
      <c r="G75">
        <v>1563.8</v>
      </c>
      <c r="H75">
        <v>736.52700000000004</v>
      </c>
    </row>
    <row r="76" spans="1:8" x14ac:dyDescent="0.25">
      <c r="A76" t="s">
        <v>15</v>
      </c>
      <c r="B76" t="s">
        <v>4</v>
      </c>
      <c r="C76">
        <v>296.03199999999902</v>
      </c>
      <c r="D76">
        <v>235.53</v>
      </c>
      <c r="E76">
        <v>213.71299999999999</v>
      </c>
      <c r="F76">
        <v>168.92699999999999</v>
      </c>
      <c r="G76">
        <v>130.50299999999999</v>
      </c>
      <c r="H76">
        <v>68.239999999999995</v>
      </c>
    </row>
    <row r="77" spans="1:8" x14ac:dyDescent="0.25">
      <c r="A77" t="s">
        <v>15</v>
      </c>
      <c r="B77" t="s">
        <v>5</v>
      </c>
      <c r="C77">
        <v>1471.3</v>
      </c>
      <c r="D77">
        <v>1436.35</v>
      </c>
      <c r="E77">
        <v>1421.16</v>
      </c>
      <c r="F77">
        <v>1184.4000000000001</v>
      </c>
      <c r="G77">
        <v>927.43499999999995</v>
      </c>
      <c r="H77">
        <v>366.221</v>
      </c>
    </row>
    <row r="78" spans="1:8" x14ac:dyDescent="0.25">
      <c r="A78" t="s">
        <v>15</v>
      </c>
      <c r="B78" t="s">
        <v>9</v>
      </c>
      <c r="C78">
        <v>1048.6199999999899</v>
      </c>
      <c r="D78">
        <v>1100.33</v>
      </c>
      <c r="E78">
        <v>1090.3</v>
      </c>
      <c r="F78">
        <v>931.87300000000005</v>
      </c>
      <c r="G78">
        <v>745.09500000000003</v>
      </c>
      <c r="H78">
        <v>287.12900000000002</v>
      </c>
    </row>
    <row r="79" spans="1:8" x14ac:dyDescent="0.25">
      <c r="A79" t="s">
        <v>15</v>
      </c>
      <c r="B79" t="s">
        <v>6</v>
      </c>
      <c r="C79">
        <v>727.58299999999895</v>
      </c>
      <c r="D79">
        <v>677.97</v>
      </c>
      <c r="E79">
        <v>670.48699999999997</v>
      </c>
      <c r="F79">
        <v>597.55899999999997</v>
      </c>
      <c r="G79">
        <v>505.863</v>
      </c>
      <c r="H79">
        <v>302.06799999999998</v>
      </c>
    </row>
    <row r="80" spans="1:8" x14ac:dyDescent="0.25">
      <c r="A80" t="s">
        <v>16</v>
      </c>
      <c r="B80" t="s">
        <v>3</v>
      </c>
      <c r="C80">
        <v>3088.346</v>
      </c>
      <c r="D80">
        <v>2736.3310000000001</v>
      </c>
      <c r="E80">
        <v>2569.3440000000001</v>
      </c>
      <c r="F80">
        <v>1871.6980000000001</v>
      </c>
      <c r="G80">
        <v>1368.8579999999999</v>
      </c>
      <c r="H80">
        <v>580.39599999999996</v>
      </c>
    </row>
    <row r="81" spans="1:8" x14ac:dyDescent="0.25">
      <c r="A81" t="s">
        <v>16</v>
      </c>
      <c r="B81" t="s">
        <v>4</v>
      </c>
      <c r="C81">
        <v>1000.107</v>
      </c>
      <c r="D81">
        <v>847.13099999999997</v>
      </c>
      <c r="E81">
        <v>676.41899999999998</v>
      </c>
      <c r="F81">
        <v>251.76599999999999</v>
      </c>
      <c r="G81">
        <v>127.496</v>
      </c>
      <c r="H81">
        <v>42.892000000000003</v>
      </c>
    </row>
    <row r="82" spans="1:8" x14ac:dyDescent="0.25">
      <c r="A82" t="s">
        <v>16</v>
      </c>
      <c r="B82" t="s">
        <v>5</v>
      </c>
      <c r="C82">
        <v>1274.3779999999899</v>
      </c>
      <c r="D82">
        <v>1165.625</v>
      </c>
      <c r="E82">
        <v>1154.604</v>
      </c>
      <c r="F82">
        <v>920.71699999999998</v>
      </c>
      <c r="G82">
        <v>690.625</v>
      </c>
      <c r="H82">
        <v>232.42</v>
      </c>
    </row>
    <row r="83" spans="1:8" x14ac:dyDescent="0.25">
      <c r="A83" t="s">
        <v>16</v>
      </c>
      <c r="B83" t="s">
        <v>6</v>
      </c>
      <c r="C83">
        <v>813.86199999999894</v>
      </c>
      <c r="D83">
        <v>723.57500000000005</v>
      </c>
      <c r="E83">
        <v>738.32</v>
      </c>
      <c r="F83">
        <v>699.74599999999998</v>
      </c>
      <c r="G83">
        <v>553.81500000000005</v>
      </c>
      <c r="H83">
        <v>321.88600000000002</v>
      </c>
    </row>
    <row r="84" spans="1:8" x14ac:dyDescent="0.25">
      <c r="A84" t="s">
        <v>16</v>
      </c>
      <c r="B84" t="s">
        <v>7</v>
      </c>
      <c r="C84">
        <v>1154.92</v>
      </c>
      <c r="D84">
        <v>930.59</v>
      </c>
      <c r="E84">
        <v>811.43299999999999</v>
      </c>
      <c r="F84">
        <v>422.79199999999997</v>
      </c>
      <c r="G84">
        <v>260.82600000000002</v>
      </c>
      <c r="H84">
        <v>141.399</v>
      </c>
    </row>
    <row r="85" spans="1:8" x14ac:dyDescent="0.25">
      <c r="A85" t="s">
        <v>16</v>
      </c>
      <c r="B85" t="s">
        <v>4</v>
      </c>
      <c r="C85">
        <v>801.46100000000001</v>
      </c>
      <c r="D85">
        <v>665.93</v>
      </c>
      <c r="E85">
        <v>525.52300000000002</v>
      </c>
      <c r="F85">
        <v>137.904</v>
      </c>
      <c r="G85">
        <v>47.186999999999998</v>
      </c>
      <c r="H85">
        <v>8.6140000000000008</v>
      </c>
    </row>
    <row r="86" spans="1:8" x14ac:dyDescent="0.25">
      <c r="A86" t="s">
        <v>16</v>
      </c>
      <c r="B86" t="s">
        <v>5</v>
      </c>
      <c r="C86">
        <v>72.965999999999894</v>
      </c>
      <c r="D86">
        <v>44.776000000000003</v>
      </c>
      <c r="E86">
        <v>44.436999999999998</v>
      </c>
      <c r="F86">
        <v>20.832999999999998</v>
      </c>
      <c r="G86">
        <v>12.282</v>
      </c>
      <c r="H86">
        <v>4.3019999999999996</v>
      </c>
    </row>
    <row r="87" spans="1:8" x14ac:dyDescent="0.25">
      <c r="A87" t="s">
        <v>16</v>
      </c>
      <c r="B87" t="s">
        <v>6</v>
      </c>
      <c r="C87">
        <v>280.49400000000003</v>
      </c>
      <c r="D87">
        <v>219.88499999999999</v>
      </c>
      <c r="E87">
        <v>241.47399999999999</v>
      </c>
      <c r="F87">
        <v>264.05500000000001</v>
      </c>
      <c r="G87">
        <v>201.358</v>
      </c>
      <c r="H87">
        <v>135</v>
      </c>
    </row>
    <row r="88" spans="1:8" x14ac:dyDescent="0.25">
      <c r="A88" t="s">
        <v>16</v>
      </c>
      <c r="B88" t="s">
        <v>8</v>
      </c>
      <c r="C88">
        <v>1790.93</v>
      </c>
      <c r="D88">
        <v>1665.86</v>
      </c>
      <c r="E88">
        <v>1627.57</v>
      </c>
      <c r="F88">
        <v>1345.56</v>
      </c>
      <c r="G88">
        <v>1034.2</v>
      </c>
      <c r="H88">
        <v>411.98899999999998</v>
      </c>
    </row>
    <row r="89" spans="1:8" x14ac:dyDescent="0.25">
      <c r="A89" t="s">
        <v>16</v>
      </c>
      <c r="B89" t="s">
        <v>4</v>
      </c>
      <c r="C89">
        <v>165.61</v>
      </c>
      <c r="D89">
        <v>141.096</v>
      </c>
      <c r="E89">
        <v>119.301</v>
      </c>
      <c r="F89">
        <v>90.165000000000006</v>
      </c>
      <c r="G89">
        <v>63.491</v>
      </c>
      <c r="H89">
        <v>26.044</v>
      </c>
    </row>
    <row r="90" spans="1:8" x14ac:dyDescent="0.25">
      <c r="A90" t="s">
        <v>16</v>
      </c>
      <c r="B90" t="s">
        <v>5</v>
      </c>
      <c r="C90">
        <v>1113.95</v>
      </c>
      <c r="D90">
        <v>1051.45</v>
      </c>
      <c r="E90">
        <v>1041.24</v>
      </c>
      <c r="F90">
        <v>845.81399999999996</v>
      </c>
      <c r="G90">
        <v>637.76599999999996</v>
      </c>
      <c r="H90">
        <v>210.38499999999999</v>
      </c>
    </row>
    <row r="91" spans="1:8" x14ac:dyDescent="0.25">
      <c r="A91" t="s">
        <v>16</v>
      </c>
      <c r="B91" t="s">
        <v>9</v>
      </c>
      <c r="C91">
        <v>787.83699999999897</v>
      </c>
      <c r="D91">
        <v>798.798</v>
      </c>
      <c r="E91">
        <v>791.101</v>
      </c>
      <c r="F91">
        <v>655.56100000000004</v>
      </c>
      <c r="G91">
        <v>504.04300000000001</v>
      </c>
      <c r="H91">
        <v>156.44399999999999</v>
      </c>
    </row>
    <row r="92" spans="1:8" x14ac:dyDescent="0.25">
      <c r="A92" t="s">
        <v>16</v>
      </c>
      <c r="B92" t="s">
        <v>6</v>
      </c>
      <c r="C92">
        <v>511.37200000000001</v>
      </c>
      <c r="D92">
        <v>473.31900000000002</v>
      </c>
      <c r="E92">
        <v>467.03</v>
      </c>
      <c r="F92">
        <v>409.58100000000002</v>
      </c>
      <c r="G92">
        <v>332.94299999999998</v>
      </c>
      <c r="H92">
        <v>175.56200000000001</v>
      </c>
    </row>
    <row r="93" spans="1:8" x14ac:dyDescent="0.25">
      <c r="A93" t="s">
        <v>17</v>
      </c>
      <c r="B93" t="s">
        <v>3</v>
      </c>
      <c r="C93">
        <v>1024.8599999999899</v>
      </c>
      <c r="D93">
        <v>1241.1659999999999</v>
      </c>
      <c r="E93">
        <v>1275.1969999999999</v>
      </c>
      <c r="F93">
        <v>1257.8050000000001</v>
      </c>
      <c r="G93">
        <v>1238.54</v>
      </c>
      <c r="H93">
        <v>1105.68</v>
      </c>
    </row>
    <row r="94" spans="1:8" x14ac:dyDescent="0.25">
      <c r="A94" t="s">
        <v>17</v>
      </c>
      <c r="B94" t="s">
        <v>4</v>
      </c>
      <c r="C94">
        <v>387.22300000000001</v>
      </c>
      <c r="D94">
        <v>411.34300000000002</v>
      </c>
      <c r="E94">
        <v>421.78399999999999</v>
      </c>
      <c r="F94">
        <v>341.68900000000002</v>
      </c>
      <c r="G94">
        <v>275.20400000000001</v>
      </c>
      <c r="H94">
        <v>154.00899999999999</v>
      </c>
    </row>
    <row r="95" spans="1:8" x14ac:dyDescent="0.25">
      <c r="A95" t="s">
        <v>17</v>
      </c>
      <c r="B95" t="s">
        <v>5</v>
      </c>
      <c r="C95">
        <v>453.45600000000002</v>
      </c>
      <c r="D95">
        <v>557.78399999999999</v>
      </c>
      <c r="E95">
        <v>563.26599999999996</v>
      </c>
      <c r="F95">
        <v>607.14</v>
      </c>
      <c r="G95">
        <v>660.58500000000004</v>
      </c>
      <c r="H95">
        <v>696.23199999999997</v>
      </c>
    </row>
    <row r="96" spans="1:8" x14ac:dyDescent="0.25">
      <c r="A96" t="s">
        <v>17</v>
      </c>
      <c r="B96" t="s">
        <v>6</v>
      </c>
      <c r="C96">
        <v>184.18100000000001</v>
      </c>
      <c r="D96">
        <v>272.03899999999999</v>
      </c>
      <c r="E96">
        <v>290.14699999999999</v>
      </c>
      <c r="F96">
        <v>308.99299999999999</v>
      </c>
      <c r="G96">
        <v>304.13099999999997</v>
      </c>
      <c r="H96">
        <v>263.79300000000001</v>
      </c>
    </row>
    <row r="97" spans="1:8" x14ac:dyDescent="0.25">
      <c r="A97" t="s">
        <v>17</v>
      </c>
      <c r="B97" t="s">
        <v>7</v>
      </c>
      <c r="C97">
        <v>420.49200000000002</v>
      </c>
      <c r="D97">
        <v>482.64299999999997</v>
      </c>
      <c r="E97">
        <v>482.87599999999998</v>
      </c>
      <c r="F97">
        <v>428.26499999999999</v>
      </c>
      <c r="G97">
        <v>348.38</v>
      </c>
      <c r="H97">
        <v>163.89500000000001</v>
      </c>
    </row>
    <row r="98" spans="1:8" x14ac:dyDescent="0.25">
      <c r="A98" t="s">
        <v>17</v>
      </c>
      <c r="B98" t="s">
        <v>4</v>
      </c>
      <c r="C98">
        <v>262.702</v>
      </c>
      <c r="D98">
        <v>259.49</v>
      </c>
      <c r="E98">
        <v>258.31700000000001</v>
      </c>
      <c r="F98">
        <v>194.40600000000001</v>
      </c>
      <c r="G98">
        <v>137.40100000000001</v>
      </c>
      <c r="H98">
        <v>30.239000000000001</v>
      </c>
    </row>
    <row r="99" spans="1:8" x14ac:dyDescent="0.25">
      <c r="A99" t="s">
        <v>17</v>
      </c>
      <c r="B99" t="s">
        <v>5</v>
      </c>
      <c r="C99">
        <v>54.396999999999899</v>
      </c>
      <c r="D99">
        <v>58.725999999999999</v>
      </c>
      <c r="E99">
        <v>61.213000000000001</v>
      </c>
      <c r="F99">
        <v>66.004000000000005</v>
      </c>
      <c r="G99">
        <v>67.472999999999999</v>
      </c>
      <c r="H99">
        <v>55.554000000000002</v>
      </c>
    </row>
    <row r="100" spans="1:8" x14ac:dyDescent="0.25">
      <c r="A100" t="s">
        <v>17</v>
      </c>
      <c r="B100" t="s">
        <v>6</v>
      </c>
      <c r="C100">
        <v>103.392</v>
      </c>
      <c r="D100">
        <v>164.42599999999999</v>
      </c>
      <c r="E100">
        <v>163.346</v>
      </c>
      <c r="F100">
        <v>167.85499999999999</v>
      </c>
      <c r="G100">
        <v>143.566</v>
      </c>
      <c r="H100">
        <v>78.466999999999999</v>
      </c>
    </row>
    <row r="101" spans="1:8" x14ac:dyDescent="0.25">
      <c r="A101" t="s">
        <v>17</v>
      </c>
      <c r="B101" t="s">
        <v>8</v>
      </c>
      <c r="C101">
        <v>503.30200000000002</v>
      </c>
      <c r="D101">
        <v>660.26900000000001</v>
      </c>
      <c r="E101">
        <v>687.78599999999994</v>
      </c>
      <c r="F101">
        <v>721.88499999999999</v>
      </c>
      <c r="G101">
        <v>776.04200000000003</v>
      </c>
      <c r="H101">
        <v>838.601</v>
      </c>
    </row>
    <row r="102" spans="1:8" x14ac:dyDescent="0.25">
      <c r="A102" t="s">
        <v>17</v>
      </c>
      <c r="B102" t="s">
        <v>4</v>
      </c>
      <c r="C102">
        <v>67.900999999999897</v>
      </c>
      <c r="D102">
        <v>96.018000000000001</v>
      </c>
      <c r="E102">
        <v>104.443</v>
      </c>
      <c r="F102">
        <v>88.1</v>
      </c>
      <c r="G102">
        <v>78.510999999999996</v>
      </c>
      <c r="H102">
        <v>61.56</v>
      </c>
    </row>
    <row r="103" spans="1:8" x14ac:dyDescent="0.25">
      <c r="A103" t="s">
        <v>17</v>
      </c>
      <c r="B103" t="s">
        <v>5</v>
      </c>
      <c r="C103">
        <v>384.65499999999901</v>
      </c>
      <c r="D103">
        <v>488.16399999999999</v>
      </c>
      <c r="E103">
        <v>491.06700000000001</v>
      </c>
      <c r="F103">
        <v>528.85900000000004</v>
      </c>
      <c r="G103">
        <v>579.53200000000004</v>
      </c>
      <c r="H103">
        <v>630.52800000000002</v>
      </c>
    </row>
    <row r="104" spans="1:8" x14ac:dyDescent="0.25">
      <c r="A104" t="s">
        <v>17</v>
      </c>
      <c r="B104" t="s">
        <v>9</v>
      </c>
      <c r="C104">
        <v>259.18799999999902</v>
      </c>
      <c r="D104">
        <v>366.53</v>
      </c>
      <c r="E104">
        <v>369.03800000000001</v>
      </c>
      <c r="F104">
        <v>406.41</v>
      </c>
      <c r="G104">
        <v>445.92099999999999</v>
      </c>
      <c r="H104">
        <v>484.00200000000001</v>
      </c>
    </row>
    <row r="105" spans="1:8" x14ac:dyDescent="0.25">
      <c r="A105" t="s">
        <v>17</v>
      </c>
      <c r="B105" t="s">
        <v>6</v>
      </c>
      <c r="C105">
        <v>50.747</v>
      </c>
      <c r="D105">
        <v>76.087000000000003</v>
      </c>
      <c r="E105">
        <v>92.275999999999996</v>
      </c>
      <c r="F105">
        <v>104.926</v>
      </c>
      <c r="G105">
        <v>117.999</v>
      </c>
      <c r="H105">
        <v>146.51300000000001</v>
      </c>
    </row>
    <row r="106" spans="1:8" x14ac:dyDescent="0.25">
      <c r="A106" t="s">
        <v>18</v>
      </c>
      <c r="B106" t="s">
        <v>3</v>
      </c>
      <c r="C106">
        <v>420.28500000000003</v>
      </c>
      <c r="D106">
        <v>427.97300000000001</v>
      </c>
      <c r="E106">
        <v>432.67500000000001</v>
      </c>
      <c r="F106">
        <v>364.005</v>
      </c>
      <c r="G106">
        <v>300.64100000000002</v>
      </c>
      <c r="H106">
        <v>174.447</v>
      </c>
    </row>
    <row r="107" spans="1:8" x14ac:dyDescent="0.25">
      <c r="A107" t="s">
        <v>18</v>
      </c>
      <c r="B107" t="s">
        <v>4</v>
      </c>
      <c r="C107">
        <v>357.30900000000003</v>
      </c>
      <c r="D107">
        <v>349.97800000000001</v>
      </c>
      <c r="E107">
        <v>353.04899999999998</v>
      </c>
      <c r="F107">
        <v>286.536</v>
      </c>
      <c r="G107">
        <v>223.96899999999999</v>
      </c>
      <c r="H107">
        <v>98.497</v>
      </c>
    </row>
    <row r="108" spans="1:8" x14ac:dyDescent="0.25">
      <c r="A108" t="s">
        <v>18</v>
      </c>
      <c r="B108" t="s">
        <v>5</v>
      </c>
      <c r="C108">
        <v>61.046999999999898</v>
      </c>
      <c r="D108">
        <v>73.491</v>
      </c>
      <c r="E108">
        <v>75.022000000000006</v>
      </c>
      <c r="F108">
        <v>72.164000000000001</v>
      </c>
      <c r="G108">
        <v>71.075999999999993</v>
      </c>
      <c r="H108">
        <v>69.805000000000007</v>
      </c>
    </row>
    <row r="109" spans="1:8" x14ac:dyDescent="0.25">
      <c r="A109" t="s">
        <v>18</v>
      </c>
      <c r="B109" t="s">
        <v>6</v>
      </c>
      <c r="C109">
        <v>1.929</v>
      </c>
      <c r="D109">
        <v>4.5039999999999996</v>
      </c>
      <c r="E109">
        <v>4.6040000000000001</v>
      </c>
      <c r="F109">
        <v>5.3049999999999997</v>
      </c>
      <c r="G109">
        <v>5.673</v>
      </c>
      <c r="H109">
        <v>6.6040000000000001</v>
      </c>
    </row>
    <row r="110" spans="1:8" x14ac:dyDescent="0.25">
      <c r="A110" t="s">
        <v>18</v>
      </c>
      <c r="B110" t="s">
        <v>7</v>
      </c>
      <c r="C110">
        <v>242.73500000000001</v>
      </c>
      <c r="D110">
        <v>224.15100000000001</v>
      </c>
      <c r="E110">
        <v>219.99700000000001</v>
      </c>
      <c r="F110">
        <v>170.583</v>
      </c>
      <c r="G110">
        <v>119.771</v>
      </c>
      <c r="H110">
        <v>15.257</v>
      </c>
    </row>
    <row r="111" spans="1:8" x14ac:dyDescent="0.25">
      <c r="A111" t="s">
        <v>18</v>
      </c>
      <c r="B111" t="s">
        <v>4</v>
      </c>
      <c r="C111">
        <v>242.58500000000001</v>
      </c>
      <c r="D111">
        <v>224.012</v>
      </c>
      <c r="E111">
        <v>219.857</v>
      </c>
      <c r="F111">
        <v>169.554</v>
      </c>
      <c r="G111">
        <v>118.375</v>
      </c>
      <c r="H111">
        <v>12.695</v>
      </c>
    </row>
    <row r="112" spans="1:8" x14ac:dyDescent="0.25">
      <c r="A112" t="s">
        <v>18</v>
      </c>
      <c r="B112" t="s">
        <v>5</v>
      </c>
      <c r="C112">
        <v>0.14899999999999899</v>
      </c>
      <c r="D112">
        <v>0.13900000000000001</v>
      </c>
      <c r="E112">
        <v>0.14000000000000001</v>
      </c>
      <c r="F112">
        <v>0.21099999999999999</v>
      </c>
      <c r="G112">
        <v>0.20599999999999999</v>
      </c>
      <c r="H112">
        <v>0.20599999999999999</v>
      </c>
    </row>
    <row r="113" spans="1:8" x14ac:dyDescent="0.25">
      <c r="A113" t="s">
        <v>18</v>
      </c>
      <c r="B113" t="s">
        <v>6</v>
      </c>
      <c r="C113">
        <v>0</v>
      </c>
      <c r="D113">
        <v>0</v>
      </c>
      <c r="E113">
        <v>0</v>
      </c>
      <c r="F113">
        <v>0.81799999999999995</v>
      </c>
      <c r="G113">
        <v>1.19</v>
      </c>
      <c r="H113">
        <v>2.3570000000000002</v>
      </c>
    </row>
    <row r="114" spans="1:8" x14ac:dyDescent="0.25">
      <c r="A114" t="s">
        <v>18</v>
      </c>
      <c r="B114" t="s">
        <v>8</v>
      </c>
      <c r="C114">
        <v>117.78400000000001</v>
      </c>
      <c r="D114">
        <v>146.09</v>
      </c>
      <c r="E114">
        <v>151.72</v>
      </c>
      <c r="F114">
        <v>133.91800000000001</v>
      </c>
      <c r="G114">
        <v>121.812</v>
      </c>
      <c r="H114">
        <v>100.67700000000001</v>
      </c>
    </row>
    <row r="115" spans="1:8" x14ac:dyDescent="0.25">
      <c r="A115" t="s">
        <v>18</v>
      </c>
      <c r="B115" t="s">
        <v>4</v>
      </c>
      <c r="C115">
        <v>58.177</v>
      </c>
      <c r="D115">
        <v>70.335999999999999</v>
      </c>
      <c r="E115">
        <v>74.379000000000005</v>
      </c>
      <c r="F115">
        <v>58.929000000000002</v>
      </c>
      <c r="G115">
        <v>48.369</v>
      </c>
      <c r="H115">
        <v>28.577000000000002</v>
      </c>
    </row>
    <row r="116" spans="1:8" x14ac:dyDescent="0.25">
      <c r="A116" t="s">
        <v>18</v>
      </c>
      <c r="B116" t="s">
        <v>5</v>
      </c>
      <c r="C116">
        <v>57.677999999999898</v>
      </c>
      <c r="D116">
        <v>71.25</v>
      </c>
      <c r="E116">
        <v>72.736000000000004</v>
      </c>
      <c r="F116">
        <v>70.52</v>
      </c>
      <c r="G116">
        <v>68.989999999999995</v>
      </c>
      <c r="H116">
        <v>68.046000000000006</v>
      </c>
    </row>
    <row r="117" spans="1:8" x14ac:dyDescent="0.25">
      <c r="A117" t="s">
        <v>18</v>
      </c>
      <c r="B117" t="s">
        <v>9</v>
      </c>
      <c r="C117">
        <v>46.496000000000002</v>
      </c>
      <c r="D117">
        <v>56.854999999999997</v>
      </c>
      <c r="E117">
        <v>57.991</v>
      </c>
      <c r="F117">
        <v>58.697000000000003</v>
      </c>
      <c r="G117">
        <v>59.246000000000002</v>
      </c>
      <c r="H117">
        <v>61.185000000000002</v>
      </c>
    </row>
    <row r="118" spans="1:8" x14ac:dyDescent="0.25">
      <c r="A118" t="s">
        <v>18</v>
      </c>
      <c r="B118" t="s">
        <v>6</v>
      </c>
      <c r="C118">
        <v>1.929</v>
      </c>
      <c r="D118">
        <v>4.5039999999999996</v>
      </c>
      <c r="E118">
        <v>4.6040000000000001</v>
      </c>
      <c r="F118">
        <v>4.4690000000000003</v>
      </c>
      <c r="G118">
        <v>4.4530000000000003</v>
      </c>
      <c r="H118">
        <v>4.0540000000000003</v>
      </c>
    </row>
    <row r="119" spans="1:8" x14ac:dyDescent="0.25">
      <c r="A119" t="s">
        <v>19</v>
      </c>
      <c r="B119" t="s">
        <v>3</v>
      </c>
      <c r="C119">
        <v>1492.537</v>
      </c>
      <c r="D119">
        <v>1772.933</v>
      </c>
      <c r="E119">
        <v>1872.0640000000001</v>
      </c>
      <c r="F119">
        <v>1666.2429999999999</v>
      </c>
      <c r="G119">
        <v>1553.702</v>
      </c>
      <c r="H119">
        <v>1284.0139999999999</v>
      </c>
    </row>
    <row r="120" spans="1:8" x14ac:dyDescent="0.25">
      <c r="A120" t="s">
        <v>19</v>
      </c>
      <c r="B120" t="s">
        <v>4</v>
      </c>
      <c r="C120">
        <v>6.3319999999999901</v>
      </c>
      <c r="D120">
        <v>14.819000000000001</v>
      </c>
      <c r="E120">
        <v>13.574999999999999</v>
      </c>
      <c r="F120">
        <v>17.611000000000001</v>
      </c>
      <c r="G120">
        <v>15.005000000000001</v>
      </c>
      <c r="H120">
        <v>10.523</v>
      </c>
    </row>
    <row r="121" spans="1:8" x14ac:dyDescent="0.25">
      <c r="A121" t="s">
        <v>19</v>
      </c>
      <c r="B121" t="s">
        <v>5</v>
      </c>
      <c r="C121">
        <v>809.52599999999904</v>
      </c>
      <c r="D121">
        <v>835.10599999999999</v>
      </c>
      <c r="E121">
        <v>856.34500000000003</v>
      </c>
      <c r="F121">
        <v>731.529</v>
      </c>
      <c r="G121">
        <v>623.89800000000002</v>
      </c>
      <c r="H121">
        <v>499.82900000000001</v>
      </c>
    </row>
    <row r="122" spans="1:8" x14ac:dyDescent="0.25">
      <c r="A122" t="s">
        <v>19</v>
      </c>
      <c r="B122" t="s">
        <v>6</v>
      </c>
      <c r="C122">
        <v>676.67899999999895</v>
      </c>
      <c r="D122">
        <v>923.00800000000004</v>
      </c>
      <c r="E122">
        <v>1002.144</v>
      </c>
      <c r="F122">
        <v>917.10299999999995</v>
      </c>
      <c r="G122">
        <v>914.79899999999998</v>
      </c>
      <c r="H122">
        <v>773.66200000000003</v>
      </c>
    </row>
    <row r="123" spans="1:8" x14ac:dyDescent="0.25">
      <c r="A123" t="s">
        <v>19</v>
      </c>
      <c r="B123" t="s">
        <v>7</v>
      </c>
      <c r="C123">
        <v>565.04200000000003</v>
      </c>
      <c r="D123">
        <v>659.51900000000001</v>
      </c>
      <c r="E123">
        <v>660.09699999999998</v>
      </c>
      <c r="F123">
        <v>497.339</v>
      </c>
      <c r="G123">
        <v>436.41500000000002</v>
      </c>
      <c r="H123">
        <v>306.31</v>
      </c>
    </row>
    <row r="124" spans="1:8" x14ac:dyDescent="0.25">
      <c r="A124" t="s">
        <v>19</v>
      </c>
      <c r="B124" t="s">
        <v>4</v>
      </c>
      <c r="C124">
        <v>1.32</v>
      </c>
      <c r="D124">
        <v>2.23</v>
      </c>
      <c r="E124">
        <v>1.1559999999999999</v>
      </c>
      <c r="F124">
        <v>8.3030000000000008</v>
      </c>
      <c r="G124">
        <v>8.8320000000000007</v>
      </c>
      <c r="H124">
        <v>8.3670000000000009</v>
      </c>
    </row>
    <row r="125" spans="1:8" x14ac:dyDescent="0.25">
      <c r="A125" t="s">
        <v>19</v>
      </c>
      <c r="B125" t="s">
        <v>5</v>
      </c>
      <c r="C125">
        <v>260.59500000000003</v>
      </c>
      <c r="D125">
        <v>217.21700000000001</v>
      </c>
      <c r="E125">
        <v>227.024</v>
      </c>
      <c r="F125">
        <v>151.80000000000001</v>
      </c>
      <c r="G125">
        <v>84.893000000000001</v>
      </c>
      <c r="H125">
        <v>46.100999999999999</v>
      </c>
    </row>
    <row r="126" spans="1:8" x14ac:dyDescent="0.25">
      <c r="A126" t="s">
        <v>19</v>
      </c>
      <c r="B126" t="s">
        <v>6</v>
      </c>
      <c r="C126">
        <v>303.12700000000001</v>
      </c>
      <c r="D126">
        <v>440.072</v>
      </c>
      <c r="E126">
        <v>431.916</v>
      </c>
      <c r="F126">
        <v>337.23500000000001</v>
      </c>
      <c r="G126">
        <v>342.69099999999997</v>
      </c>
      <c r="H126">
        <v>251.84200000000001</v>
      </c>
    </row>
    <row r="127" spans="1:8" x14ac:dyDescent="0.25">
      <c r="A127" t="s">
        <v>19</v>
      </c>
      <c r="B127" t="s">
        <v>8</v>
      </c>
      <c r="C127">
        <v>824.64400000000001</v>
      </c>
      <c r="D127">
        <v>969.88</v>
      </c>
      <c r="E127">
        <v>1062.6300000000001</v>
      </c>
      <c r="F127">
        <v>1023.46</v>
      </c>
      <c r="G127">
        <v>979.07399999999996</v>
      </c>
      <c r="H127">
        <v>848.13699999999994</v>
      </c>
    </row>
    <row r="128" spans="1:8" x14ac:dyDescent="0.25">
      <c r="A128" t="s">
        <v>19</v>
      </c>
      <c r="B128" t="s">
        <v>4</v>
      </c>
      <c r="C128">
        <v>3.9449999999999901</v>
      </c>
      <c r="D128">
        <v>11.411</v>
      </c>
      <c r="E128">
        <v>11.285</v>
      </c>
      <c r="F128">
        <v>8.1959999999999997</v>
      </c>
      <c r="G128">
        <v>5.5030000000000001</v>
      </c>
      <c r="H128">
        <v>2.2679999999999998</v>
      </c>
    </row>
    <row r="129" spans="1:8" x14ac:dyDescent="0.25">
      <c r="A129" t="s">
        <v>19</v>
      </c>
      <c r="B129" t="s">
        <v>5</v>
      </c>
      <c r="C129">
        <v>515.09</v>
      </c>
      <c r="D129">
        <v>570.84900000000005</v>
      </c>
      <c r="E129">
        <v>582.70000000000005</v>
      </c>
      <c r="F129">
        <v>537.00300000000004</v>
      </c>
      <c r="G129">
        <v>500.476</v>
      </c>
      <c r="H129">
        <v>427.392</v>
      </c>
    </row>
    <row r="130" spans="1:8" x14ac:dyDescent="0.25">
      <c r="A130" t="s">
        <v>19</v>
      </c>
      <c r="B130" t="s">
        <v>9</v>
      </c>
      <c r="C130">
        <v>331.38499999999902</v>
      </c>
      <c r="D130">
        <v>399.84</v>
      </c>
      <c r="E130">
        <v>397.654</v>
      </c>
      <c r="F130">
        <v>394.08699999999999</v>
      </c>
      <c r="G130">
        <v>386.78100000000001</v>
      </c>
      <c r="H130">
        <v>347.904</v>
      </c>
    </row>
    <row r="131" spans="1:8" x14ac:dyDescent="0.25">
      <c r="A131" t="s">
        <v>19</v>
      </c>
      <c r="B131" t="s">
        <v>6</v>
      </c>
      <c r="C131">
        <v>305.60899999999901</v>
      </c>
      <c r="D131">
        <v>387.62</v>
      </c>
      <c r="E131">
        <v>468.649</v>
      </c>
      <c r="F131">
        <v>478.26</v>
      </c>
      <c r="G131">
        <v>473.096</v>
      </c>
      <c r="H131">
        <v>418.47699999999998</v>
      </c>
    </row>
    <row r="132" spans="1:8" x14ac:dyDescent="0.25">
      <c r="A132" t="s">
        <v>20</v>
      </c>
      <c r="B132" t="s">
        <v>3</v>
      </c>
      <c r="C132">
        <v>1943.876</v>
      </c>
      <c r="D132">
        <v>2005.588</v>
      </c>
      <c r="E132">
        <v>1990.8820000000001</v>
      </c>
      <c r="F132">
        <v>1856.847</v>
      </c>
      <c r="G132">
        <v>1650.5640000000001</v>
      </c>
      <c r="H132">
        <v>1206.8130000000001</v>
      </c>
    </row>
    <row r="133" spans="1:8" x14ac:dyDescent="0.25">
      <c r="A133" t="s">
        <v>20</v>
      </c>
      <c r="B133" t="s">
        <v>4</v>
      </c>
      <c r="C133">
        <v>550.14800000000002</v>
      </c>
      <c r="D133">
        <v>567.07799999999997</v>
      </c>
      <c r="E133">
        <v>557.18100000000004</v>
      </c>
      <c r="F133">
        <v>400.8</v>
      </c>
      <c r="G133">
        <v>293.346</v>
      </c>
      <c r="H133">
        <v>157.09100000000001</v>
      </c>
    </row>
    <row r="134" spans="1:8" x14ac:dyDescent="0.25">
      <c r="A134" t="s">
        <v>20</v>
      </c>
      <c r="B134" t="s">
        <v>5</v>
      </c>
      <c r="C134">
        <v>370.51900000000001</v>
      </c>
      <c r="D134">
        <v>399.89100000000002</v>
      </c>
      <c r="E134">
        <v>408.5</v>
      </c>
      <c r="F134">
        <v>395.73099999999999</v>
      </c>
      <c r="G134">
        <v>370.16800000000001</v>
      </c>
      <c r="H134">
        <v>298.01600000000002</v>
      </c>
    </row>
    <row r="135" spans="1:8" x14ac:dyDescent="0.25">
      <c r="A135" t="s">
        <v>20</v>
      </c>
      <c r="B135" t="s">
        <v>6</v>
      </c>
      <c r="C135">
        <v>1023.2089999999901</v>
      </c>
      <c r="D135">
        <v>1038.6199999999999</v>
      </c>
      <c r="E135">
        <v>1025.202</v>
      </c>
      <c r="F135">
        <v>1060.3230000000001</v>
      </c>
      <c r="G135">
        <v>987.11900000000003</v>
      </c>
      <c r="H135">
        <v>766.84900000000005</v>
      </c>
    </row>
    <row r="136" spans="1:8" x14ac:dyDescent="0.25">
      <c r="A136" t="s">
        <v>20</v>
      </c>
      <c r="B136" t="s">
        <v>7</v>
      </c>
      <c r="C136">
        <v>1013.48</v>
      </c>
      <c r="D136">
        <v>963.82100000000003</v>
      </c>
      <c r="E136">
        <v>970.75900000000001</v>
      </c>
      <c r="F136">
        <v>852.73800000000006</v>
      </c>
      <c r="G136">
        <v>697.42499999999995</v>
      </c>
      <c r="H136">
        <v>427.32299999999998</v>
      </c>
    </row>
    <row r="137" spans="1:8" x14ac:dyDescent="0.25">
      <c r="A137" t="s">
        <v>20</v>
      </c>
      <c r="B137" t="s">
        <v>4</v>
      </c>
      <c r="C137">
        <v>388.55200000000002</v>
      </c>
      <c r="D137">
        <v>372.80900000000003</v>
      </c>
      <c r="E137">
        <v>371.495</v>
      </c>
      <c r="F137">
        <v>233.24100000000001</v>
      </c>
      <c r="G137">
        <v>142.85900000000001</v>
      </c>
      <c r="H137">
        <v>43.345999999999997</v>
      </c>
    </row>
    <row r="138" spans="1:8" x14ac:dyDescent="0.25">
      <c r="A138" t="s">
        <v>20</v>
      </c>
      <c r="B138" t="s">
        <v>5</v>
      </c>
      <c r="C138">
        <v>37.764000000000003</v>
      </c>
      <c r="D138">
        <v>29.433</v>
      </c>
      <c r="E138">
        <v>29.873000000000001</v>
      </c>
      <c r="F138">
        <v>27.739000000000001</v>
      </c>
      <c r="G138">
        <v>20.954999999999998</v>
      </c>
      <c r="H138">
        <v>14.127000000000001</v>
      </c>
    </row>
    <row r="139" spans="1:8" x14ac:dyDescent="0.25">
      <c r="A139" t="s">
        <v>20</v>
      </c>
      <c r="B139" t="s">
        <v>6</v>
      </c>
      <c r="C139">
        <v>587.15899999999897</v>
      </c>
      <c r="D139">
        <v>561.57899999999995</v>
      </c>
      <c r="E139">
        <v>569.39200000000005</v>
      </c>
      <c r="F139">
        <v>591.75900000000001</v>
      </c>
      <c r="G139">
        <v>533.63699999999994</v>
      </c>
      <c r="H139">
        <v>384.536</v>
      </c>
    </row>
    <row r="140" spans="1:8" x14ac:dyDescent="0.25">
      <c r="A140" t="s">
        <v>20</v>
      </c>
      <c r="B140" t="s">
        <v>8</v>
      </c>
      <c r="C140">
        <v>808.654</v>
      </c>
      <c r="D140">
        <v>965.54899999999998</v>
      </c>
      <c r="E140">
        <v>949.68100000000004</v>
      </c>
      <c r="F140">
        <v>921.67600000000004</v>
      </c>
      <c r="G140">
        <v>875.26800000000003</v>
      </c>
      <c r="H140">
        <v>719.13800000000003</v>
      </c>
    </row>
    <row r="141" spans="1:8" x14ac:dyDescent="0.25">
      <c r="A141" t="s">
        <v>20</v>
      </c>
      <c r="B141" t="s">
        <v>4</v>
      </c>
      <c r="C141">
        <v>152.089</v>
      </c>
      <c r="D141">
        <v>188.01900000000001</v>
      </c>
      <c r="E141">
        <v>179.61199999999999</v>
      </c>
      <c r="F141">
        <v>162.142</v>
      </c>
      <c r="G141">
        <v>145.56200000000001</v>
      </c>
      <c r="H141">
        <v>109.64700000000001</v>
      </c>
    </row>
    <row r="142" spans="1:8" x14ac:dyDescent="0.25">
      <c r="A142" t="s">
        <v>20</v>
      </c>
      <c r="B142" t="s">
        <v>5</v>
      </c>
      <c r="C142">
        <v>295.65300000000002</v>
      </c>
      <c r="D142">
        <v>350.97500000000002</v>
      </c>
      <c r="E142">
        <v>358.07400000000001</v>
      </c>
      <c r="F142">
        <v>348.99900000000002</v>
      </c>
      <c r="G142">
        <v>331.685</v>
      </c>
      <c r="H142">
        <v>270.089</v>
      </c>
    </row>
    <row r="143" spans="1:8" x14ac:dyDescent="0.25">
      <c r="A143" t="s">
        <v>20</v>
      </c>
      <c r="B143" t="s">
        <v>9</v>
      </c>
      <c r="C143">
        <v>203.77500000000001</v>
      </c>
      <c r="D143">
        <v>230.43600000000001</v>
      </c>
      <c r="E143">
        <v>234.97499999999999</v>
      </c>
      <c r="F143">
        <v>232.72200000000001</v>
      </c>
      <c r="G143">
        <v>224.48400000000001</v>
      </c>
      <c r="H143">
        <v>188.589</v>
      </c>
    </row>
    <row r="144" spans="1:8" x14ac:dyDescent="0.25">
      <c r="A144" t="s">
        <v>20</v>
      </c>
      <c r="B144" t="s">
        <v>6</v>
      </c>
      <c r="C144">
        <v>360.91199999999901</v>
      </c>
      <c r="D144">
        <v>426.55399999999997</v>
      </c>
      <c r="E144">
        <v>411.995</v>
      </c>
      <c r="F144">
        <v>410.53399999999999</v>
      </c>
      <c r="G144">
        <v>398.02</v>
      </c>
      <c r="H144">
        <v>339.40300000000002</v>
      </c>
    </row>
    <row r="145" spans="1:8" x14ac:dyDescent="0.25">
      <c r="A145" t="s">
        <v>21</v>
      </c>
      <c r="B145" t="s">
        <v>3</v>
      </c>
      <c r="C145">
        <v>1505.3040000000001</v>
      </c>
      <c r="D145">
        <v>1552.2190000000001</v>
      </c>
      <c r="E145">
        <v>1531.8019999999999</v>
      </c>
      <c r="F145">
        <v>1427.9059999999999</v>
      </c>
      <c r="G145">
        <v>1271.568</v>
      </c>
      <c r="H145">
        <v>902.01199999999994</v>
      </c>
    </row>
    <row r="146" spans="1:8" x14ac:dyDescent="0.25">
      <c r="A146" t="s">
        <v>21</v>
      </c>
      <c r="B146" t="s">
        <v>4</v>
      </c>
      <c r="C146">
        <v>405.00400000000002</v>
      </c>
      <c r="D146">
        <v>411.17599999999999</v>
      </c>
      <c r="E146">
        <v>398.589</v>
      </c>
      <c r="F146">
        <v>284.49599999999998</v>
      </c>
      <c r="G146">
        <v>206.245</v>
      </c>
      <c r="H146">
        <v>121.271</v>
      </c>
    </row>
    <row r="147" spans="1:8" x14ac:dyDescent="0.25">
      <c r="A147" t="s">
        <v>21</v>
      </c>
      <c r="B147" t="s">
        <v>5</v>
      </c>
      <c r="C147">
        <v>297.53100000000001</v>
      </c>
      <c r="D147">
        <v>303.00400000000002</v>
      </c>
      <c r="E147">
        <v>310.14800000000002</v>
      </c>
      <c r="F147">
        <v>298.29899999999998</v>
      </c>
      <c r="G147">
        <v>280.82400000000001</v>
      </c>
      <c r="H147">
        <v>215.614</v>
      </c>
    </row>
    <row r="148" spans="1:8" x14ac:dyDescent="0.25">
      <c r="A148" t="s">
        <v>21</v>
      </c>
      <c r="B148" t="s">
        <v>6</v>
      </c>
      <c r="C148">
        <v>802.76900000000001</v>
      </c>
      <c r="D148">
        <v>838.04</v>
      </c>
      <c r="E148">
        <v>823.06500000000005</v>
      </c>
      <c r="F148">
        <v>845.11900000000003</v>
      </c>
      <c r="G148">
        <v>784.53800000000001</v>
      </c>
      <c r="H148">
        <v>580.19200000000001</v>
      </c>
    </row>
    <row r="149" spans="1:8" x14ac:dyDescent="0.25">
      <c r="A149" t="s">
        <v>21</v>
      </c>
      <c r="B149" t="s">
        <v>7</v>
      </c>
      <c r="C149">
        <v>871.22799999999904</v>
      </c>
      <c r="D149">
        <v>778.17600000000004</v>
      </c>
      <c r="E149">
        <v>780.553</v>
      </c>
      <c r="F149">
        <v>689.16700000000003</v>
      </c>
      <c r="G149">
        <v>573.64300000000003</v>
      </c>
      <c r="H149">
        <v>345.036</v>
      </c>
    </row>
    <row r="150" spans="1:8" x14ac:dyDescent="0.25">
      <c r="A150" t="s">
        <v>21</v>
      </c>
      <c r="B150" t="s">
        <v>4</v>
      </c>
      <c r="C150">
        <v>312.64400000000001</v>
      </c>
      <c r="D150">
        <v>272.92599999999999</v>
      </c>
      <c r="E150">
        <v>269.91500000000002</v>
      </c>
      <c r="F150">
        <v>169.91300000000001</v>
      </c>
      <c r="G150">
        <v>102.063</v>
      </c>
      <c r="H150">
        <v>37.090000000000003</v>
      </c>
    </row>
    <row r="151" spans="1:8" x14ac:dyDescent="0.25">
      <c r="A151" t="s">
        <v>21</v>
      </c>
      <c r="B151" t="s">
        <v>5</v>
      </c>
      <c r="C151">
        <v>35.918999999999897</v>
      </c>
      <c r="D151">
        <v>27.948</v>
      </c>
      <c r="E151">
        <v>28.474</v>
      </c>
      <c r="F151">
        <v>21.981000000000002</v>
      </c>
      <c r="G151">
        <v>19.914999999999999</v>
      </c>
      <c r="H151">
        <v>13.959</v>
      </c>
    </row>
    <row r="152" spans="1:8" x14ac:dyDescent="0.25">
      <c r="A152" t="s">
        <v>21</v>
      </c>
      <c r="B152" t="s">
        <v>6</v>
      </c>
      <c r="C152">
        <v>522.66399999999896</v>
      </c>
      <c r="D152">
        <v>477.30200000000002</v>
      </c>
      <c r="E152">
        <v>482.16399999999999</v>
      </c>
      <c r="F152">
        <v>497.27300000000002</v>
      </c>
      <c r="G152">
        <v>451.66500000000002</v>
      </c>
      <c r="H152">
        <v>308.64499999999998</v>
      </c>
    </row>
    <row r="153" spans="1:8" x14ac:dyDescent="0.25">
      <c r="A153" t="s">
        <v>21</v>
      </c>
      <c r="B153" t="s">
        <v>8</v>
      </c>
      <c r="C153">
        <v>570.86500000000001</v>
      </c>
      <c r="D153">
        <v>731.57399999999996</v>
      </c>
      <c r="E153">
        <v>709.70500000000004</v>
      </c>
      <c r="F153">
        <v>685.79499999999996</v>
      </c>
      <c r="G153">
        <v>648.26300000000003</v>
      </c>
      <c r="H153">
        <v>520.07799999999997</v>
      </c>
    </row>
    <row r="154" spans="1:8" x14ac:dyDescent="0.25">
      <c r="A154" t="s">
        <v>21</v>
      </c>
      <c r="B154" t="s">
        <v>4</v>
      </c>
      <c r="C154">
        <v>85.378</v>
      </c>
      <c r="D154">
        <v>133.44200000000001</v>
      </c>
      <c r="E154">
        <v>124.098</v>
      </c>
      <c r="F154">
        <v>110.684</v>
      </c>
      <c r="G154">
        <v>100.758</v>
      </c>
      <c r="H154">
        <v>81.497</v>
      </c>
    </row>
    <row r="155" spans="1:8" x14ac:dyDescent="0.25">
      <c r="A155" t="s">
        <v>21</v>
      </c>
      <c r="B155" t="s">
        <v>5</v>
      </c>
      <c r="C155">
        <v>228.90100000000001</v>
      </c>
      <c r="D155">
        <v>264.08699999999999</v>
      </c>
      <c r="E155">
        <v>269.86200000000002</v>
      </c>
      <c r="F155">
        <v>264.27300000000002</v>
      </c>
      <c r="G155">
        <v>249.60300000000001</v>
      </c>
      <c r="H155">
        <v>192.09700000000001</v>
      </c>
    </row>
    <row r="156" spans="1:8" x14ac:dyDescent="0.25">
      <c r="A156" t="s">
        <v>21</v>
      </c>
      <c r="B156" t="s">
        <v>9</v>
      </c>
      <c r="C156">
        <v>166.95</v>
      </c>
      <c r="D156">
        <v>183.07</v>
      </c>
      <c r="E156">
        <v>186.84100000000001</v>
      </c>
      <c r="F156">
        <v>182.90199999999999</v>
      </c>
      <c r="G156">
        <v>173.68700000000001</v>
      </c>
      <c r="H156">
        <v>134.518</v>
      </c>
    </row>
    <row r="157" spans="1:8" x14ac:dyDescent="0.25">
      <c r="A157" t="s">
        <v>21</v>
      </c>
      <c r="B157" t="s">
        <v>6</v>
      </c>
      <c r="C157">
        <v>256.58600000000001</v>
      </c>
      <c r="D157">
        <v>334.04399999999998</v>
      </c>
      <c r="E157">
        <v>315.745</v>
      </c>
      <c r="F157">
        <v>310.83800000000002</v>
      </c>
      <c r="G157">
        <v>297.90100000000001</v>
      </c>
      <c r="H157">
        <v>246.48500000000001</v>
      </c>
    </row>
    <row r="158" spans="1:8" x14ac:dyDescent="0.25">
      <c r="A158" t="s">
        <v>22</v>
      </c>
      <c r="B158" t="s">
        <v>3</v>
      </c>
      <c r="C158">
        <v>13079.427</v>
      </c>
      <c r="D158">
        <v>15999.224</v>
      </c>
      <c r="E158">
        <v>16264.707</v>
      </c>
      <c r="F158">
        <v>14826.558000000001</v>
      </c>
      <c r="G158">
        <v>12198.563</v>
      </c>
      <c r="H158">
        <v>6714.9989999999998</v>
      </c>
    </row>
    <row r="159" spans="1:8" x14ac:dyDescent="0.25">
      <c r="A159" t="s">
        <v>22</v>
      </c>
      <c r="B159" t="s">
        <v>4</v>
      </c>
      <c r="C159">
        <v>9185.1810000000005</v>
      </c>
      <c r="D159">
        <v>11048.569</v>
      </c>
      <c r="E159">
        <v>11193.476000000001</v>
      </c>
      <c r="F159">
        <v>9500.4680000000008</v>
      </c>
      <c r="G159">
        <v>6943.0249999999996</v>
      </c>
      <c r="H159">
        <v>2800.7849999999999</v>
      </c>
    </row>
    <row r="160" spans="1:8" x14ac:dyDescent="0.25">
      <c r="A160" t="s">
        <v>22</v>
      </c>
      <c r="B160" t="s">
        <v>5</v>
      </c>
      <c r="C160">
        <v>2844.97</v>
      </c>
      <c r="D160">
        <v>3470.6550000000002</v>
      </c>
      <c r="E160">
        <v>3540.317</v>
      </c>
      <c r="F160">
        <v>3481.5569999999998</v>
      </c>
      <c r="G160">
        <v>3268.3470000000002</v>
      </c>
      <c r="H160">
        <v>2147.5520000000001</v>
      </c>
    </row>
    <row r="161" spans="1:8" x14ac:dyDescent="0.25">
      <c r="A161" t="s">
        <v>22</v>
      </c>
      <c r="B161" t="s">
        <v>6</v>
      </c>
      <c r="C161">
        <v>1049.2760000000001</v>
      </c>
      <c r="D161">
        <v>1480</v>
      </c>
      <c r="E161">
        <v>1530.913</v>
      </c>
      <c r="F161">
        <v>1845.2260000000001</v>
      </c>
      <c r="G161">
        <v>1995.9269999999999</v>
      </c>
      <c r="H161">
        <v>1870.442</v>
      </c>
    </row>
    <row r="162" spans="1:8" x14ac:dyDescent="0.25">
      <c r="A162" t="s">
        <v>22</v>
      </c>
      <c r="B162" t="s">
        <v>7</v>
      </c>
      <c r="C162">
        <v>5888.76</v>
      </c>
      <c r="D162">
        <v>8023.11</v>
      </c>
      <c r="E162">
        <v>8166.69</v>
      </c>
      <c r="F162">
        <v>7017.51</v>
      </c>
      <c r="G162">
        <v>5152.54</v>
      </c>
      <c r="H162">
        <v>1915.28</v>
      </c>
    </row>
    <row r="163" spans="1:8" x14ac:dyDescent="0.25">
      <c r="A163" t="s">
        <v>22</v>
      </c>
      <c r="B163" t="s">
        <v>4</v>
      </c>
      <c r="C163">
        <v>5130.88</v>
      </c>
      <c r="D163">
        <v>7206.5</v>
      </c>
      <c r="E163">
        <v>7358.12</v>
      </c>
      <c r="F163">
        <v>6142.31</v>
      </c>
      <c r="G163">
        <v>4193.26</v>
      </c>
      <c r="H163">
        <v>1131.26</v>
      </c>
    </row>
    <row r="164" spans="1:8" x14ac:dyDescent="0.25">
      <c r="A164" t="s">
        <v>22</v>
      </c>
      <c r="B164" t="s">
        <v>5</v>
      </c>
      <c r="C164">
        <v>227.783999999999</v>
      </c>
      <c r="D164">
        <v>156.01300000000001</v>
      </c>
      <c r="E164">
        <v>143.01499999999999</v>
      </c>
      <c r="F164">
        <v>104.15600000000001</v>
      </c>
      <c r="G164">
        <v>84.924000000000007</v>
      </c>
      <c r="H164">
        <v>57.353999999999999</v>
      </c>
    </row>
    <row r="165" spans="1:8" x14ac:dyDescent="0.25">
      <c r="A165" t="s">
        <v>22</v>
      </c>
      <c r="B165" t="s">
        <v>6</v>
      </c>
      <c r="C165">
        <v>530.09299999999905</v>
      </c>
      <c r="D165">
        <v>660.59199999999998</v>
      </c>
      <c r="E165">
        <v>665.56399999999996</v>
      </c>
      <c r="F165">
        <v>771.05100000000004</v>
      </c>
      <c r="G165">
        <v>874.36599999999999</v>
      </c>
      <c r="H165">
        <v>782.38199999999995</v>
      </c>
    </row>
    <row r="166" spans="1:8" x14ac:dyDescent="0.25">
      <c r="A166" t="s">
        <v>22</v>
      </c>
      <c r="B166" t="s">
        <v>8</v>
      </c>
      <c r="C166">
        <v>6608.69</v>
      </c>
      <c r="D166">
        <v>7395.97</v>
      </c>
      <c r="E166">
        <v>7518.98</v>
      </c>
      <c r="F166">
        <v>7232.97</v>
      </c>
      <c r="G166">
        <v>6512.03</v>
      </c>
      <c r="H166">
        <v>4403.04</v>
      </c>
    </row>
    <row r="167" spans="1:8" x14ac:dyDescent="0.25">
      <c r="A167" t="s">
        <v>22</v>
      </c>
      <c r="B167" t="s">
        <v>4</v>
      </c>
      <c r="C167">
        <v>3759.12</v>
      </c>
      <c r="D167">
        <v>3639.25</v>
      </c>
      <c r="E167">
        <v>3643.23</v>
      </c>
      <c r="F167">
        <v>3192.71</v>
      </c>
      <c r="G167">
        <v>2614.67</v>
      </c>
      <c r="H167">
        <v>1588.86</v>
      </c>
    </row>
    <row r="168" spans="1:8" x14ac:dyDescent="0.25">
      <c r="A168" t="s">
        <v>22</v>
      </c>
      <c r="B168" t="s">
        <v>5</v>
      </c>
      <c r="C168">
        <v>2427.33</v>
      </c>
      <c r="D168">
        <v>3099.32</v>
      </c>
      <c r="E168">
        <v>3177.06</v>
      </c>
      <c r="F168">
        <v>3188.05</v>
      </c>
      <c r="G168">
        <v>3003.35</v>
      </c>
      <c r="H168">
        <v>1970.3</v>
      </c>
    </row>
    <row r="169" spans="1:8" x14ac:dyDescent="0.25">
      <c r="A169" t="s">
        <v>22</v>
      </c>
      <c r="B169" t="s">
        <v>9</v>
      </c>
      <c r="C169">
        <v>1506.6</v>
      </c>
      <c r="D169">
        <v>2095.6999999999998</v>
      </c>
      <c r="E169">
        <v>2145.59</v>
      </c>
      <c r="F169">
        <v>2230.42</v>
      </c>
      <c r="G169">
        <v>2149.08</v>
      </c>
      <c r="H169">
        <v>1394.42</v>
      </c>
    </row>
    <row r="170" spans="1:8" x14ac:dyDescent="0.25">
      <c r="A170" t="s">
        <v>22</v>
      </c>
      <c r="B170" t="s">
        <v>6</v>
      </c>
      <c r="C170">
        <v>422.23399999999901</v>
      </c>
      <c r="D170">
        <v>657.4</v>
      </c>
      <c r="E170">
        <v>698.68499999999995</v>
      </c>
      <c r="F170">
        <v>852.2</v>
      </c>
      <c r="G170">
        <v>894.01700000000005</v>
      </c>
      <c r="H170">
        <v>843.88199999999995</v>
      </c>
    </row>
    <row r="171" spans="1:8" x14ac:dyDescent="0.25">
      <c r="A171" t="s">
        <v>23</v>
      </c>
      <c r="B171" t="s">
        <v>3</v>
      </c>
      <c r="C171">
        <v>7850.3590000000004</v>
      </c>
      <c r="D171">
        <v>9537.8690000000006</v>
      </c>
      <c r="E171">
        <v>9756.06</v>
      </c>
      <c r="F171">
        <v>8841.2209999999995</v>
      </c>
      <c r="G171">
        <v>6876.8919999999998</v>
      </c>
      <c r="H171">
        <v>3078.0920000000001</v>
      </c>
    </row>
    <row r="172" spans="1:8" x14ac:dyDescent="0.25">
      <c r="A172" t="s">
        <v>23</v>
      </c>
      <c r="B172" t="s">
        <v>4</v>
      </c>
      <c r="C172">
        <v>6599.53</v>
      </c>
      <c r="D172">
        <v>7637.2389999999996</v>
      </c>
      <c r="E172">
        <v>7743.0240000000003</v>
      </c>
      <c r="F172">
        <v>6688.1869999999999</v>
      </c>
      <c r="G172">
        <v>4821.7020000000002</v>
      </c>
      <c r="H172">
        <v>1753.46</v>
      </c>
    </row>
    <row r="173" spans="1:8" x14ac:dyDescent="0.25">
      <c r="A173" t="s">
        <v>23</v>
      </c>
      <c r="B173" t="s">
        <v>5</v>
      </c>
      <c r="C173">
        <v>1018.184</v>
      </c>
      <c r="D173">
        <v>1374.6959999999999</v>
      </c>
      <c r="E173">
        <v>1444.499</v>
      </c>
      <c r="F173">
        <v>1409.7349999999999</v>
      </c>
      <c r="G173">
        <v>1262.528</v>
      </c>
      <c r="H173">
        <v>668.46400000000006</v>
      </c>
    </row>
    <row r="174" spans="1:8" x14ac:dyDescent="0.25">
      <c r="A174" t="s">
        <v>23</v>
      </c>
      <c r="B174" t="s">
        <v>6</v>
      </c>
      <c r="C174">
        <v>232.64500000000001</v>
      </c>
      <c r="D174">
        <v>525.93399999999997</v>
      </c>
      <c r="E174">
        <v>568.53800000000001</v>
      </c>
      <c r="F174">
        <v>743.65599999999995</v>
      </c>
      <c r="G174">
        <v>798.46100000000001</v>
      </c>
      <c r="H174">
        <v>722.48800000000006</v>
      </c>
    </row>
    <row r="175" spans="1:8" x14ac:dyDescent="0.25">
      <c r="A175" t="s">
        <v>23</v>
      </c>
      <c r="B175" t="s">
        <v>7</v>
      </c>
      <c r="C175">
        <v>3483.07</v>
      </c>
      <c r="D175">
        <v>4890.24</v>
      </c>
      <c r="E175">
        <v>5054.49</v>
      </c>
      <c r="F175">
        <v>4535.0600000000004</v>
      </c>
      <c r="G175">
        <v>3313.02</v>
      </c>
      <c r="H175">
        <v>1136.27</v>
      </c>
    </row>
    <row r="176" spans="1:8" x14ac:dyDescent="0.25">
      <c r="A176" t="s">
        <v>23</v>
      </c>
      <c r="B176" t="s">
        <v>4</v>
      </c>
      <c r="C176">
        <v>3401.97</v>
      </c>
      <c r="D176">
        <v>4747.8999999999996</v>
      </c>
      <c r="E176">
        <v>4901.53</v>
      </c>
      <c r="F176">
        <v>4325.3500000000004</v>
      </c>
      <c r="G176">
        <v>3056.11</v>
      </c>
      <c r="H176">
        <v>903.88</v>
      </c>
    </row>
    <row r="177" spans="1:8" x14ac:dyDescent="0.25">
      <c r="A177" t="s">
        <v>23</v>
      </c>
      <c r="B177" t="s">
        <v>5</v>
      </c>
      <c r="C177">
        <v>31.378</v>
      </c>
      <c r="D177">
        <v>24.286000000000001</v>
      </c>
      <c r="E177">
        <v>26.18</v>
      </c>
      <c r="F177">
        <v>20.949000000000002</v>
      </c>
      <c r="G177">
        <v>17.745000000000001</v>
      </c>
      <c r="H177">
        <v>10.747999999999999</v>
      </c>
    </row>
    <row r="178" spans="1:8" x14ac:dyDescent="0.25">
      <c r="A178" t="s">
        <v>23</v>
      </c>
      <c r="B178" t="s">
        <v>6</v>
      </c>
      <c r="C178">
        <v>49.72</v>
      </c>
      <c r="D178">
        <v>118.059</v>
      </c>
      <c r="E178">
        <v>126.786</v>
      </c>
      <c r="F178">
        <v>188.76400000000001</v>
      </c>
      <c r="G178">
        <v>239.17099999999999</v>
      </c>
      <c r="H178">
        <v>256.36500000000001</v>
      </c>
    </row>
    <row r="179" spans="1:8" x14ac:dyDescent="0.25">
      <c r="A179" t="s">
        <v>23</v>
      </c>
      <c r="B179" t="s">
        <v>8</v>
      </c>
      <c r="C179">
        <v>4012.82</v>
      </c>
      <c r="D179">
        <v>4329.7299999999996</v>
      </c>
      <c r="E179">
        <v>4385.37</v>
      </c>
      <c r="F179">
        <v>4027.22</v>
      </c>
      <c r="G179">
        <v>3324.51</v>
      </c>
      <c r="H179">
        <v>1811.7</v>
      </c>
    </row>
    <row r="180" spans="1:8" x14ac:dyDescent="0.25">
      <c r="A180" t="s">
        <v>23</v>
      </c>
      <c r="B180" t="s">
        <v>4</v>
      </c>
      <c r="C180">
        <v>2961.86</v>
      </c>
      <c r="D180">
        <v>2749.41</v>
      </c>
      <c r="E180">
        <v>2711.52</v>
      </c>
      <c r="F180">
        <v>2247.38</v>
      </c>
      <c r="G180">
        <v>1674.02</v>
      </c>
      <c r="H180">
        <v>797.31200000000001</v>
      </c>
    </row>
    <row r="181" spans="1:8" x14ac:dyDescent="0.25">
      <c r="A181" t="s">
        <v>23</v>
      </c>
      <c r="B181" t="s">
        <v>5</v>
      </c>
      <c r="C181">
        <v>894.20500000000004</v>
      </c>
      <c r="D181">
        <v>1242.7</v>
      </c>
      <c r="E181">
        <v>1306.52</v>
      </c>
      <c r="F181">
        <v>1297.94</v>
      </c>
      <c r="G181">
        <v>1161.31</v>
      </c>
      <c r="H181">
        <v>610.65800000000002</v>
      </c>
    </row>
    <row r="182" spans="1:8" x14ac:dyDescent="0.25">
      <c r="A182" t="s">
        <v>23</v>
      </c>
      <c r="B182" t="s">
        <v>9</v>
      </c>
      <c r="C182">
        <v>559.178</v>
      </c>
      <c r="D182">
        <v>872.64300000000003</v>
      </c>
      <c r="E182">
        <v>915.11800000000005</v>
      </c>
      <c r="F182">
        <v>955.69600000000003</v>
      </c>
      <c r="G182">
        <v>890.59299999999996</v>
      </c>
      <c r="H182">
        <v>469.18400000000003</v>
      </c>
    </row>
    <row r="183" spans="1:8" x14ac:dyDescent="0.25">
      <c r="A183" t="s">
        <v>23</v>
      </c>
      <c r="B183" t="s">
        <v>6</v>
      </c>
      <c r="C183">
        <v>156.747999999999</v>
      </c>
      <c r="D183">
        <v>337.61599999999999</v>
      </c>
      <c r="E183">
        <v>367.32600000000002</v>
      </c>
      <c r="F183">
        <v>481.9</v>
      </c>
      <c r="G183">
        <v>489.18099999999998</v>
      </c>
      <c r="H183">
        <v>403.73</v>
      </c>
    </row>
    <row r="184" spans="1:8" x14ac:dyDescent="0.25">
      <c r="A184" t="s">
        <v>24</v>
      </c>
      <c r="B184" t="s">
        <v>3</v>
      </c>
      <c r="C184">
        <v>1571.5160000000001</v>
      </c>
      <c r="D184">
        <v>2306.54</v>
      </c>
      <c r="E184">
        <v>2318.672</v>
      </c>
      <c r="F184">
        <v>2216.5</v>
      </c>
      <c r="G184">
        <v>2125.9470000000001</v>
      </c>
      <c r="H184">
        <v>1460.404</v>
      </c>
    </row>
    <row r="185" spans="1:8" x14ac:dyDescent="0.25">
      <c r="A185" t="s">
        <v>24</v>
      </c>
      <c r="B185" t="s">
        <v>4</v>
      </c>
      <c r="C185">
        <v>1088.7629999999899</v>
      </c>
      <c r="D185">
        <v>1628.0340000000001</v>
      </c>
      <c r="E185">
        <v>1621.807</v>
      </c>
      <c r="F185">
        <v>1414.086</v>
      </c>
      <c r="G185">
        <v>1225.5840000000001</v>
      </c>
      <c r="H185">
        <v>636.83199999999999</v>
      </c>
    </row>
    <row r="186" spans="1:8" x14ac:dyDescent="0.25">
      <c r="A186" t="s">
        <v>24</v>
      </c>
      <c r="B186" t="s">
        <v>5</v>
      </c>
      <c r="C186">
        <v>408.03800000000001</v>
      </c>
      <c r="D186">
        <v>595.077</v>
      </c>
      <c r="E186">
        <v>612.41</v>
      </c>
      <c r="F186">
        <v>669.48699999999997</v>
      </c>
      <c r="G186">
        <v>706.49900000000002</v>
      </c>
      <c r="H186">
        <v>593.83500000000004</v>
      </c>
    </row>
    <row r="187" spans="1:8" x14ac:dyDescent="0.25">
      <c r="A187" t="s">
        <v>24</v>
      </c>
      <c r="B187" t="s">
        <v>6</v>
      </c>
      <c r="C187">
        <v>74.715000000000003</v>
      </c>
      <c r="D187">
        <v>83.429000000000002</v>
      </c>
      <c r="E187">
        <v>84.456000000000003</v>
      </c>
      <c r="F187">
        <v>132.95099999999999</v>
      </c>
      <c r="G187">
        <v>194.267</v>
      </c>
      <c r="H187">
        <v>252.78399999999999</v>
      </c>
    </row>
    <row r="188" spans="1:8" x14ac:dyDescent="0.25">
      <c r="A188" t="s">
        <v>24</v>
      </c>
      <c r="B188" t="s">
        <v>7</v>
      </c>
      <c r="C188">
        <v>784.84500000000003</v>
      </c>
      <c r="D188">
        <v>1181.43</v>
      </c>
      <c r="E188">
        <v>1147.29</v>
      </c>
      <c r="F188">
        <v>929.35299999999995</v>
      </c>
      <c r="G188">
        <v>754.06200000000001</v>
      </c>
      <c r="H188">
        <v>213.64699999999999</v>
      </c>
    </row>
    <row r="189" spans="1:8" x14ac:dyDescent="0.25">
      <c r="A189" t="s">
        <v>24</v>
      </c>
      <c r="B189" t="s">
        <v>4</v>
      </c>
      <c r="C189">
        <v>703.80200000000002</v>
      </c>
      <c r="D189">
        <v>1132.0999999999999</v>
      </c>
      <c r="E189">
        <v>1104.3</v>
      </c>
      <c r="F189">
        <v>858.65499999999997</v>
      </c>
      <c r="G189">
        <v>645.31100000000004</v>
      </c>
      <c r="H189">
        <v>113.873</v>
      </c>
    </row>
    <row r="190" spans="1:8" x14ac:dyDescent="0.25">
      <c r="A190" t="s">
        <v>24</v>
      </c>
      <c r="B190" t="s">
        <v>5</v>
      </c>
      <c r="C190">
        <v>22.635000000000002</v>
      </c>
      <c r="D190">
        <v>13.006</v>
      </c>
      <c r="E190">
        <v>7.9989999999999997</v>
      </c>
      <c r="F190">
        <v>10.792</v>
      </c>
      <c r="G190">
        <v>10.481</v>
      </c>
      <c r="H190">
        <v>7.2220000000000004</v>
      </c>
    </row>
    <row r="191" spans="1:8" x14ac:dyDescent="0.25">
      <c r="A191" t="s">
        <v>24</v>
      </c>
      <c r="B191" t="s">
        <v>6</v>
      </c>
      <c r="C191">
        <v>58.408999999999899</v>
      </c>
      <c r="D191">
        <v>36.316000000000003</v>
      </c>
      <c r="E191">
        <v>34.997999999999998</v>
      </c>
      <c r="F191">
        <v>59.905999999999999</v>
      </c>
      <c r="G191">
        <v>98.269000000000005</v>
      </c>
      <c r="H191">
        <v>113.35</v>
      </c>
    </row>
    <row r="192" spans="1:8" x14ac:dyDescent="0.25">
      <c r="A192" t="s">
        <v>24</v>
      </c>
      <c r="B192" t="s">
        <v>8</v>
      </c>
      <c r="C192">
        <v>752.45799999999895</v>
      </c>
      <c r="D192">
        <v>1066.44</v>
      </c>
      <c r="E192">
        <v>1109.79</v>
      </c>
      <c r="F192">
        <v>1220.31</v>
      </c>
      <c r="G192">
        <v>1298.49</v>
      </c>
      <c r="H192">
        <v>1172.8499999999999</v>
      </c>
    </row>
    <row r="193" spans="1:8" x14ac:dyDescent="0.25">
      <c r="A193" t="s">
        <v>24</v>
      </c>
      <c r="B193" t="s">
        <v>4</v>
      </c>
      <c r="C193">
        <v>382.61900000000003</v>
      </c>
      <c r="D193">
        <v>492.40600000000001</v>
      </c>
      <c r="E193">
        <v>513.81899999999996</v>
      </c>
      <c r="F193">
        <v>551.351</v>
      </c>
      <c r="G193">
        <v>575.798</v>
      </c>
      <c r="H193">
        <v>518.55399999999997</v>
      </c>
    </row>
    <row r="194" spans="1:8" x14ac:dyDescent="0.25">
      <c r="A194" t="s">
        <v>24</v>
      </c>
      <c r="B194" t="s">
        <v>5</v>
      </c>
      <c r="C194">
        <v>358.11599999999902</v>
      </c>
      <c r="D194">
        <v>542.95799999999997</v>
      </c>
      <c r="E194">
        <v>563.82000000000005</v>
      </c>
      <c r="F194">
        <v>622.27599999999995</v>
      </c>
      <c r="G194">
        <v>659.97299999999996</v>
      </c>
      <c r="H194">
        <v>560.36599999999999</v>
      </c>
    </row>
    <row r="195" spans="1:8" x14ac:dyDescent="0.25">
      <c r="A195" t="s">
        <v>24</v>
      </c>
      <c r="B195" t="s">
        <v>9</v>
      </c>
      <c r="C195">
        <v>189.694999999999</v>
      </c>
      <c r="D195">
        <v>297.68</v>
      </c>
      <c r="E195">
        <v>309.13400000000001</v>
      </c>
      <c r="F195">
        <v>357.69799999999998</v>
      </c>
      <c r="G195">
        <v>391.30200000000002</v>
      </c>
      <c r="H195">
        <v>350.399</v>
      </c>
    </row>
    <row r="196" spans="1:8" x14ac:dyDescent="0.25">
      <c r="A196" t="s">
        <v>24</v>
      </c>
      <c r="B196" t="s">
        <v>6</v>
      </c>
      <c r="C196">
        <v>11.723000000000001</v>
      </c>
      <c r="D196">
        <v>31.074999999999999</v>
      </c>
      <c r="E196">
        <v>32.148000000000003</v>
      </c>
      <c r="F196">
        <v>46.682000000000002</v>
      </c>
      <c r="G196">
        <v>62.719000000000001</v>
      </c>
      <c r="H196">
        <v>93.93</v>
      </c>
    </row>
    <row r="197" spans="1:8" x14ac:dyDescent="0.25">
      <c r="A197" t="s">
        <v>25</v>
      </c>
      <c r="B197" t="s">
        <v>3</v>
      </c>
      <c r="C197">
        <v>1112.2449999999899</v>
      </c>
      <c r="D197">
        <v>1043.771</v>
      </c>
      <c r="E197">
        <v>993.13499999999999</v>
      </c>
      <c r="F197">
        <v>753.76599999999996</v>
      </c>
      <c r="G197">
        <v>533.73</v>
      </c>
      <c r="H197">
        <v>265.73</v>
      </c>
    </row>
    <row r="198" spans="1:8" x14ac:dyDescent="0.25">
      <c r="A198" t="s">
        <v>25</v>
      </c>
      <c r="B198" t="s">
        <v>4</v>
      </c>
      <c r="C198">
        <v>421.88499999999902</v>
      </c>
      <c r="D198">
        <v>431.279</v>
      </c>
      <c r="E198">
        <v>414.029</v>
      </c>
      <c r="F198">
        <v>260.19200000000001</v>
      </c>
      <c r="G198">
        <v>116.137</v>
      </c>
      <c r="H198">
        <v>52.036000000000001</v>
      </c>
    </row>
    <row r="199" spans="1:8" x14ac:dyDescent="0.25">
      <c r="A199" t="s">
        <v>25</v>
      </c>
      <c r="B199" t="s">
        <v>5</v>
      </c>
      <c r="C199">
        <v>483.59699999999901</v>
      </c>
      <c r="D199">
        <v>384.11200000000002</v>
      </c>
      <c r="E199">
        <v>366.74900000000002</v>
      </c>
      <c r="F199">
        <v>301.59899999999999</v>
      </c>
      <c r="G199">
        <v>232.459</v>
      </c>
      <c r="H199">
        <v>103.64400000000001</v>
      </c>
    </row>
    <row r="200" spans="1:8" x14ac:dyDescent="0.25">
      <c r="A200" t="s">
        <v>25</v>
      </c>
      <c r="B200" t="s">
        <v>6</v>
      </c>
      <c r="C200">
        <v>206.76300000000001</v>
      </c>
      <c r="D200">
        <v>228.38</v>
      </c>
      <c r="E200">
        <v>212.357</v>
      </c>
      <c r="F200">
        <v>191.976</v>
      </c>
      <c r="G200">
        <v>185.71100000000001</v>
      </c>
      <c r="H200">
        <v>112.812</v>
      </c>
    </row>
    <row r="201" spans="1:8" x14ac:dyDescent="0.25">
      <c r="A201" t="s">
        <v>25</v>
      </c>
      <c r="B201" t="s">
        <v>7</v>
      </c>
      <c r="C201">
        <v>489.00700000000001</v>
      </c>
      <c r="D201">
        <v>500.66899999999998</v>
      </c>
      <c r="E201">
        <v>462.89</v>
      </c>
      <c r="F201">
        <v>295.815</v>
      </c>
      <c r="G201">
        <v>156.18600000000001</v>
      </c>
      <c r="H201">
        <v>65.558000000000007</v>
      </c>
    </row>
    <row r="202" spans="1:8" x14ac:dyDescent="0.25">
      <c r="A202" t="s">
        <v>25</v>
      </c>
      <c r="B202" t="s">
        <v>4</v>
      </c>
      <c r="C202">
        <v>290.11900000000003</v>
      </c>
      <c r="D202">
        <v>308.286</v>
      </c>
      <c r="E202">
        <v>294.61599999999999</v>
      </c>
      <c r="F202">
        <v>156.60499999999999</v>
      </c>
      <c r="G202">
        <v>28.356000000000002</v>
      </c>
      <c r="H202">
        <v>2.2799999999999998</v>
      </c>
    </row>
    <row r="203" spans="1:8" x14ac:dyDescent="0.25">
      <c r="A203" t="s">
        <v>25</v>
      </c>
      <c r="B203" t="s">
        <v>5</v>
      </c>
      <c r="C203">
        <v>62.43</v>
      </c>
      <c r="D203">
        <v>34.408000000000001</v>
      </c>
      <c r="E203">
        <v>23.405000000000001</v>
      </c>
      <c r="F203">
        <v>15.808999999999999</v>
      </c>
      <c r="G203">
        <v>7.7889999999999997</v>
      </c>
      <c r="H203">
        <v>2.177</v>
      </c>
    </row>
    <row r="204" spans="1:8" x14ac:dyDescent="0.25">
      <c r="A204" t="s">
        <v>25</v>
      </c>
      <c r="B204" t="s">
        <v>6</v>
      </c>
      <c r="C204">
        <v>136.458</v>
      </c>
      <c r="D204">
        <v>157.976</v>
      </c>
      <c r="E204">
        <v>144.869</v>
      </c>
      <c r="F204">
        <v>123.401</v>
      </c>
      <c r="G204">
        <v>120.042</v>
      </c>
      <c r="H204">
        <v>61.100999999999999</v>
      </c>
    </row>
    <row r="205" spans="1:8" x14ac:dyDescent="0.25">
      <c r="A205" t="s">
        <v>25</v>
      </c>
      <c r="B205" t="s">
        <v>8</v>
      </c>
      <c r="C205">
        <v>577.54999999999905</v>
      </c>
      <c r="D205">
        <v>507.32600000000002</v>
      </c>
      <c r="E205">
        <v>495.48200000000003</v>
      </c>
      <c r="F205">
        <v>429.17599999999999</v>
      </c>
      <c r="G205">
        <v>353.87799999999999</v>
      </c>
      <c r="H205">
        <v>188.50399999999999</v>
      </c>
    </row>
    <row r="206" spans="1:8" x14ac:dyDescent="0.25">
      <c r="A206" t="s">
        <v>25</v>
      </c>
      <c r="B206" t="s">
        <v>4</v>
      </c>
      <c r="C206">
        <v>111.753</v>
      </c>
      <c r="D206">
        <v>104.58499999999999</v>
      </c>
      <c r="E206">
        <v>101.548</v>
      </c>
      <c r="F206">
        <v>87.867000000000004</v>
      </c>
      <c r="G206">
        <v>74.369</v>
      </c>
      <c r="H206">
        <v>42.691000000000003</v>
      </c>
    </row>
    <row r="207" spans="1:8" x14ac:dyDescent="0.25">
      <c r="A207" t="s">
        <v>25</v>
      </c>
      <c r="B207" t="s">
        <v>5</v>
      </c>
      <c r="C207">
        <v>398.572</v>
      </c>
      <c r="D207">
        <v>335.01100000000002</v>
      </c>
      <c r="E207">
        <v>328.93299999999999</v>
      </c>
      <c r="F207">
        <v>275.33</v>
      </c>
      <c r="G207">
        <v>216.19399999999999</v>
      </c>
      <c r="H207">
        <v>97.947000000000003</v>
      </c>
    </row>
    <row r="208" spans="1:8" x14ac:dyDescent="0.25">
      <c r="A208" t="s">
        <v>25</v>
      </c>
      <c r="B208" t="s">
        <v>9</v>
      </c>
      <c r="C208">
        <v>228.411</v>
      </c>
      <c r="D208">
        <v>204.45500000000001</v>
      </c>
      <c r="E208">
        <v>200.899</v>
      </c>
      <c r="F208">
        <v>165.84</v>
      </c>
      <c r="G208">
        <v>129.98699999999999</v>
      </c>
      <c r="H208">
        <v>55.116999999999997</v>
      </c>
    </row>
    <row r="209" spans="1:8" x14ac:dyDescent="0.25">
      <c r="A209" t="s">
        <v>25</v>
      </c>
      <c r="B209" t="s">
        <v>6</v>
      </c>
      <c r="C209">
        <v>67.224999999999895</v>
      </c>
      <c r="D209">
        <v>67.730999999999995</v>
      </c>
      <c r="E209">
        <v>65</v>
      </c>
      <c r="F209">
        <v>65.978999999999999</v>
      </c>
      <c r="G209">
        <v>63.314</v>
      </c>
      <c r="H209">
        <v>47.866</v>
      </c>
    </row>
    <row r="210" spans="1:8" x14ac:dyDescent="0.25">
      <c r="A210" t="s">
        <v>26</v>
      </c>
      <c r="B210" t="s">
        <v>3</v>
      </c>
      <c r="C210">
        <v>1071.798</v>
      </c>
      <c r="D210">
        <v>1483.3510000000001</v>
      </c>
      <c r="E210">
        <v>1570.941</v>
      </c>
      <c r="F210">
        <v>1603.704</v>
      </c>
      <c r="G210">
        <v>1426.8589999999999</v>
      </c>
      <c r="H210">
        <v>993.81600000000003</v>
      </c>
    </row>
    <row r="211" spans="1:8" x14ac:dyDescent="0.25">
      <c r="A211" t="s">
        <v>26</v>
      </c>
      <c r="B211" t="s">
        <v>4</v>
      </c>
      <c r="C211">
        <v>358.209</v>
      </c>
      <c r="D211">
        <v>616.52499999999998</v>
      </c>
      <c r="E211">
        <v>690.88699999999994</v>
      </c>
      <c r="F211">
        <v>656.91</v>
      </c>
      <c r="G211">
        <v>466.09300000000002</v>
      </c>
      <c r="H211">
        <v>170.64500000000001</v>
      </c>
    </row>
    <row r="212" spans="1:8" x14ac:dyDescent="0.25">
      <c r="A212" t="s">
        <v>26</v>
      </c>
      <c r="B212" t="s">
        <v>5</v>
      </c>
      <c r="C212">
        <v>455.08</v>
      </c>
      <c r="D212">
        <v>581.44200000000001</v>
      </c>
      <c r="E212">
        <v>588.52</v>
      </c>
      <c r="F212">
        <v>610.76800000000003</v>
      </c>
      <c r="G212">
        <v>591.60400000000004</v>
      </c>
      <c r="H212">
        <v>426.7</v>
      </c>
    </row>
    <row r="213" spans="1:8" x14ac:dyDescent="0.25">
      <c r="A213" t="s">
        <v>26</v>
      </c>
      <c r="B213" t="s">
        <v>6</v>
      </c>
      <c r="C213">
        <v>258.50799999999902</v>
      </c>
      <c r="D213">
        <v>285.38499999999999</v>
      </c>
      <c r="E213">
        <v>291.53399999999999</v>
      </c>
      <c r="F213">
        <v>336.10599999999999</v>
      </c>
      <c r="G213">
        <v>369.81</v>
      </c>
      <c r="H213">
        <v>398.27699999999999</v>
      </c>
    </row>
    <row r="214" spans="1:8" x14ac:dyDescent="0.25">
      <c r="A214" t="s">
        <v>26</v>
      </c>
      <c r="B214" t="s">
        <v>7</v>
      </c>
      <c r="C214">
        <v>397.97399999999902</v>
      </c>
      <c r="D214">
        <v>642.35900000000004</v>
      </c>
      <c r="E214">
        <v>701.654</v>
      </c>
      <c r="F214">
        <v>672.41499999999996</v>
      </c>
      <c r="G214">
        <v>502.13099999999997</v>
      </c>
      <c r="H214">
        <v>247.47900000000001</v>
      </c>
    </row>
    <row r="215" spans="1:8" x14ac:dyDescent="0.25">
      <c r="A215" t="s">
        <v>26</v>
      </c>
      <c r="B215" t="s">
        <v>4</v>
      </c>
      <c r="C215">
        <v>195.06700000000001</v>
      </c>
      <c r="D215">
        <v>452.642</v>
      </c>
      <c r="E215">
        <v>504.98399999999998</v>
      </c>
      <c r="F215">
        <v>473.60300000000001</v>
      </c>
      <c r="G215">
        <v>293.952</v>
      </c>
      <c r="H215">
        <v>38.859000000000002</v>
      </c>
    </row>
    <row r="216" spans="1:8" x14ac:dyDescent="0.25">
      <c r="A216" t="s">
        <v>26</v>
      </c>
      <c r="B216" t="s">
        <v>5</v>
      </c>
      <c r="C216">
        <v>45.945</v>
      </c>
      <c r="D216">
        <v>25.873999999999999</v>
      </c>
      <c r="E216">
        <v>24.710999999999999</v>
      </c>
      <c r="F216">
        <v>13.536</v>
      </c>
      <c r="G216">
        <v>8.1020000000000003</v>
      </c>
      <c r="H216">
        <v>6.96</v>
      </c>
    </row>
    <row r="217" spans="1:8" x14ac:dyDescent="0.25">
      <c r="A217" t="s">
        <v>26</v>
      </c>
      <c r="B217" t="s">
        <v>6</v>
      </c>
      <c r="C217">
        <v>156.962999999999</v>
      </c>
      <c r="D217">
        <v>163.84299999999999</v>
      </c>
      <c r="E217">
        <v>171.959</v>
      </c>
      <c r="F217">
        <v>185.27699999999999</v>
      </c>
      <c r="G217">
        <v>200.07599999999999</v>
      </c>
      <c r="H217">
        <v>201.66</v>
      </c>
    </row>
    <row r="218" spans="1:8" x14ac:dyDescent="0.25">
      <c r="A218" t="s">
        <v>26</v>
      </c>
      <c r="B218" t="s">
        <v>8</v>
      </c>
      <c r="C218">
        <v>609.15800000000002</v>
      </c>
      <c r="D218">
        <v>773.03399999999999</v>
      </c>
      <c r="E218">
        <v>802.21500000000003</v>
      </c>
      <c r="F218">
        <v>847.21799999999996</v>
      </c>
      <c r="G218">
        <v>834.52300000000002</v>
      </c>
      <c r="H218">
        <v>653.84199999999998</v>
      </c>
    </row>
    <row r="219" spans="1:8" x14ac:dyDescent="0.25">
      <c r="A219" t="s">
        <v>26</v>
      </c>
      <c r="B219" t="s">
        <v>4</v>
      </c>
      <c r="C219">
        <v>163.142</v>
      </c>
      <c r="D219">
        <v>163.88300000000001</v>
      </c>
      <c r="E219">
        <v>185.90199999999999</v>
      </c>
      <c r="F219">
        <v>183.30600000000001</v>
      </c>
      <c r="G219">
        <v>172.14</v>
      </c>
      <c r="H219">
        <v>131.786</v>
      </c>
    </row>
    <row r="220" spans="1:8" x14ac:dyDescent="0.25">
      <c r="A220" t="s">
        <v>26</v>
      </c>
      <c r="B220" t="s">
        <v>5</v>
      </c>
      <c r="C220">
        <v>394.11700000000002</v>
      </c>
      <c r="D220">
        <v>539.70000000000005</v>
      </c>
      <c r="E220">
        <v>547.63800000000003</v>
      </c>
      <c r="F220">
        <v>579.41</v>
      </c>
      <c r="G220">
        <v>564.38499999999999</v>
      </c>
      <c r="H220">
        <v>403.637</v>
      </c>
    </row>
    <row r="221" spans="1:8" x14ac:dyDescent="0.25">
      <c r="A221" t="s">
        <v>26</v>
      </c>
      <c r="B221" t="s">
        <v>9</v>
      </c>
      <c r="C221">
        <v>255.611999999999</v>
      </c>
      <c r="D221">
        <v>381.03500000000003</v>
      </c>
      <c r="E221">
        <v>386.78899999999999</v>
      </c>
      <c r="F221">
        <v>424.416</v>
      </c>
      <c r="G221">
        <v>413.84199999999998</v>
      </c>
      <c r="H221">
        <v>277.048</v>
      </c>
    </row>
    <row r="222" spans="1:8" x14ac:dyDescent="0.25">
      <c r="A222" t="s">
        <v>26</v>
      </c>
      <c r="B222" t="s">
        <v>6</v>
      </c>
      <c r="C222">
        <v>51.899000000000001</v>
      </c>
      <c r="D222">
        <v>69.450999999999993</v>
      </c>
      <c r="E222">
        <v>68.674999999999997</v>
      </c>
      <c r="F222">
        <v>84.501999999999995</v>
      </c>
      <c r="G222">
        <v>97.997</v>
      </c>
      <c r="H222">
        <v>118.419</v>
      </c>
    </row>
    <row r="223" spans="1:8" x14ac:dyDescent="0.25">
      <c r="A223" t="s">
        <v>27</v>
      </c>
      <c r="B223" t="s">
        <v>3</v>
      </c>
      <c r="C223">
        <v>12260.746999999899</v>
      </c>
      <c r="D223">
        <v>11493.368</v>
      </c>
      <c r="E223">
        <v>11074.715</v>
      </c>
      <c r="F223">
        <v>8376.0110000000004</v>
      </c>
      <c r="G223">
        <v>6427.652</v>
      </c>
      <c r="H223">
        <v>3201.3209999999999</v>
      </c>
    </row>
    <row r="224" spans="1:8" x14ac:dyDescent="0.25">
      <c r="A224" t="s">
        <v>27</v>
      </c>
      <c r="B224" t="s">
        <v>4</v>
      </c>
      <c r="C224">
        <v>4273.0739999999896</v>
      </c>
      <c r="D224">
        <v>3341.82</v>
      </c>
      <c r="E224">
        <v>2938.6610000000001</v>
      </c>
      <c r="F224">
        <v>1101.5170000000001</v>
      </c>
      <c r="G224">
        <v>507.66</v>
      </c>
      <c r="H224">
        <v>231.51900000000001</v>
      </c>
    </row>
    <row r="225" spans="1:8" x14ac:dyDescent="0.25">
      <c r="A225" t="s">
        <v>27</v>
      </c>
      <c r="B225" t="s">
        <v>5</v>
      </c>
      <c r="C225">
        <v>4938.3810000000003</v>
      </c>
      <c r="D225">
        <v>4752.768</v>
      </c>
      <c r="E225">
        <v>4718.8429999999998</v>
      </c>
      <c r="F225">
        <v>3920.2809999999999</v>
      </c>
      <c r="G225">
        <v>3178.7539999999999</v>
      </c>
      <c r="H225">
        <v>1525.5129999999999</v>
      </c>
    </row>
    <row r="226" spans="1:8" x14ac:dyDescent="0.25">
      <c r="A226" t="s">
        <v>27</v>
      </c>
      <c r="B226" t="s">
        <v>6</v>
      </c>
      <c r="C226">
        <v>3049.2919999999899</v>
      </c>
      <c r="D226">
        <v>3398.779</v>
      </c>
      <c r="E226">
        <v>3417.28</v>
      </c>
      <c r="F226">
        <v>3355.3969999999999</v>
      </c>
      <c r="G226">
        <v>2750.076</v>
      </c>
      <c r="H226">
        <v>1514.453</v>
      </c>
    </row>
    <row r="227" spans="1:8" x14ac:dyDescent="0.25">
      <c r="A227" t="s">
        <v>27</v>
      </c>
      <c r="B227" t="s">
        <v>7</v>
      </c>
      <c r="C227">
        <v>4999.12</v>
      </c>
      <c r="D227">
        <v>4256.6499999999996</v>
      </c>
      <c r="E227">
        <v>3933.1</v>
      </c>
      <c r="F227">
        <v>2192.15</v>
      </c>
      <c r="G227">
        <v>1305.68</v>
      </c>
      <c r="H227">
        <v>423.38900000000001</v>
      </c>
    </row>
    <row r="228" spans="1:8" x14ac:dyDescent="0.25">
      <c r="A228" t="s">
        <v>27</v>
      </c>
      <c r="B228" t="s">
        <v>4</v>
      </c>
      <c r="C228">
        <v>3623.41</v>
      </c>
      <c r="D228">
        <v>2780.44</v>
      </c>
      <c r="E228">
        <v>2416.0100000000002</v>
      </c>
      <c r="F228">
        <v>683.49</v>
      </c>
      <c r="G228">
        <v>173.554</v>
      </c>
      <c r="H228">
        <v>40.164000000000001</v>
      </c>
    </row>
    <row r="229" spans="1:8" x14ac:dyDescent="0.25">
      <c r="A229" t="s">
        <v>27</v>
      </c>
      <c r="B229" t="s">
        <v>5</v>
      </c>
      <c r="C229">
        <v>239.124</v>
      </c>
      <c r="D229">
        <v>157.626</v>
      </c>
      <c r="E229">
        <v>149.81399999999999</v>
      </c>
      <c r="F229">
        <v>64.087999999999994</v>
      </c>
      <c r="G229">
        <v>34.296999999999997</v>
      </c>
      <c r="H229">
        <v>13.224</v>
      </c>
    </row>
    <row r="230" spans="1:8" x14ac:dyDescent="0.25">
      <c r="A230" t="s">
        <v>27</v>
      </c>
      <c r="B230" t="s">
        <v>6</v>
      </c>
      <c r="C230">
        <v>1136.58</v>
      </c>
      <c r="D230">
        <v>1318.59</v>
      </c>
      <c r="E230">
        <v>1367.27</v>
      </c>
      <c r="F230">
        <v>1444.58</v>
      </c>
      <c r="G230">
        <v>1100.75</v>
      </c>
      <c r="H230">
        <v>416.95600000000002</v>
      </c>
    </row>
    <row r="231" spans="1:8" x14ac:dyDescent="0.25">
      <c r="A231" t="s">
        <v>27</v>
      </c>
      <c r="B231" t="s">
        <v>8</v>
      </c>
      <c r="C231">
        <v>6535.16</v>
      </c>
      <c r="D231">
        <v>6515.84</v>
      </c>
      <c r="E231">
        <v>6455.41</v>
      </c>
      <c r="F231">
        <v>5499.23</v>
      </c>
      <c r="G231">
        <v>4544.18</v>
      </c>
      <c r="H231">
        <v>2399.63</v>
      </c>
    </row>
    <row r="232" spans="1:8" x14ac:dyDescent="0.25">
      <c r="A232" t="s">
        <v>27</v>
      </c>
      <c r="B232" t="s">
        <v>4</v>
      </c>
      <c r="C232">
        <v>544.51099999999894</v>
      </c>
      <c r="D232">
        <v>449.01</v>
      </c>
      <c r="E232">
        <v>420.62200000000001</v>
      </c>
      <c r="F232">
        <v>339.74</v>
      </c>
      <c r="G232">
        <v>271.60399999999998</v>
      </c>
      <c r="H232">
        <v>154.971</v>
      </c>
    </row>
    <row r="233" spans="1:8" x14ac:dyDescent="0.25">
      <c r="A233" t="s">
        <v>27</v>
      </c>
      <c r="B233" t="s">
        <v>5</v>
      </c>
      <c r="C233">
        <v>4353.34</v>
      </c>
      <c r="D233">
        <v>4311.97</v>
      </c>
      <c r="E233">
        <v>4289.5200000000004</v>
      </c>
      <c r="F233">
        <v>3608.03</v>
      </c>
      <c r="G233">
        <v>2934.89</v>
      </c>
      <c r="H233">
        <v>1393.3</v>
      </c>
    </row>
    <row r="234" spans="1:8" x14ac:dyDescent="0.25">
      <c r="A234" t="s">
        <v>27</v>
      </c>
      <c r="B234" t="s">
        <v>9</v>
      </c>
      <c r="C234">
        <v>3361.34</v>
      </c>
      <c r="D234">
        <v>3510.8</v>
      </c>
      <c r="E234">
        <v>3498.96</v>
      </c>
      <c r="F234">
        <v>2985.31</v>
      </c>
      <c r="G234">
        <v>2457.2399999999998</v>
      </c>
      <c r="H234">
        <v>1157.3800000000001</v>
      </c>
    </row>
    <row r="235" spans="1:8" x14ac:dyDescent="0.25">
      <c r="A235" t="s">
        <v>27</v>
      </c>
      <c r="B235" t="s">
        <v>6</v>
      </c>
      <c r="C235">
        <v>1637.31</v>
      </c>
      <c r="D235">
        <v>1754.85</v>
      </c>
      <c r="E235">
        <v>1745.28</v>
      </c>
      <c r="F235">
        <v>1551.46</v>
      </c>
      <c r="G235">
        <v>1337.69</v>
      </c>
      <c r="H235">
        <v>851.35599999999999</v>
      </c>
    </row>
    <row r="236" spans="1:8" x14ac:dyDescent="0.25">
      <c r="A236" t="s">
        <v>28</v>
      </c>
      <c r="B236" t="s">
        <v>3</v>
      </c>
      <c r="C236">
        <v>17040.0829999999</v>
      </c>
      <c r="D236">
        <v>20477.572</v>
      </c>
      <c r="E236">
        <v>20900.085999999999</v>
      </c>
      <c r="F236">
        <v>19391.098999999998</v>
      </c>
      <c r="G236">
        <v>16646.862000000001</v>
      </c>
      <c r="H236">
        <v>10536.691000000001</v>
      </c>
    </row>
    <row r="237" spans="1:8" x14ac:dyDescent="0.25">
      <c r="A237" t="s">
        <v>28</v>
      </c>
      <c r="B237" t="s">
        <v>4</v>
      </c>
      <c r="C237">
        <v>9555.2160000000003</v>
      </c>
      <c r="D237">
        <v>11423.981</v>
      </c>
      <c r="E237">
        <v>11595.936</v>
      </c>
      <c r="F237">
        <v>9935.1740000000009</v>
      </c>
      <c r="G237">
        <v>7444.7860000000001</v>
      </c>
      <c r="H237">
        <v>3104.212</v>
      </c>
    </row>
    <row r="238" spans="1:8" x14ac:dyDescent="0.25">
      <c r="A238" t="s">
        <v>28</v>
      </c>
      <c r="B238" t="s">
        <v>5</v>
      </c>
      <c r="C238">
        <v>4496.2039999999897</v>
      </c>
      <c r="D238">
        <v>5351.0649999999996</v>
      </c>
      <c r="E238">
        <v>5461.9620000000004</v>
      </c>
      <c r="F238">
        <v>5348.6409999999996</v>
      </c>
      <c r="G238">
        <v>5086.2539999999999</v>
      </c>
      <c r="H238">
        <v>3891.636</v>
      </c>
    </row>
    <row r="239" spans="1:8" x14ac:dyDescent="0.25">
      <c r="A239" t="s">
        <v>28</v>
      </c>
      <c r="B239" t="s">
        <v>6</v>
      </c>
      <c r="C239">
        <v>2988.663</v>
      </c>
      <c r="D239">
        <v>3702.5259999999998</v>
      </c>
      <c r="E239">
        <v>3842.1880000000001</v>
      </c>
      <c r="F239">
        <v>4108.1570000000002</v>
      </c>
      <c r="G239">
        <v>4127.3969999999999</v>
      </c>
      <c r="H239">
        <v>3671.116</v>
      </c>
    </row>
    <row r="240" spans="1:8" x14ac:dyDescent="0.25">
      <c r="A240" t="s">
        <v>28</v>
      </c>
      <c r="B240" t="s">
        <v>7</v>
      </c>
      <c r="C240">
        <v>7393.94</v>
      </c>
      <c r="D240">
        <v>9566.7800000000007</v>
      </c>
      <c r="E240">
        <v>9765.9699999999993</v>
      </c>
      <c r="F240">
        <v>8464.27</v>
      </c>
      <c r="G240">
        <v>6480.44</v>
      </c>
      <c r="H240">
        <v>2761.39</v>
      </c>
    </row>
    <row r="241" spans="1:8" x14ac:dyDescent="0.25">
      <c r="A241" t="s">
        <v>28</v>
      </c>
      <c r="B241" t="s">
        <v>4</v>
      </c>
      <c r="C241">
        <v>5306.1</v>
      </c>
      <c r="D241">
        <v>7323.32</v>
      </c>
      <c r="E241">
        <v>7498.44</v>
      </c>
      <c r="F241">
        <v>6326.73</v>
      </c>
      <c r="G241">
        <v>4456.63</v>
      </c>
      <c r="H241">
        <v>1213.81</v>
      </c>
    </row>
    <row r="242" spans="1:8" x14ac:dyDescent="0.25">
      <c r="A242" t="s">
        <v>28</v>
      </c>
      <c r="B242" t="s">
        <v>5</v>
      </c>
      <c r="C242">
        <v>604.77800000000002</v>
      </c>
      <c r="D242">
        <v>489.88400000000001</v>
      </c>
      <c r="E242">
        <v>498.41</v>
      </c>
      <c r="F242">
        <v>364.56799999999998</v>
      </c>
      <c r="G242">
        <v>258.45999999999998</v>
      </c>
      <c r="H242">
        <v>174.227</v>
      </c>
    </row>
    <row r="243" spans="1:8" x14ac:dyDescent="0.25">
      <c r="A243" t="s">
        <v>28</v>
      </c>
      <c r="B243" t="s">
        <v>6</v>
      </c>
      <c r="C243">
        <v>1483.06</v>
      </c>
      <c r="D243">
        <v>1753.56</v>
      </c>
      <c r="E243">
        <v>1769.13</v>
      </c>
      <c r="F243">
        <v>1772.98</v>
      </c>
      <c r="G243">
        <v>1765.44</v>
      </c>
      <c r="H243">
        <v>1443.93</v>
      </c>
    </row>
    <row r="244" spans="1:8" x14ac:dyDescent="0.25">
      <c r="A244" t="s">
        <v>28</v>
      </c>
      <c r="B244" t="s">
        <v>8</v>
      </c>
      <c r="C244">
        <v>8730.33</v>
      </c>
      <c r="D244">
        <v>10019.5</v>
      </c>
      <c r="E244">
        <v>10238.5</v>
      </c>
      <c r="F244">
        <v>9988.58</v>
      </c>
      <c r="G244">
        <v>9286.08</v>
      </c>
      <c r="H244">
        <v>7080.46</v>
      </c>
    </row>
    <row r="245" spans="1:8" x14ac:dyDescent="0.25">
      <c r="A245" t="s">
        <v>28</v>
      </c>
      <c r="B245" t="s">
        <v>4</v>
      </c>
      <c r="C245">
        <v>3929.14</v>
      </c>
      <c r="D245">
        <v>3877.07</v>
      </c>
      <c r="E245">
        <v>3881.19</v>
      </c>
      <c r="F245">
        <v>3407.28</v>
      </c>
      <c r="G245">
        <v>2812.37</v>
      </c>
      <c r="H245">
        <v>1756.26</v>
      </c>
    </row>
    <row r="246" spans="1:8" x14ac:dyDescent="0.25">
      <c r="A246" t="s">
        <v>28</v>
      </c>
      <c r="B246" t="s">
        <v>5</v>
      </c>
      <c r="C246">
        <v>3608.64</v>
      </c>
      <c r="D246">
        <v>4570.58</v>
      </c>
      <c r="E246">
        <v>4667.3100000000004</v>
      </c>
      <c r="F246">
        <v>4716.8999999999996</v>
      </c>
      <c r="G246">
        <v>4571.78</v>
      </c>
      <c r="H246">
        <v>3544.3</v>
      </c>
    </row>
    <row r="247" spans="1:8" x14ac:dyDescent="0.25">
      <c r="A247" t="s">
        <v>28</v>
      </c>
      <c r="B247" t="s">
        <v>9</v>
      </c>
      <c r="C247">
        <v>2320.94</v>
      </c>
      <c r="D247">
        <v>3165.36</v>
      </c>
      <c r="E247">
        <v>3217.33</v>
      </c>
      <c r="F247">
        <v>3368.52</v>
      </c>
      <c r="G247">
        <v>3331.84</v>
      </c>
      <c r="H247">
        <v>2599.5700000000002</v>
      </c>
    </row>
    <row r="248" spans="1:8" x14ac:dyDescent="0.25">
      <c r="A248" t="s">
        <v>28</v>
      </c>
      <c r="B248" t="s">
        <v>6</v>
      </c>
      <c r="C248">
        <v>1192.54</v>
      </c>
      <c r="D248">
        <v>1571.83</v>
      </c>
      <c r="E248">
        <v>1689.98</v>
      </c>
      <c r="F248">
        <v>1864.39</v>
      </c>
      <c r="G248">
        <v>1901.93</v>
      </c>
      <c r="H248">
        <v>1779.9</v>
      </c>
    </row>
    <row r="249" spans="1:8" x14ac:dyDescent="0.25">
      <c r="A249" t="s">
        <v>29</v>
      </c>
      <c r="B249" t="s">
        <v>3</v>
      </c>
      <c r="C249">
        <v>16893.517</v>
      </c>
      <c r="D249">
        <v>20344.616000000002</v>
      </c>
      <c r="E249">
        <v>20770.669000000002</v>
      </c>
      <c r="F249">
        <v>19292.933000000001</v>
      </c>
      <c r="G249">
        <v>16576.433000000001</v>
      </c>
      <c r="H249">
        <v>10505.032999999999</v>
      </c>
    </row>
    <row r="250" spans="1:8" x14ac:dyDescent="0.25">
      <c r="A250" t="s">
        <v>29</v>
      </c>
      <c r="B250" t="s">
        <v>4</v>
      </c>
      <c r="C250">
        <v>9494.3940000000002</v>
      </c>
      <c r="D250">
        <v>11378.483</v>
      </c>
      <c r="E250">
        <v>11554.269</v>
      </c>
      <c r="F250">
        <v>9914.5190000000002</v>
      </c>
      <c r="G250">
        <v>7438.1310000000003</v>
      </c>
      <c r="H250">
        <v>3102.1289999999999</v>
      </c>
    </row>
    <row r="251" spans="1:8" x14ac:dyDescent="0.25">
      <c r="A251" t="s">
        <v>29</v>
      </c>
      <c r="B251" t="s">
        <v>5</v>
      </c>
      <c r="C251">
        <v>4442.9409999999898</v>
      </c>
      <c r="D251">
        <v>5295.1629999999996</v>
      </c>
      <c r="E251">
        <v>5404.5259999999998</v>
      </c>
      <c r="F251">
        <v>5300.7610000000004</v>
      </c>
      <c r="G251">
        <v>5046.46</v>
      </c>
      <c r="H251">
        <v>3873.5340000000001</v>
      </c>
    </row>
    <row r="252" spans="1:8" x14ac:dyDescent="0.25">
      <c r="A252" t="s">
        <v>29</v>
      </c>
      <c r="B252" t="s">
        <v>6</v>
      </c>
      <c r="C252">
        <v>2956.1819999999898</v>
      </c>
      <c r="D252">
        <v>3670.97</v>
      </c>
      <c r="E252">
        <v>3811.8739999999998</v>
      </c>
      <c r="F252">
        <v>4078.5079999999998</v>
      </c>
      <c r="G252">
        <v>4103.2079999999996</v>
      </c>
      <c r="H252">
        <v>3658.893</v>
      </c>
    </row>
    <row r="253" spans="1:8" x14ac:dyDescent="0.25">
      <c r="A253" t="s">
        <v>29</v>
      </c>
      <c r="B253" t="s">
        <v>7</v>
      </c>
      <c r="C253">
        <v>7320.67</v>
      </c>
      <c r="D253">
        <v>9510.6299999999992</v>
      </c>
      <c r="E253">
        <v>9713.2999999999993</v>
      </c>
      <c r="F253">
        <v>8431.86</v>
      </c>
      <c r="G253">
        <v>6464.51</v>
      </c>
      <c r="H253">
        <v>2755.22</v>
      </c>
    </row>
    <row r="254" spans="1:8" x14ac:dyDescent="0.25">
      <c r="A254" t="s">
        <v>29</v>
      </c>
      <c r="B254" t="s">
        <v>4</v>
      </c>
      <c r="C254">
        <v>5251.81</v>
      </c>
      <c r="D254">
        <v>7282.96</v>
      </c>
      <c r="E254">
        <v>7461.08</v>
      </c>
      <c r="F254">
        <v>6309.97</v>
      </c>
      <c r="G254">
        <v>4453.16</v>
      </c>
      <c r="H254">
        <v>1213.77</v>
      </c>
    </row>
    <row r="255" spans="1:8" x14ac:dyDescent="0.25">
      <c r="A255" t="s">
        <v>29</v>
      </c>
      <c r="B255" t="s">
        <v>5</v>
      </c>
      <c r="C255">
        <v>596.46100000000001</v>
      </c>
      <c r="D255">
        <v>485.30200000000002</v>
      </c>
      <c r="E255">
        <v>494.09300000000002</v>
      </c>
      <c r="F255">
        <v>362.18200000000002</v>
      </c>
      <c r="G255">
        <v>257.08100000000002</v>
      </c>
      <c r="H255">
        <v>173.81700000000001</v>
      </c>
    </row>
    <row r="256" spans="1:8" x14ac:dyDescent="0.25">
      <c r="A256" t="s">
        <v>29</v>
      </c>
      <c r="B256" t="s">
        <v>6</v>
      </c>
      <c r="C256">
        <v>1472.39</v>
      </c>
      <c r="D256">
        <v>1742.37</v>
      </c>
      <c r="E256">
        <v>1758.14</v>
      </c>
      <c r="F256">
        <v>1759.71</v>
      </c>
      <c r="G256">
        <v>1754.35</v>
      </c>
      <c r="H256">
        <v>1438.21</v>
      </c>
    </row>
    <row r="257" spans="1:8" x14ac:dyDescent="0.25">
      <c r="A257" t="s">
        <v>29</v>
      </c>
      <c r="B257" t="s">
        <v>8</v>
      </c>
      <c r="C257">
        <v>8664.9500000000007</v>
      </c>
      <c r="D257">
        <v>9948.2099999999991</v>
      </c>
      <c r="E257">
        <v>10167.4</v>
      </c>
      <c r="F257">
        <v>9927.17</v>
      </c>
      <c r="G257">
        <v>9234.84</v>
      </c>
      <c r="H257">
        <v>7056.21</v>
      </c>
    </row>
    <row r="258" spans="1:8" x14ac:dyDescent="0.25">
      <c r="A258" t="s">
        <v>29</v>
      </c>
      <c r="B258" t="s">
        <v>4</v>
      </c>
      <c r="C258">
        <v>3922.61</v>
      </c>
      <c r="D258">
        <v>3871.94</v>
      </c>
      <c r="E258">
        <v>3876.89</v>
      </c>
      <c r="F258">
        <v>3403.39</v>
      </c>
      <c r="G258">
        <v>2809.19</v>
      </c>
      <c r="H258">
        <v>1754.22</v>
      </c>
    </row>
    <row r="259" spans="1:8" x14ac:dyDescent="0.25">
      <c r="A259" t="s">
        <v>29</v>
      </c>
      <c r="B259" t="s">
        <v>5</v>
      </c>
      <c r="C259">
        <v>3569.42</v>
      </c>
      <c r="D259">
        <v>4523.3999999999996</v>
      </c>
      <c r="E259">
        <v>4618.5200000000004</v>
      </c>
      <c r="F259">
        <v>4674.66</v>
      </c>
      <c r="G259">
        <v>4536.0200000000004</v>
      </c>
      <c r="H259">
        <v>3528.05</v>
      </c>
    </row>
    <row r="260" spans="1:8" x14ac:dyDescent="0.25">
      <c r="A260" t="s">
        <v>29</v>
      </c>
      <c r="B260" t="s">
        <v>9</v>
      </c>
      <c r="C260">
        <v>2291.23</v>
      </c>
      <c r="D260">
        <v>3129.36</v>
      </c>
      <c r="E260">
        <v>3179.93</v>
      </c>
      <c r="F260">
        <v>3335.01</v>
      </c>
      <c r="G260">
        <v>3302.71</v>
      </c>
      <c r="H260">
        <v>2586.81</v>
      </c>
    </row>
    <row r="261" spans="1:8" x14ac:dyDescent="0.25">
      <c r="A261" t="s">
        <v>29</v>
      </c>
      <c r="B261" t="s">
        <v>6</v>
      </c>
      <c r="C261">
        <v>1172.9100000000001</v>
      </c>
      <c r="D261">
        <v>1552.87</v>
      </c>
      <c r="E261">
        <v>1671.98</v>
      </c>
      <c r="F261">
        <v>1849.11</v>
      </c>
      <c r="G261">
        <v>1889.64</v>
      </c>
      <c r="H261">
        <v>1773.94</v>
      </c>
    </row>
    <row r="262" spans="1:8" x14ac:dyDescent="0.25">
      <c r="A262" t="s">
        <v>30</v>
      </c>
      <c r="B262" t="s">
        <v>3</v>
      </c>
      <c r="C262">
        <v>12407.314</v>
      </c>
      <c r="D262">
        <v>11626.324000000001</v>
      </c>
      <c r="E262">
        <v>11204.132</v>
      </c>
      <c r="F262">
        <v>8474.1759999999995</v>
      </c>
      <c r="G262">
        <v>6498.0810000000001</v>
      </c>
      <c r="H262">
        <v>3232.9789999999998</v>
      </c>
    </row>
    <row r="263" spans="1:8" x14ac:dyDescent="0.25">
      <c r="A263" t="s">
        <v>30</v>
      </c>
      <c r="B263" t="s">
        <v>4</v>
      </c>
      <c r="C263">
        <v>4333.8959999999897</v>
      </c>
      <c r="D263">
        <v>3387.3180000000002</v>
      </c>
      <c r="E263">
        <v>2980.328</v>
      </c>
      <c r="F263">
        <v>1122.172</v>
      </c>
      <c r="G263">
        <v>514.31600000000003</v>
      </c>
      <c r="H263">
        <v>233.602</v>
      </c>
    </row>
    <row r="264" spans="1:8" x14ac:dyDescent="0.25">
      <c r="A264" t="s">
        <v>30</v>
      </c>
      <c r="B264" t="s">
        <v>5</v>
      </c>
      <c r="C264">
        <v>4991.6440000000002</v>
      </c>
      <c r="D264">
        <v>4808.67</v>
      </c>
      <c r="E264">
        <v>4776.2790000000005</v>
      </c>
      <c r="F264">
        <v>3968.1610000000001</v>
      </c>
      <c r="G264">
        <v>3218.5479999999998</v>
      </c>
      <c r="H264">
        <v>1543.615</v>
      </c>
    </row>
    <row r="265" spans="1:8" x14ac:dyDescent="0.25">
      <c r="A265" t="s">
        <v>30</v>
      </c>
      <c r="B265" t="s">
        <v>6</v>
      </c>
      <c r="C265">
        <v>3081.7739999999899</v>
      </c>
      <c r="D265">
        <v>3430.335</v>
      </c>
      <c r="E265">
        <v>3447.5940000000001</v>
      </c>
      <c r="F265">
        <v>3385.047</v>
      </c>
      <c r="G265">
        <v>2774.2649999999999</v>
      </c>
      <c r="H265">
        <v>1526.6759999999999</v>
      </c>
    </row>
    <row r="266" spans="1:8" x14ac:dyDescent="0.25">
      <c r="A266" t="s">
        <v>30</v>
      </c>
      <c r="B266" t="s">
        <v>7</v>
      </c>
      <c r="C266">
        <v>5072.38</v>
      </c>
      <c r="D266">
        <v>4312.79</v>
      </c>
      <c r="E266">
        <v>3985.77</v>
      </c>
      <c r="F266">
        <v>2224.5700000000002</v>
      </c>
      <c r="G266">
        <v>1321.61</v>
      </c>
      <c r="H266">
        <v>429.55399999999997</v>
      </c>
    </row>
    <row r="267" spans="1:8" x14ac:dyDescent="0.25">
      <c r="A267" t="s">
        <v>30</v>
      </c>
      <c r="B267" t="s">
        <v>4</v>
      </c>
      <c r="C267">
        <v>3677.69</v>
      </c>
      <c r="D267">
        <v>2820.8</v>
      </c>
      <c r="E267">
        <v>2453.38</v>
      </c>
      <c r="F267">
        <v>700.25</v>
      </c>
      <c r="G267">
        <v>177.023</v>
      </c>
      <c r="H267">
        <v>40.198999999999998</v>
      </c>
    </row>
    <row r="268" spans="1:8" x14ac:dyDescent="0.25">
      <c r="A268" t="s">
        <v>30</v>
      </c>
      <c r="B268" t="s">
        <v>5</v>
      </c>
      <c r="C268">
        <v>247.44</v>
      </c>
      <c r="D268">
        <v>162.208</v>
      </c>
      <c r="E268">
        <v>154.13200000000001</v>
      </c>
      <c r="F268">
        <v>66.474000000000004</v>
      </c>
      <c r="G268">
        <v>35.676000000000002</v>
      </c>
      <c r="H268">
        <v>13.634</v>
      </c>
    </row>
    <row r="269" spans="1:8" x14ac:dyDescent="0.25">
      <c r="A269" t="s">
        <v>30</v>
      </c>
      <c r="B269" t="s">
        <v>6</v>
      </c>
      <c r="C269">
        <v>1147.25</v>
      </c>
      <c r="D269">
        <v>1329.79</v>
      </c>
      <c r="E269">
        <v>1378.26</v>
      </c>
      <c r="F269">
        <v>1457.84</v>
      </c>
      <c r="G269">
        <v>1111.8399999999999</v>
      </c>
      <c r="H269">
        <v>422.67500000000001</v>
      </c>
    </row>
    <row r="270" spans="1:8" x14ac:dyDescent="0.25">
      <c r="A270" t="s">
        <v>30</v>
      </c>
      <c r="B270" t="s">
        <v>8</v>
      </c>
      <c r="C270">
        <v>6600.54</v>
      </c>
      <c r="D270">
        <v>6587.11</v>
      </c>
      <c r="E270">
        <v>6526.52</v>
      </c>
      <c r="F270">
        <v>5560.64</v>
      </c>
      <c r="G270">
        <v>4595.42</v>
      </c>
      <c r="H270">
        <v>2423.88</v>
      </c>
    </row>
    <row r="271" spans="1:8" x14ac:dyDescent="0.25">
      <c r="A271" t="s">
        <v>30</v>
      </c>
      <c r="B271" t="s">
        <v>4</v>
      </c>
      <c r="C271">
        <v>551.03899999999896</v>
      </c>
      <c r="D271">
        <v>454.13799999999998</v>
      </c>
      <c r="E271">
        <v>424.92399999999998</v>
      </c>
      <c r="F271">
        <v>343.63400000000001</v>
      </c>
      <c r="G271">
        <v>274.78899999999999</v>
      </c>
      <c r="H271">
        <v>157.018</v>
      </c>
    </row>
    <row r="272" spans="1:8" x14ac:dyDescent="0.25">
      <c r="A272" t="s">
        <v>30</v>
      </c>
      <c r="B272" t="s">
        <v>5</v>
      </c>
      <c r="C272">
        <v>4392.5600000000004</v>
      </c>
      <c r="D272">
        <v>4359.1499999999996</v>
      </c>
      <c r="E272">
        <v>4338.3100000000004</v>
      </c>
      <c r="F272">
        <v>3650.27</v>
      </c>
      <c r="G272">
        <v>2970.65</v>
      </c>
      <c r="H272">
        <v>1409.55</v>
      </c>
    </row>
    <row r="273" spans="1:8" x14ac:dyDescent="0.25">
      <c r="A273" t="s">
        <v>30</v>
      </c>
      <c r="B273" t="s">
        <v>9</v>
      </c>
      <c r="C273">
        <v>3391.05</v>
      </c>
      <c r="D273">
        <v>3546.79</v>
      </c>
      <c r="E273">
        <v>3536.37</v>
      </c>
      <c r="F273">
        <v>3018.82</v>
      </c>
      <c r="G273">
        <v>2486.37</v>
      </c>
      <c r="H273">
        <v>1170.1400000000001</v>
      </c>
    </row>
    <row r="274" spans="1:8" x14ac:dyDescent="0.25">
      <c r="A274" t="s">
        <v>30</v>
      </c>
      <c r="B274" t="s">
        <v>6</v>
      </c>
      <c r="C274">
        <v>1656.94</v>
      </c>
      <c r="D274">
        <v>1773.82</v>
      </c>
      <c r="E274">
        <v>1763.29</v>
      </c>
      <c r="F274">
        <v>1566.74</v>
      </c>
      <c r="G274">
        <v>1349.98</v>
      </c>
      <c r="H274">
        <v>857.31200000000001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N18" sqref="N18"/>
    </sheetView>
  </sheetViews>
  <sheetFormatPr baseColWidth="10" defaultRowHeight="15" x14ac:dyDescent="0.25"/>
  <sheetData>
    <row r="1" spans="1:10" x14ac:dyDescent="0.25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/>
      <c r="B2" s="1">
        <v>2011</v>
      </c>
      <c r="C2" s="1">
        <v>2015</v>
      </c>
      <c r="D2" s="1">
        <v>2020</v>
      </c>
      <c r="E2" s="1">
        <v>2025</v>
      </c>
      <c r="F2" s="1">
        <v>2030</v>
      </c>
      <c r="G2" s="1">
        <v>2035</v>
      </c>
      <c r="H2" s="1">
        <v>2040</v>
      </c>
      <c r="I2" s="1">
        <v>2045</v>
      </c>
      <c r="J2" s="1">
        <v>2050</v>
      </c>
    </row>
    <row r="3" spans="1:10" x14ac:dyDescent="0.25">
      <c r="A3" s="1" t="s">
        <v>32</v>
      </c>
      <c r="B3">
        <f>SUMIFS(world_co2!$C$2:$C$274,world_co2!$A$2:$A$274,"OECD",world_co2!$B$2:$B$274,"Total CO2")</f>
        <v>12260.746999999899</v>
      </c>
      <c r="D3">
        <f>SUMIFS(world_co2!$E$2:$E$274,world_co2!$A$2:$A$274,"OECD",world_co2!$B$2:$B$274,"Total CO2")</f>
        <v>11074.715</v>
      </c>
      <c r="E3">
        <f>SUMIFS(world_co2!$F$2:$F$274,world_co2!$A$2:$A$274,"OECD",world_co2!$B$2:$B$274,"Total CO2")</f>
        <v>8376.0110000000004</v>
      </c>
      <c r="F3">
        <f>SUMIFS(world_co2!$G$2:$G$274,world_co2!$A$2:$A$274,"OECD",world_co2!$B$2:$B$274,"Total CO2")</f>
        <v>6427.652</v>
      </c>
      <c r="G3">
        <f>(H3+F3)/2</f>
        <v>4814.4865</v>
      </c>
      <c r="H3">
        <f>SUMIFS(world_co2!$H$2:$H$274,world_co2!$A$2:$A$274,"OECD",world_co2!$B$2:$B$274,"Total CO2")</f>
        <v>3201.3209999999999</v>
      </c>
      <c r="I3">
        <f>(H3/G3)*H3</f>
        <v>2128.6706578242561</v>
      </c>
      <c r="J3">
        <f>(I3/H3)*I3</f>
        <v>1415.4278091706365</v>
      </c>
    </row>
    <row r="4" spans="1:10" x14ac:dyDescent="0.25">
      <c r="A4" s="1" t="s">
        <v>31</v>
      </c>
      <c r="B4">
        <f>SUMIFS(world_co2!$C$2:$C$274,world_co2!$A$2:$A$274,"US",world_co2!$B$2:$B$274,"Total CO2")</f>
        <v>5328.8649999999898</v>
      </c>
      <c r="D4">
        <f>SUMIFS(world_co2!$E$2:$E$274,world_co2!$A$2:$A$274,"US",world_co2!$B$2:$B$274,"Total CO2")</f>
        <v>4738.1319999999996</v>
      </c>
      <c r="E4">
        <f>SUMIFS(world_co2!$F$2:$F$274,world_co2!$A$2:$A$274,"US",world_co2!$B$2:$B$274,"Total CO2")</f>
        <v>3537.067</v>
      </c>
      <c r="F4">
        <f>SUMIFS(world_co2!$G$2:$G$274,world_co2!$A$2:$A$274,"US",world_co2!$B$2:$B$274,"Total CO2")</f>
        <v>2728.75</v>
      </c>
      <c r="G4">
        <f t="shared" ref="G4:G11" si="0">(H4+F4)/2</f>
        <v>1992.598</v>
      </c>
      <c r="H4">
        <f>SUMIFS(world_co2!$H$2:$H$274,world_co2!$A$2:$A$274,"US",world_co2!$B$2:$B$274,"Total CO2")</f>
        <v>1256.4459999999999</v>
      </c>
      <c r="I4">
        <f t="shared" ref="I4:J11" si="1">(H4/G4)*H4</f>
        <v>792.26043131429412</v>
      </c>
      <c r="J4">
        <f t="shared" si="1"/>
        <v>499.56511543378019</v>
      </c>
    </row>
    <row r="5" spans="1:10" x14ac:dyDescent="0.25">
      <c r="A5" s="1" t="s">
        <v>33</v>
      </c>
      <c r="B5">
        <f>SUMIFS(world_co2!$C$2:$C$274,world_co2!$A$2:$A$274,"Brazil",world_co2!$B$2:$B$274,"Total CO2")</f>
        <v>372.00400000000002</v>
      </c>
      <c r="D5">
        <f>SUMIFS(world_co2!$E$2:$E$274,world_co2!$A$2:$A$274,"Brazil",world_co2!$B$2:$B$274,"Total CO2")</f>
        <v>408.08100000000002</v>
      </c>
      <c r="E5">
        <f>SUMIFS(world_co2!$F$2:$F$274,world_co2!$A$2:$A$274,"Brazil",world_co2!$B$2:$B$274,"Total CO2")</f>
        <v>356.97899999999998</v>
      </c>
      <c r="F5">
        <f>SUMIFS(world_co2!$G$2:$G$274,world_co2!$A$2:$A$274,"Brazil",world_co2!$B$2:$B$274,"Total CO2")</f>
        <v>301.73099999999999</v>
      </c>
      <c r="G5">
        <f t="shared" si="0"/>
        <v>262.16050000000001</v>
      </c>
      <c r="H5">
        <f>SUMIFS(world_co2!$H$2:$H$274,world_co2!$A$2:$A$274,"Brazil",world_co2!$B$2:$B$274,"Total CO2")</f>
        <v>222.59</v>
      </c>
      <c r="I5">
        <f t="shared" si="1"/>
        <v>188.99227038398232</v>
      </c>
      <c r="J5">
        <f t="shared" si="1"/>
        <v>160.46578132392415</v>
      </c>
    </row>
    <row r="6" spans="1:10" x14ac:dyDescent="0.25">
      <c r="A6" s="1" t="s">
        <v>21</v>
      </c>
      <c r="B6">
        <f>SUMIFS(world_co2!$C$2:$C$274,world_co2!$A$2:$A$274,"Rus",world_co2!$B$2:$B$274,"Total CO2")</f>
        <v>1505.3040000000001</v>
      </c>
      <c r="D6">
        <f>SUMIFS(world_co2!$E$2:$E$274,world_co2!$A$2:$A$274,"Rus",world_co2!$B$2:$B$274,"Total CO2")</f>
        <v>1531.8019999999999</v>
      </c>
      <c r="E6">
        <f>SUMIFS(world_co2!$F$2:$F$274,world_co2!$A$2:$A$274,"Rus",world_co2!$B$2:$B$274,"Total CO2")</f>
        <v>1427.9059999999999</v>
      </c>
      <c r="F6">
        <f>SUMIFS(world_co2!$G$2:$G$274,world_co2!$A$2:$A$274,"Rus",world_co2!$B$2:$B$274,"Total CO2")</f>
        <v>1271.568</v>
      </c>
      <c r="G6">
        <f t="shared" si="0"/>
        <v>1086.79</v>
      </c>
      <c r="H6">
        <f>SUMIFS(world_co2!$H$2:$H$274,world_co2!$A$2:$A$274,"Rus",world_co2!$B$2:$B$274,"Total CO2")</f>
        <v>902.01199999999994</v>
      </c>
      <c r="I6">
        <f t="shared" si="1"/>
        <v>748.65028951683394</v>
      </c>
      <c r="J6">
        <f t="shared" si="1"/>
        <v>621.36341422690532</v>
      </c>
    </row>
    <row r="7" spans="1:10" x14ac:dyDescent="0.25">
      <c r="A7" s="1" t="s">
        <v>34</v>
      </c>
      <c r="B7">
        <f>SUMIFS(world_co2!$C$2:$C$274,world_co2!$A$2:$A$274,"India",world_co2!$B$2:$B$274,"Total CO2")</f>
        <v>1571.5160000000001</v>
      </c>
      <c r="D7">
        <f>SUMIFS(world_co2!$E$2:$E$274,world_co2!$A$2:$A$274,"India",world_co2!$B$2:$B$274,"Total CO2")</f>
        <v>2318.672</v>
      </c>
      <c r="E7">
        <f>SUMIFS(world_co2!$F$2:$F$274,world_co2!$A$2:$A$274,"India",world_co2!$B$2:$B$274,"Total CO2")</f>
        <v>2216.5</v>
      </c>
      <c r="F7">
        <f>SUMIFS(world_co2!$G$2:$G$274,world_co2!$A$2:$A$274,"India",world_co2!$B$2:$B$274,"Total CO2")</f>
        <v>2125.9470000000001</v>
      </c>
      <c r="G7">
        <f t="shared" si="0"/>
        <v>1793.1755000000001</v>
      </c>
      <c r="H7">
        <f>SUMIFS(world_co2!$H$2:$H$274,world_co2!$A$2:$A$274,"India",world_co2!$B$2:$B$274,"Total CO2")</f>
        <v>1460.404</v>
      </c>
      <c r="I7">
        <f t="shared" si="1"/>
        <v>1189.3871197861001</v>
      </c>
      <c r="J7">
        <f t="shared" si="1"/>
        <v>968.66464397048685</v>
      </c>
    </row>
    <row r="8" spans="1:10" x14ac:dyDescent="0.25">
      <c r="A8" s="1" t="s">
        <v>35</v>
      </c>
      <c r="B8">
        <f>SUMIFS(world_co2!$C$2:$C$274,world_co2!$A$2:$A$274,"china",world_co2!$B$2:$B$274,"Total CO2")</f>
        <v>7850.3590000000004</v>
      </c>
      <c r="D8">
        <f>SUMIFS(world_co2!$E$2:$E$274,world_co2!$A$2:$A$274,"china",world_co2!$B$2:$B$274,"Total CO2")</f>
        <v>9756.06</v>
      </c>
      <c r="E8">
        <f>SUMIFS(world_co2!$F$2:$F$274,world_co2!$A$2:$A$274,"china",world_co2!$B$2:$B$274,"Total CO2")</f>
        <v>8841.2209999999995</v>
      </c>
      <c r="F8">
        <f>SUMIFS(world_co2!$G$2:$G$274,world_co2!$A$2:$A$274,"china",world_co2!$B$2:$B$274,"Total CO2")</f>
        <v>6876.8919999999998</v>
      </c>
      <c r="G8">
        <f t="shared" si="0"/>
        <v>4977.4920000000002</v>
      </c>
      <c r="H8">
        <f>SUMIFS(world_co2!$H$2:$H$274,world_co2!$A$2:$A$274,"china",world_co2!$B$2:$B$274,"Total CO2")</f>
        <v>3078.0920000000001</v>
      </c>
      <c r="I8">
        <f t="shared" si="1"/>
        <v>1903.4988625725566</v>
      </c>
      <c r="J8">
        <f t="shared" si="1"/>
        <v>1177.1278830571071</v>
      </c>
    </row>
    <row r="9" spans="1:10" x14ac:dyDescent="0.25">
      <c r="A9" s="1" t="s">
        <v>36</v>
      </c>
      <c r="B9">
        <f>SUMIFS(world_co2!$C$2:$C$274,world_co2!$A$2:$A$274,"SAFR",world_co2!$B$2:$B$274,"Total CO2")</f>
        <v>420.28500000000003</v>
      </c>
      <c r="D9">
        <f>SUMIFS(world_co2!$E$2:$E$274,world_co2!$A$2:$A$274,"SAFR",world_co2!$B$2:$B$274,"Total CO2")</f>
        <v>432.67500000000001</v>
      </c>
      <c r="E9">
        <f>SUMIFS(world_co2!$F$2:$F$274,world_co2!$A$2:$A$274,"SAFR",world_co2!$B$2:$B$274,"Total CO2")</f>
        <v>364.005</v>
      </c>
      <c r="F9">
        <f>SUMIFS(world_co2!$G$2:$G$274,world_co2!$A$2:$A$274,"SAFR",world_co2!$B$2:$B$274,"Total CO2")</f>
        <v>300.64100000000002</v>
      </c>
      <c r="G9">
        <f t="shared" si="0"/>
        <v>237.54400000000001</v>
      </c>
      <c r="H9">
        <f>SUMIFS(world_co2!$H$2:$H$274,world_co2!$A$2:$A$274,"SAFR",world_co2!$B$2:$B$274,"Total CO2")</f>
        <v>174.447</v>
      </c>
      <c r="I9">
        <f t="shared" si="1"/>
        <v>128.10997461101942</v>
      </c>
      <c r="J9">
        <f t="shared" si="1"/>
        <v>94.081099674033041</v>
      </c>
    </row>
    <row r="10" spans="1:10" x14ac:dyDescent="0.25">
      <c r="A10" s="1" t="s">
        <v>37</v>
      </c>
      <c r="B10">
        <f>SUM(SUMIFS(world_co2!$C$2:$C$274,world_co2!$A$2:$A$274,{"CSAM";"ME"},world_co2!$B$2:$B$274,"Total CO2"))</f>
        <v>2553.8609999999999</v>
      </c>
      <c r="D10">
        <f>SUM(SUMIFS(world_co2!$E$2:$E$274,world_co2!$A$2:$A$274,{"CSAM";"ME"},world_co2!$B$2:$B$274,"Total CO2"))</f>
        <v>2971.9440000000004</v>
      </c>
      <c r="E10">
        <f>SUM(SUMIFS(world_co2!$F$2:$F$274,world_co2!$A$2:$A$274,{"CSAM";"ME"},world_co2!$B$2:$B$274,"Total CO2"))</f>
        <v>2648.0029999999997</v>
      </c>
      <c r="F10">
        <f>SUM(SUMIFS(world_co2!$G$2:$G$274,world_co2!$A$2:$A$274,{"CSAM";"ME"},world_co2!$B$2:$B$274,"Total CO2"))</f>
        <v>2397.895</v>
      </c>
      <c r="G10">
        <f t="shared" si="0"/>
        <v>2164.9589999999998</v>
      </c>
      <c r="H10">
        <f>SUM(SUMIFS(world_co2!$H$2:$H$274,world_co2!$A$2:$A$274,{"CSAM";"ME"},world_co2!$B$2:$B$274,"Total CO2"))</f>
        <v>1932.0229999999999</v>
      </c>
      <c r="I10">
        <f t="shared" si="1"/>
        <v>1724.1494515734478</v>
      </c>
      <c r="J10">
        <f t="shared" si="1"/>
        <v>1538.641792235921</v>
      </c>
    </row>
    <row r="11" spans="1:10" x14ac:dyDescent="0.25">
      <c r="A11" s="1" t="s">
        <v>38</v>
      </c>
      <c r="B11">
        <f>SUM(SUMIFS(world_co2!$C$2:$C$274,world_co2!$A$2:$A$274,{"DevelopingECO"},world_co2!$B$2:$B$274,"Total CO2"))</f>
        <v>16893.517</v>
      </c>
      <c r="D11">
        <f>SUM(SUMIFS(world_co2!$E$2:$E$274,world_co2!$A$2:$A$274,{"DevelopingECO"},world_co2!$B$2:$B$274,"Total CO2"))</f>
        <v>20770.669000000002</v>
      </c>
      <c r="E11">
        <f>SUM(SUMIFS(world_co2!$F$2:$F$274,world_co2!$A$2:$A$274,{"DevelopingECO"},world_co2!$B$2:$B$274,"Total CO2"))</f>
        <v>19292.933000000001</v>
      </c>
      <c r="F11">
        <f>SUM(SUMIFS(world_co2!$G$2:$G$274,world_co2!$A$2:$A$274,{"DevelopingECO"},world_co2!$B$2:$B$274,"Total CO2"))</f>
        <v>16576.433000000001</v>
      </c>
      <c r="G11">
        <f t="shared" si="0"/>
        <v>13540.733</v>
      </c>
      <c r="H11">
        <f>SUM(SUMIFS(world_co2!$H$2:$H$274,world_co2!$A$2:$A$274,{"DevelopingECO"},world_co2!$B$2:$B$274,"Total CO2"))</f>
        <v>10505.032999999999</v>
      </c>
      <c r="I11">
        <f t="shared" si="1"/>
        <v>8149.9072709792727</v>
      </c>
      <c r="J11">
        <f t="shared" si="1"/>
        <v>6322.7777128887474</v>
      </c>
    </row>
    <row r="14" spans="1:10" x14ac:dyDescent="0.25">
      <c r="A14" s="2" t="s">
        <v>40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1"/>
      <c r="B15" s="1">
        <v>2011</v>
      </c>
      <c r="C15" s="1">
        <v>2015</v>
      </c>
      <c r="D15" s="1">
        <v>2020</v>
      </c>
      <c r="E15" s="1">
        <v>2025</v>
      </c>
      <c r="F15" s="1">
        <v>2030</v>
      </c>
      <c r="G15" s="1">
        <v>2035</v>
      </c>
      <c r="H15" s="1">
        <v>2040</v>
      </c>
      <c r="I15" s="1">
        <v>2045</v>
      </c>
      <c r="J15" s="1">
        <v>2050</v>
      </c>
    </row>
    <row r="16" spans="1:10" x14ac:dyDescent="0.25">
      <c r="A16" s="1" t="s">
        <v>32</v>
      </c>
      <c r="B16">
        <f>B3/$B3</f>
        <v>1</v>
      </c>
      <c r="D16">
        <f t="shared" ref="C16:J16" si="2">D3/$B3</f>
        <v>0.90326592661932348</v>
      </c>
      <c r="E16">
        <f t="shared" si="2"/>
        <v>0.68315666247742235</v>
      </c>
      <c r="F16">
        <f t="shared" si="2"/>
        <v>0.52424636117196222</v>
      </c>
      <c r="G16">
        <f t="shared" si="2"/>
        <v>0.39267481010741351</v>
      </c>
      <c r="H16">
        <f t="shared" si="2"/>
        <v>0.26110325904286469</v>
      </c>
      <c r="I16">
        <f t="shared" si="2"/>
        <v>0.17361671828186925</v>
      </c>
      <c r="J16">
        <f t="shared" si="2"/>
        <v>0.11544384768486358</v>
      </c>
    </row>
    <row r="17" spans="1:10" x14ac:dyDescent="0.25">
      <c r="A17" s="1" t="s">
        <v>31</v>
      </c>
      <c r="B17">
        <f t="shared" ref="B17:J24" si="3">B4/$B4</f>
        <v>1</v>
      </c>
      <c r="D17">
        <f t="shared" si="3"/>
        <v>0.8891446865326873</v>
      </c>
      <c r="E17">
        <f t="shared" si="3"/>
        <v>0.66375616571258733</v>
      </c>
      <c r="F17">
        <f t="shared" si="3"/>
        <v>0.51206964334806848</v>
      </c>
      <c r="G17">
        <f t="shared" si="3"/>
        <v>0.37392540437785604</v>
      </c>
      <c r="H17">
        <f t="shared" si="3"/>
        <v>0.23578116540764352</v>
      </c>
      <c r="I17">
        <f t="shared" si="3"/>
        <v>0.14867339129707652</v>
      </c>
      <c r="J17">
        <f t="shared" si="3"/>
        <v>9.3747001553573073E-2</v>
      </c>
    </row>
    <row r="18" spans="1:10" x14ac:dyDescent="0.25">
      <c r="A18" s="1" t="s">
        <v>33</v>
      </c>
      <c r="B18">
        <f t="shared" si="3"/>
        <v>1</v>
      </c>
      <c r="D18">
        <f t="shared" si="3"/>
        <v>1.0969801399984946</v>
      </c>
      <c r="E18">
        <f t="shared" si="3"/>
        <v>0.95961064934785634</v>
      </c>
      <c r="F18">
        <f t="shared" si="3"/>
        <v>0.81109611724605102</v>
      </c>
      <c r="G18">
        <f t="shared" si="3"/>
        <v>0.70472494919409467</v>
      </c>
      <c r="H18">
        <f t="shared" si="3"/>
        <v>0.59835378114213822</v>
      </c>
      <c r="I18">
        <f t="shared" si="3"/>
        <v>0.50803827481420172</v>
      </c>
      <c r="J18">
        <f t="shared" si="3"/>
        <v>0.4313549889891618</v>
      </c>
    </row>
    <row r="19" spans="1:10" x14ac:dyDescent="0.25">
      <c r="A19" s="1" t="s">
        <v>21</v>
      </c>
      <c r="B19">
        <f t="shared" si="3"/>
        <v>1</v>
      </c>
      <c r="D19">
        <f t="shared" si="3"/>
        <v>1.0176030888112966</v>
      </c>
      <c r="E19">
        <f t="shared" si="3"/>
        <v>0.94858314333848837</v>
      </c>
      <c r="F19">
        <f t="shared" si="3"/>
        <v>0.84472505221536642</v>
      </c>
      <c r="G19">
        <f t="shared" si="3"/>
        <v>0.72197376742505159</v>
      </c>
      <c r="H19">
        <f t="shared" si="3"/>
        <v>0.59922248263473687</v>
      </c>
      <c r="I19">
        <f t="shared" si="3"/>
        <v>0.49734159313788701</v>
      </c>
      <c r="J19">
        <f t="shared" si="3"/>
        <v>0.41278267660678858</v>
      </c>
    </row>
    <row r="20" spans="1:10" x14ac:dyDescent="0.25">
      <c r="A20" s="1" t="s">
        <v>34</v>
      </c>
      <c r="B20">
        <f t="shared" si="3"/>
        <v>1</v>
      </c>
      <c r="D20">
        <f t="shared" si="3"/>
        <v>1.4754364575352716</v>
      </c>
      <c r="E20">
        <f t="shared" si="3"/>
        <v>1.4104215292749167</v>
      </c>
      <c r="F20">
        <f t="shared" si="3"/>
        <v>1.3528000987581419</v>
      </c>
      <c r="G20">
        <f t="shared" si="3"/>
        <v>1.1410481980457088</v>
      </c>
      <c r="H20">
        <f t="shared" si="3"/>
        <v>0.92929629733327557</v>
      </c>
      <c r="I20">
        <f t="shared" si="3"/>
        <v>0.75684060473205494</v>
      </c>
      <c r="J20">
        <f t="shared" si="3"/>
        <v>0.61638866163022632</v>
      </c>
    </row>
    <row r="21" spans="1:10" x14ac:dyDescent="0.25">
      <c r="A21" s="1" t="s">
        <v>35</v>
      </c>
      <c r="B21">
        <f t="shared" si="3"/>
        <v>1</v>
      </c>
      <c r="D21">
        <f t="shared" si="3"/>
        <v>1.2427533568846978</v>
      </c>
      <c r="E21">
        <f t="shared" si="3"/>
        <v>1.1262186863046644</v>
      </c>
      <c r="F21">
        <f t="shared" si="3"/>
        <v>0.87599713592715944</v>
      </c>
      <c r="G21">
        <f t="shared" si="3"/>
        <v>0.63404641749504709</v>
      </c>
      <c r="H21">
        <f t="shared" si="3"/>
        <v>0.39209569906293457</v>
      </c>
      <c r="I21">
        <f t="shared" si="3"/>
        <v>0.24247284265248972</v>
      </c>
      <c r="J21">
        <f t="shared" si="3"/>
        <v>0.1499457391766551</v>
      </c>
    </row>
    <row r="22" spans="1:10" x14ac:dyDescent="0.25">
      <c r="A22" s="1" t="s">
        <v>36</v>
      </c>
      <c r="B22">
        <f t="shared" si="3"/>
        <v>1</v>
      </c>
      <c r="D22">
        <f t="shared" si="3"/>
        <v>1.0294799957171918</v>
      </c>
      <c r="E22">
        <f t="shared" si="3"/>
        <v>0.86609086691173842</v>
      </c>
      <c r="F22">
        <f t="shared" si="3"/>
        <v>0.71532650463376046</v>
      </c>
      <c r="G22">
        <f t="shared" si="3"/>
        <v>0.56519742555646768</v>
      </c>
      <c r="H22">
        <f t="shared" si="3"/>
        <v>0.41506834647917484</v>
      </c>
      <c r="I22">
        <f t="shared" si="3"/>
        <v>0.30481690902844361</v>
      </c>
      <c r="J22">
        <f t="shared" si="3"/>
        <v>0.22385071956894259</v>
      </c>
    </row>
    <row r="23" spans="1:10" x14ac:dyDescent="0.25">
      <c r="A23" s="1" t="s">
        <v>37</v>
      </c>
      <c r="B23">
        <f t="shared" si="3"/>
        <v>1</v>
      </c>
      <c r="D23">
        <f t="shared" si="3"/>
        <v>1.1637062471293467</v>
      </c>
      <c r="E23">
        <f t="shared" si="3"/>
        <v>1.0368626170335817</v>
      </c>
      <c r="F23">
        <f t="shared" si="3"/>
        <v>0.93892933092286546</v>
      </c>
      <c r="G23">
        <f t="shared" si="3"/>
        <v>0.84771998162781759</v>
      </c>
      <c r="H23">
        <f t="shared" si="3"/>
        <v>0.75651063233276983</v>
      </c>
      <c r="I23">
        <f t="shared" si="3"/>
        <v>0.67511483654492077</v>
      </c>
      <c r="J23">
        <f t="shared" si="3"/>
        <v>0.60247671750182219</v>
      </c>
    </row>
    <row r="24" spans="1:10" x14ac:dyDescent="0.25">
      <c r="A24" s="1" t="s">
        <v>38</v>
      </c>
      <c r="B24">
        <f t="shared" si="3"/>
        <v>1</v>
      </c>
      <c r="D24">
        <f t="shared" si="3"/>
        <v>1.2295053185195246</v>
      </c>
      <c r="E24">
        <f t="shared" si="3"/>
        <v>1.142031762835412</v>
      </c>
      <c r="F24">
        <f t="shared" si="3"/>
        <v>0.98123043295247525</v>
      </c>
      <c r="G24">
        <f t="shared" si="3"/>
        <v>0.80153428087236067</v>
      </c>
      <c r="H24">
        <f t="shared" si="3"/>
        <v>0.62183812879224609</v>
      </c>
      <c r="I24">
        <f t="shared" si="3"/>
        <v>0.48242809777142753</v>
      </c>
      <c r="J24">
        <f t="shared" si="3"/>
        <v>0.37427243319959647</v>
      </c>
    </row>
  </sheetData>
  <mergeCells count="2">
    <mergeCell ref="A1:J1"/>
    <mergeCell ref="A14:J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world_co2</vt:lpstr>
      <vt:lpstr>NEWAGE_read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2020-11-06T18:25:33Z</dcterms:created>
  <dcterms:modified xsi:type="dcterms:W3CDTF">2020-11-09T14:00:34Z</dcterms:modified>
</cp:coreProperties>
</file>