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MS\NEWAGE_REEEM\Data_raw\"/>
    </mc:Choice>
  </mc:AlternateContent>
  <bookViews>
    <workbookView xWindow="0" yWindow="0" windowWidth="25200" windowHeight="11895" activeTab="4"/>
  </bookViews>
  <sheets>
    <sheet name="Table 1" sheetId="1" r:id="rId1"/>
    <sheet name="Table 2" sheetId="2" r:id="rId2"/>
    <sheet name="Table 3" sheetId="3" r:id="rId3"/>
    <sheet name="Table 4" sheetId="4" r:id="rId4"/>
    <sheet name="Compilation" sheetId="5" r:id="rId5"/>
  </sheets>
  <externalReferences>
    <externalReference r:id="rId6"/>
  </externalReferences>
  <calcPr calcId="162913" concurrentCalc="0"/>
</workbook>
</file>

<file path=xl/calcChain.xml><?xml version="1.0" encoding="utf-8"?>
<calcChain xmlns="http://schemas.openxmlformats.org/spreadsheetml/2006/main">
  <c r="C151" i="5" l="1"/>
  <c r="D151" i="5"/>
  <c r="E151" i="5"/>
  <c r="C146" i="5"/>
  <c r="D146" i="5"/>
  <c r="E146" i="5"/>
  <c r="C156" i="5"/>
  <c r="D156" i="5"/>
  <c r="E156" i="5"/>
  <c r="A151" i="5"/>
  <c r="A146" i="5"/>
  <c r="A156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7" i="5"/>
  <c r="D148" i="5"/>
  <c r="D149" i="5"/>
  <c r="D150" i="5"/>
  <c r="D152" i="5"/>
  <c r="D153" i="5"/>
  <c r="D154" i="5"/>
  <c r="D155" i="5"/>
  <c r="D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7" i="5"/>
  <c r="A148" i="5"/>
  <c r="A149" i="5"/>
  <c r="A150" i="5"/>
  <c r="A152" i="5"/>
  <c r="A153" i="5"/>
  <c r="A154" i="5"/>
  <c r="A155" i="5"/>
  <c r="A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7" i="5"/>
  <c r="C148" i="5"/>
  <c r="C149" i="5"/>
  <c r="C150" i="5"/>
  <c r="C152" i="5"/>
  <c r="C153" i="5"/>
  <c r="C154" i="5"/>
  <c r="C155" i="5"/>
  <c r="C2" i="5"/>
  <c r="E19" i="5"/>
  <c r="E10" i="5"/>
  <c r="E32" i="5"/>
  <c r="E76" i="5"/>
  <c r="E23" i="5"/>
  <c r="E13" i="5"/>
  <c r="E14" i="5"/>
  <c r="E15" i="5"/>
  <c r="E3" i="5"/>
  <c r="E2" i="5"/>
  <c r="E24" i="5"/>
  <c r="E25" i="5"/>
  <c r="E33" i="5"/>
  <c r="E6" i="5"/>
  <c r="E97" i="5"/>
  <c r="E4" i="5"/>
  <c r="E34" i="5"/>
  <c r="E35" i="5"/>
  <c r="E11" i="5"/>
  <c r="E36" i="5"/>
  <c r="E12" i="5"/>
  <c r="E37" i="5"/>
  <c r="E38" i="5"/>
  <c r="E5" i="5"/>
  <c r="E8" i="5"/>
  <c r="E28" i="5"/>
  <c r="E29" i="5"/>
  <c r="E9" i="5"/>
  <c r="E18" i="5"/>
  <c r="E39" i="5"/>
  <c r="E131" i="5"/>
  <c r="E7" i="5"/>
  <c r="E30" i="5"/>
  <c r="E152" i="5"/>
  <c r="E148" i="5"/>
  <c r="E149" i="5"/>
  <c r="E150" i="5"/>
  <c r="E46" i="5"/>
  <c r="E63" i="5"/>
  <c r="E69" i="5"/>
  <c r="E72" i="5"/>
  <c r="E75" i="5"/>
  <c r="E78" i="5"/>
  <c r="E84" i="5"/>
  <c r="E80" i="5"/>
  <c r="E49" i="5"/>
  <c r="E86" i="5"/>
  <c r="E87" i="5"/>
  <c r="E89" i="5"/>
  <c r="E91" i="5"/>
  <c r="E101" i="5"/>
  <c r="E53" i="5"/>
  <c r="E54" i="5"/>
  <c r="E107" i="5"/>
  <c r="E110" i="5"/>
  <c r="E55" i="5"/>
  <c r="E119" i="5"/>
  <c r="E45" i="5"/>
  <c r="E123" i="5"/>
  <c r="E127" i="5"/>
  <c r="E129" i="5"/>
  <c r="E59" i="5"/>
  <c r="E138" i="5"/>
  <c r="E139" i="5"/>
  <c r="E153" i="5"/>
  <c r="E140" i="5"/>
  <c r="E64" i="5"/>
  <c r="E70" i="5"/>
  <c r="E40" i="5"/>
  <c r="E77" i="5"/>
  <c r="E79" i="5"/>
  <c r="E81" i="5"/>
  <c r="E82" i="5"/>
  <c r="E48" i="5"/>
  <c r="E85" i="5"/>
  <c r="E93" i="5"/>
  <c r="E94" i="5"/>
  <c r="E95" i="5"/>
  <c r="E98" i="5"/>
  <c r="E109" i="5"/>
  <c r="E112" i="5"/>
  <c r="E114" i="5"/>
  <c r="E115" i="5"/>
  <c r="E116" i="5"/>
  <c r="E130" i="5"/>
  <c r="E134" i="5"/>
  <c r="E61" i="5"/>
  <c r="E155" i="5"/>
  <c r="E144" i="5"/>
  <c r="E67" i="5"/>
  <c r="E73" i="5"/>
  <c r="E74" i="5"/>
  <c r="E42" i="5"/>
  <c r="E50" i="5"/>
  <c r="E83" i="5"/>
  <c r="E104" i="5"/>
  <c r="E105" i="5"/>
  <c r="E108" i="5"/>
  <c r="E111" i="5"/>
  <c r="E113" i="5"/>
  <c r="E117" i="5"/>
  <c r="E121" i="5"/>
  <c r="E122" i="5"/>
  <c r="E125" i="5"/>
  <c r="E128" i="5"/>
  <c r="E136" i="5"/>
  <c r="E154" i="5"/>
  <c r="E141" i="5"/>
  <c r="E43" i="5"/>
  <c r="E44" i="5"/>
  <c r="E142" i="5"/>
  <c r="E62" i="5"/>
  <c r="E65" i="5"/>
  <c r="E66" i="5"/>
  <c r="E68" i="5"/>
  <c r="E71" i="5"/>
  <c r="E20" i="5"/>
  <c r="E21" i="5"/>
  <c r="E22" i="5"/>
  <c r="E90" i="5"/>
  <c r="E100" i="5"/>
  <c r="E102" i="5"/>
  <c r="E16" i="5"/>
  <c r="E17" i="5"/>
  <c r="E88" i="5"/>
  <c r="E92" i="5"/>
  <c r="E26" i="5"/>
  <c r="E118" i="5"/>
  <c r="E106" i="5"/>
  <c r="E27" i="5"/>
  <c r="E41" i="5"/>
  <c r="E120" i="5"/>
  <c r="E126" i="5"/>
  <c r="E132" i="5"/>
  <c r="E133" i="5"/>
  <c r="E135" i="5"/>
  <c r="E145" i="5"/>
  <c r="E47" i="5"/>
  <c r="E51" i="5"/>
  <c r="E96" i="5"/>
  <c r="E99" i="5"/>
  <c r="E52" i="5"/>
  <c r="E103" i="5"/>
  <c r="E56" i="5"/>
  <c r="E57" i="5"/>
  <c r="E58" i="5"/>
  <c r="E124" i="5"/>
  <c r="E60" i="5"/>
  <c r="E137" i="5"/>
  <c r="E143" i="5"/>
  <c r="E147" i="5"/>
  <c r="E31" i="5"/>
</calcChain>
</file>

<file path=xl/sharedStrings.xml><?xml version="1.0" encoding="utf-8"?>
<sst xmlns="http://schemas.openxmlformats.org/spreadsheetml/2006/main" count="997" uniqueCount="210">
  <si>
    <r>
      <rPr>
        <b/>
        <sz val="8"/>
        <rFont val="Arial"/>
        <family val="2"/>
      </rPr>
      <t>III.4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ELECTRICITY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(2013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Edition)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PART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III</t>
    </r>
  </si>
  <si>
    <r>
      <rPr>
        <b/>
        <sz val="10"/>
        <rFont val="Arial"/>
        <family val="2"/>
      </rPr>
      <t>Table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1.1.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World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electricity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production,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imports,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exports,</t>
    </r>
  </si>
  <si>
    <r>
      <rPr>
        <b/>
        <sz val="10"/>
        <rFont val="Arial"/>
        <family val="2"/>
      </rPr>
      <t>final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consumption,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2011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(TWh)</t>
    </r>
  </si>
  <si>
    <r>
      <rPr>
        <b/>
        <sz val="9"/>
        <rFont val="Arial"/>
        <family val="2"/>
      </rPr>
      <t>Gross</t>
    </r>
  </si>
  <si>
    <r>
      <rPr>
        <b/>
        <sz val="9"/>
        <rFont val="Arial"/>
        <family val="2"/>
      </rPr>
      <t>Energy</t>
    </r>
  </si>
  <si>
    <r>
      <rPr>
        <b/>
        <sz val="9"/>
        <rFont val="Arial"/>
        <family val="2"/>
      </rPr>
      <t>Calc.</t>
    </r>
  </si>
  <si>
    <r>
      <rPr>
        <b/>
        <sz val="9"/>
        <rFont val="Arial"/>
        <family val="2"/>
      </rPr>
      <t>produc-</t>
    </r>
  </si>
  <si>
    <r>
      <rPr>
        <b/>
        <sz val="9"/>
        <rFont val="Arial"/>
        <family val="2"/>
      </rPr>
      <t>Own</t>
    </r>
  </si>
  <si>
    <r>
      <rPr>
        <b/>
        <sz val="9"/>
        <rFont val="Arial"/>
        <family val="2"/>
      </rPr>
      <t>Other</t>
    </r>
  </si>
  <si>
    <r>
      <rPr>
        <b/>
        <sz val="9"/>
        <rFont val="Arial"/>
        <family val="2"/>
      </rPr>
      <t>Transm.</t>
    </r>
  </si>
  <si>
    <r>
      <rPr>
        <b/>
        <sz val="9"/>
        <rFont val="Arial"/>
        <family val="2"/>
      </rPr>
      <t>industry</t>
    </r>
  </si>
  <si>
    <r>
      <rPr>
        <b/>
        <sz val="9"/>
        <rFont val="Arial"/>
        <family val="2"/>
      </rPr>
      <t>consu-</t>
    </r>
  </si>
  <si>
    <r>
      <rPr>
        <sz val="8"/>
        <rFont val="Arial"/>
        <family val="2"/>
      </rPr>
      <t>OECD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Total</t>
    </r>
  </si>
  <si>
    <r>
      <rPr>
        <sz val="8"/>
        <rFont val="Arial"/>
        <family val="2"/>
      </rPr>
      <t>Non-OECD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Total</t>
    </r>
  </si>
  <si>
    <r>
      <rPr>
        <b/>
        <sz val="8"/>
        <rFont val="Arial"/>
        <family val="2"/>
      </rPr>
      <t>World</t>
    </r>
  </si>
  <si>
    <r>
      <rPr>
        <sz val="8"/>
        <rFont val="Arial"/>
        <family val="2"/>
      </rPr>
      <t>Australia</t>
    </r>
  </si>
  <si>
    <r>
      <rPr>
        <sz val="8"/>
        <rFont val="Arial"/>
        <family val="2"/>
      </rPr>
      <t>-</t>
    </r>
  </si>
  <si>
    <r>
      <rPr>
        <sz val="8"/>
        <rFont val="Arial"/>
        <family val="2"/>
      </rPr>
      <t>Austria</t>
    </r>
  </si>
  <si>
    <r>
      <rPr>
        <sz val="8"/>
        <rFont val="Arial"/>
        <family val="2"/>
      </rPr>
      <t>Belgium</t>
    </r>
  </si>
  <si>
    <r>
      <rPr>
        <sz val="8"/>
        <rFont val="Arial"/>
        <family val="2"/>
      </rPr>
      <t>Canada</t>
    </r>
  </si>
  <si>
    <r>
      <rPr>
        <sz val="8"/>
        <rFont val="Arial"/>
        <family val="2"/>
      </rPr>
      <t>Chile</t>
    </r>
  </si>
  <si>
    <r>
      <rPr>
        <sz val="8"/>
        <rFont val="Arial"/>
        <family val="2"/>
      </rPr>
      <t>Czech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Republic</t>
    </r>
  </si>
  <si>
    <r>
      <rPr>
        <sz val="8"/>
        <rFont val="Arial"/>
        <family val="2"/>
      </rPr>
      <t>Denmark</t>
    </r>
  </si>
  <si>
    <r>
      <rPr>
        <sz val="8"/>
        <rFont val="Arial"/>
        <family val="2"/>
      </rPr>
      <t>Estonia</t>
    </r>
  </si>
  <si>
    <r>
      <rPr>
        <sz val="8"/>
        <rFont val="Arial"/>
        <family val="2"/>
      </rPr>
      <t>Finland</t>
    </r>
  </si>
  <si>
    <r>
      <rPr>
        <sz val="8"/>
        <rFont val="Arial"/>
        <family val="2"/>
      </rPr>
      <t>France</t>
    </r>
  </si>
  <si>
    <r>
      <rPr>
        <sz val="8"/>
        <rFont val="Arial"/>
        <family val="2"/>
      </rPr>
      <t>Germany</t>
    </r>
  </si>
  <si>
    <r>
      <rPr>
        <sz val="8"/>
        <rFont val="Arial"/>
        <family val="2"/>
      </rPr>
      <t>Greece</t>
    </r>
  </si>
  <si>
    <r>
      <rPr>
        <sz val="8"/>
        <rFont val="Arial"/>
        <family val="2"/>
      </rPr>
      <t>Hungary</t>
    </r>
  </si>
  <si>
    <r>
      <rPr>
        <sz val="8"/>
        <rFont val="Arial"/>
        <family val="2"/>
      </rPr>
      <t>Iceland</t>
    </r>
  </si>
  <si>
    <r>
      <rPr>
        <sz val="8"/>
        <rFont val="Arial"/>
        <family val="2"/>
      </rPr>
      <t>Ireland</t>
    </r>
  </si>
  <si>
    <r>
      <rPr>
        <sz val="8"/>
        <rFont val="Arial"/>
        <family val="2"/>
      </rPr>
      <t>Israel</t>
    </r>
  </si>
  <si>
    <r>
      <rPr>
        <sz val="8"/>
        <rFont val="Arial"/>
        <family val="2"/>
      </rPr>
      <t>5.0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e</t>
    </r>
  </si>
  <si>
    <r>
      <rPr>
        <sz val="8"/>
        <rFont val="Arial"/>
        <family val="2"/>
      </rPr>
      <t>50.5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</t>
    </r>
  </si>
  <si>
    <r>
      <rPr>
        <sz val="8"/>
        <rFont val="Arial"/>
        <family val="2"/>
      </rPr>
      <t>1.6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e</t>
    </r>
  </si>
  <si>
    <r>
      <rPr>
        <sz val="8"/>
        <rFont val="Arial"/>
        <family val="2"/>
      </rPr>
      <t>0.6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e</t>
    </r>
  </si>
  <si>
    <r>
      <rPr>
        <sz val="8"/>
        <rFont val="Arial"/>
        <family val="2"/>
      </rPr>
      <t>48.3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e</t>
    </r>
  </si>
  <si>
    <r>
      <rPr>
        <sz val="8"/>
        <rFont val="Arial"/>
        <family val="2"/>
      </rPr>
      <t>Italy</t>
    </r>
  </si>
  <si>
    <r>
      <rPr>
        <sz val="8"/>
        <rFont val="Arial"/>
        <family val="2"/>
      </rPr>
      <t>Japan</t>
    </r>
  </si>
  <si>
    <r>
      <rPr>
        <sz val="8"/>
        <rFont val="Arial"/>
        <family val="2"/>
      </rPr>
      <t>Korea</t>
    </r>
  </si>
  <si>
    <r>
      <rPr>
        <sz val="8"/>
        <rFont val="Arial"/>
        <family val="2"/>
      </rPr>
      <t>Luxembourg</t>
    </r>
  </si>
  <si>
    <r>
      <rPr>
        <sz val="8"/>
        <rFont val="Arial"/>
        <family val="2"/>
      </rPr>
      <t>Mexico</t>
    </r>
  </si>
  <si>
    <r>
      <rPr>
        <sz val="8"/>
        <rFont val="Arial"/>
        <family val="2"/>
      </rPr>
      <t>Netherlands</t>
    </r>
  </si>
  <si>
    <r>
      <rPr>
        <sz val="8"/>
        <rFont val="Arial"/>
        <family val="2"/>
      </rPr>
      <t>New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Zealand</t>
    </r>
  </si>
  <si>
    <r>
      <rPr>
        <sz val="8"/>
        <rFont val="Arial"/>
        <family val="2"/>
      </rPr>
      <t>Norway</t>
    </r>
  </si>
  <si>
    <r>
      <rPr>
        <sz val="8"/>
        <rFont val="Arial"/>
        <family val="2"/>
      </rPr>
      <t>Poland</t>
    </r>
  </si>
  <si>
    <r>
      <rPr>
        <sz val="8"/>
        <rFont val="Arial"/>
        <family val="2"/>
      </rPr>
      <t>Portugal</t>
    </r>
  </si>
  <si>
    <r>
      <rPr>
        <sz val="8"/>
        <rFont val="Arial"/>
        <family val="2"/>
      </rPr>
      <t>Slovak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Republic</t>
    </r>
  </si>
  <si>
    <r>
      <rPr>
        <sz val="8"/>
        <rFont val="Arial"/>
        <family val="2"/>
      </rPr>
      <t>Slovenia</t>
    </r>
  </si>
  <si>
    <r>
      <rPr>
        <sz val="8"/>
        <rFont val="Arial"/>
        <family val="2"/>
      </rPr>
      <t>Spain</t>
    </r>
  </si>
  <si>
    <r>
      <rPr>
        <sz val="8"/>
        <rFont val="Arial"/>
        <family val="2"/>
      </rPr>
      <t>Sweden</t>
    </r>
  </si>
  <si>
    <r>
      <rPr>
        <sz val="8"/>
        <rFont val="Arial"/>
        <family val="2"/>
      </rPr>
      <t>Switzerland</t>
    </r>
  </si>
  <si>
    <r>
      <rPr>
        <sz val="8"/>
        <rFont val="Arial"/>
        <family val="2"/>
      </rPr>
      <t>Turkey</t>
    </r>
  </si>
  <si>
    <r>
      <rPr>
        <sz val="8"/>
        <rFont val="Arial"/>
        <family val="2"/>
      </rPr>
      <t>United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Kingdom</t>
    </r>
  </si>
  <si>
    <r>
      <rPr>
        <sz val="8"/>
        <rFont val="Arial"/>
        <family val="2"/>
      </rPr>
      <t>United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States</t>
    </r>
  </si>
  <si>
    <r>
      <rPr>
        <b/>
        <sz val="8"/>
        <rFont val="Arial"/>
        <family val="2"/>
      </rPr>
      <t>OECD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Total</t>
    </r>
  </si>
  <si>
    <r>
      <rPr>
        <i/>
        <sz val="8"/>
        <rFont val="Arial Narrow"/>
        <family val="2"/>
      </rPr>
      <t>OECD</t>
    </r>
    <r>
      <rPr>
        <sz val="8"/>
        <rFont val="Times New Roman"/>
        <family val="1"/>
      </rPr>
      <t xml:space="preserve"> </t>
    </r>
    <r>
      <rPr>
        <i/>
        <sz val="8"/>
        <rFont val="Arial Narrow"/>
        <family val="2"/>
      </rPr>
      <t>Americas</t>
    </r>
  </si>
  <si>
    <r>
      <rPr>
        <i/>
        <sz val="8"/>
        <rFont val="Arial Narrow"/>
        <family val="2"/>
      </rPr>
      <t>OECD</t>
    </r>
    <r>
      <rPr>
        <sz val="8"/>
        <rFont val="Times New Roman"/>
        <family val="1"/>
      </rPr>
      <t xml:space="preserve"> </t>
    </r>
    <r>
      <rPr>
        <i/>
        <sz val="8"/>
        <rFont val="Arial Narrow"/>
        <family val="2"/>
      </rPr>
      <t>Asia</t>
    </r>
    <r>
      <rPr>
        <sz val="8"/>
        <rFont val="Times New Roman"/>
        <family val="1"/>
      </rPr>
      <t xml:space="preserve"> </t>
    </r>
    <r>
      <rPr>
        <i/>
        <sz val="8"/>
        <rFont val="Arial Narrow"/>
        <family val="2"/>
      </rPr>
      <t>Oceania</t>
    </r>
  </si>
  <si>
    <r>
      <rPr>
        <i/>
        <sz val="8"/>
        <rFont val="Arial Narrow"/>
        <family val="2"/>
      </rPr>
      <t>-</t>
    </r>
  </si>
  <si>
    <r>
      <rPr>
        <i/>
        <sz val="8"/>
        <rFont val="Arial Narrow"/>
        <family val="2"/>
      </rPr>
      <t>OECD</t>
    </r>
    <r>
      <rPr>
        <sz val="8"/>
        <rFont val="Times New Roman"/>
        <family val="1"/>
      </rPr>
      <t xml:space="preserve"> </t>
    </r>
    <r>
      <rPr>
        <i/>
        <sz val="8"/>
        <rFont val="Arial Narrow"/>
        <family val="2"/>
      </rPr>
      <t>Europe</t>
    </r>
  </si>
  <si>
    <r>
      <rPr>
        <b/>
        <sz val="8"/>
        <rFont val="Arial"/>
        <family val="2"/>
      </rPr>
      <t>Source: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IEA/OECD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Energy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Statistics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OECD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Countries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IEA/OECD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Energy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Statistics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Non-OECD</t>
    </r>
    <r>
      <rPr>
        <sz val="8"/>
        <rFont val="Times New Roman"/>
        <family val="1"/>
      </rPr>
      <t xml:space="preserve"> </t>
    </r>
    <r>
      <rPr>
        <i/>
        <sz val="8"/>
        <rFont val="Arial"/>
        <family val="2"/>
      </rPr>
      <t>Countries.</t>
    </r>
  </si>
  <si>
    <r>
      <rPr>
        <sz val="8"/>
        <rFont val="Arial"/>
        <family val="2"/>
      </rPr>
      <t>(1)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Gross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production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refers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to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total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activity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producers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autoproducers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production,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including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production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from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pumped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storage.</t>
    </r>
  </si>
  <si>
    <r>
      <rPr>
        <sz val="8"/>
        <rFont val="Arial"/>
        <family val="2"/>
      </rPr>
      <t>(2)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use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refers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to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used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heat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pumps,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electric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boilers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pumped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storage.</t>
    </r>
  </si>
  <si>
    <r>
      <rPr>
        <sz val="8"/>
        <rFont val="Arial"/>
        <family val="2"/>
      </rPr>
      <t>(3)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Includes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distribution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losses.</t>
    </r>
  </si>
  <si>
    <r>
      <rPr>
        <sz val="8"/>
        <rFont val="Arial"/>
        <family val="2"/>
      </rPr>
      <t>(4)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Electricity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consumed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energy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industries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heating,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traction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lighting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purposes;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excludes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own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use.</t>
    </r>
  </si>
  <si>
    <r>
      <rPr>
        <sz val="8"/>
        <rFont val="Arial"/>
        <family val="2"/>
      </rPr>
      <t>(5)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Calculated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final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consumption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differ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from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observed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final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consumption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due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to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statistical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difference.</t>
    </r>
  </si>
  <si>
    <r>
      <rPr>
        <sz val="8"/>
        <rFont val="Arial"/>
        <family val="2"/>
      </rPr>
      <t>INTERNATIONAL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ENERGY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AGENCY</t>
    </r>
  </si>
  <si>
    <r>
      <rPr>
        <sz val="8"/>
        <rFont val="Arial"/>
        <family val="2"/>
      </rPr>
      <t>ELECTRICITY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(2013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Edition)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PART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III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III.5</t>
    </r>
  </si>
  <si>
    <r>
      <rPr>
        <b/>
        <sz val="10"/>
        <rFont val="Arial"/>
        <family val="2"/>
      </rPr>
      <t>final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consumption,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2011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(continued)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(TWh)</t>
    </r>
  </si>
  <si>
    <r>
      <rPr>
        <sz val="8"/>
        <rFont val="Arial"/>
        <family val="2"/>
      </rPr>
      <t>Algeria</t>
    </r>
  </si>
  <si>
    <r>
      <rPr>
        <sz val="8"/>
        <rFont val="Arial"/>
        <family val="2"/>
      </rPr>
      <t>Angola</t>
    </r>
  </si>
  <si>
    <r>
      <rPr>
        <sz val="8"/>
        <rFont val="Arial"/>
        <family val="2"/>
      </rPr>
      <t>Benin</t>
    </r>
  </si>
  <si>
    <r>
      <rPr>
        <sz val="8"/>
        <rFont val="Arial"/>
        <family val="2"/>
      </rPr>
      <t>Botswana</t>
    </r>
  </si>
  <si>
    <r>
      <rPr>
        <sz val="8"/>
        <rFont val="Arial"/>
        <family val="2"/>
      </rPr>
      <t>Cameroon</t>
    </r>
  </si>
  <si>
    <r>
      <rPr>
        <sz val="8"/>
        <rFont val="Arial"/>
        <family val="2"/>
      </rPr>
      <t>Congo</t>
    </r>
  </si>
  <si>
    <r>
      <rPr>
        <sz val="8"/>
        <rFont val="Arial"/>
        <family val="2"/>
      </rPr>
      <t>DR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Congo</t>
    </r>
  </si>
  <si>
    <r>
      <rPr>
        <sz val="8"/>
        <rFont val="Arial"/>
        <family val="2"/>
      </rPr>
      <t>Côte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d'Ivoire</t>
    </r>
  </si>
  <si>
    <r>
      <rPr>
        <sz val="8"/>
        <rFont val="Arial"/>
        <family val="2"/>
      </rPr>
      <t>Egypt</t>
    </r>
  </si>
  <si>
    <r>
      <rPr>
        <sz val="8"/>
        <rFont val="Arial"/>
        <family val="2"/>
      </rPr>
      <t>Eritrea</t>
    </r>
  </si>
  <si>
    <r>
      <rPr>
        <sz val="8"/>
        <rFont val="Arial"/>
        <family val="2"/>
      </rPr>
      <t>Ethiopia</t>
    </r>
  </si>
  <si>
    <r>
      <rPr>
        <sz val="8"/>
        <rFont val="Arial"/>
        <family val="2"/>
      </rPr>
      <t>Gabon</t>
    </r>
  </si>
  <si>
    <r>
      <rPr>
        <sz val="8"/>
        <rFont val="Arial"/>
        <family val="2"/>
      </rPr>
      <t>Ghana</t>
    </r>
  </si>
  <si>
    <r>
      <rPr>
        <sz val="8"/>
        <rFont val="Arial"/>
        <family val="2"/>
      </rPr>
      <t>Kenya</t>
    </r>
  </si>
  <si>
    <r>
      <rPr>
        <sz val="8"/>
        <rFont val="Arial"/>
        <family val="2"/>
      </rPr>
      <t>Libya</t>
    </r>
  </si>
  <si>
    <r>
      <rPr>
        <sz val="8"/>
        <rFont val="Arial"/>
        <family val="2"/>
      </rPr>
      <t>Morocco</t>
    </r>
  </si>
  <si>
    <r>
      <rPr>
        <sz val="8"/>
        <rFont val="Arial"/>
        <family val="2"/>
      </rPr>
      <t>Mozambique</t>
    </r>
  </si>
  <si>
    <r>
      <rPr>
        <sz val="8"/>
        <rFont val="Arial"/>
        <family val="2"/>
      </rPr>
      <t>Namibia</t>
    </r>
  </si>
  <si>
    <r>
      <rPr>
        <sz val="8"/>
        <rFont val="Arial"/>
        <family val="2"/>
      </rPr>
      <t>Nigeria</t>
    </r>
  </si>
  <si>
    <r>
      <rPr>
        <sz val="8"/>
        <rFont val="Arial"/>
        <family val="2"/>
      </rPr>
      <t>Senegal</t>
    </r>
  </si>
  <si>
    <r>
      <rPr>
        <sz val="8"/>
        <rFont val="Arial"/>
        <family val="2"/>
      </rPr>
      <t>South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Africa</t>
    </r>
  </si>
  <si>
    <r>
      <rPr>
        <sz val="8"/>
        <rFont val="Arial"/>
        <family val="2"/>
      </rPr>
      <t>Sudan</t>
    </r>
  </si>
  <si>
    <r>
      <rPr>
        <sz val="8"/>
        <rFont val="Arial"/>
        <family val="2"/>
      </rPr>
      <t>UR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Tanzania</t>
    </r>
  </si>
  <si>
    <r>
      <rPr>
        <sz val="8"/>
        <rFont val="Arial"/>
        <family val="2"/>
      </rPr>
      <t>Togo</t>
    </r>
  </si>
  <si>
    <r>
      <rPr>
        <sz val="8"/>
        <rFont val="Arial"/>
        <family val="2"/>
      </rPr>
      <t>Tunisia</t>
    </r>
  </si>
  <si>
    <r>
      <rPr>
        <sz val="8"/>
        <rFont val="Arial"/>
        <family val="2"/>
      </rPr>
      <t>Zambia</t>
    </r>
  </si>
  <si>
    <r>
      <rPr>
        <sz val="8"/>
        <rFont val="Arial"/>
        <family val="2"/>
      </rPr>
      <t>Zimbabwe</t>
    </r>
  </si>
  <si>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Africa</t>
    </r>
  </si>
  <si>
    <r>
      <rPr>
        <b/>
        <sz val="8"/>
        <rFont val="Arial"/>
        <family val="2"/>
      </rPr>
      <t>Africa</t>
    </r>
  </si>
  <si>
    <r>
      <rPr>
        <sz val="8"/>
        <rFont val="Arial"/>
        <family val="2"/>
      </rPr>
      <t>Argentina</t>
    </r>
  </si>
  <si>
    <r>
      <rPr>
        <sz val="8"/>
        <rFont val="Arial"/>
        <family val="2"/>
      </rPr>
      <t>Bolivia</t>
    </r>
  </si>
  <si>
    <r>
      <rPr>
        <sz val="8"/>
        <rFont val="Arial"/>
        <family val="2"/>
      </rPr>
      <t>Brazil</t>
    </r>
  </si>
  <si>
    <r>
      <rPr>
        <sz val="8"/>
        <rFont val="Arial"/>
        <family val="2"/>
      </rPr>
      <t>Colombia</t>
    </r>
  </si>
  <si>
    <r>
      <rPr>
        <sz val="8"/>
        <rFont val="Arial"/>
        <family val="2"/>
      </rPr>
      <t>Costa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Rica</t>
    </r>
  </si>
  <si>
    <r>
      <rPr>
        <sz val="8"/>
        <rFont val="Arial"/>
        <family val="2"/>
      </rPr>
      <t>Cuba</t>
    </r>
  </si>
  <si>
    <r>
      <rPr>
        <sz val="8"/>
        <rFont val="Arial"/>
        <family val="2"/>
      </rPr>
      <t>Dominican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Rep.</t>
    </r>
  </si>
  <si>
    <r>
      <rPr>
        <sz val="8"/>
        <rFont val="Arial"/>
        <family val="2"/>
      </rPr>
      <t>Ecuador</t>
    </r>
  </si>
  <si>
    <r>
      <rPr>
        <sz val="8"/>
        <rFont val="Arial"/>
        <family val="2"/>
      </rPr>
      <t>El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Salvador</t>
    </r>
  </si>
  <si>
    <r>
      <rPr>
        <sz val="8"/>
        <rFont val="Arial"/>
        <family val="2"/>
      </rPr>
      <t>Guatemala</t>
    </r>
  </si>
  <si>
    <r>
      <rPr>
        <sz val="8"/>
        <rFont val="Arial"/>
        <family val="2"/>
      </rPr>
      <t>Haiti</t>
    </r>
  </si>
  <si>
    <r>
      <rPr>
        <b/>
        <sz val="8"/>
        <rFont val="Arial"/>
        <family val="2"/>
      </rPr>
      <t>III.6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ELECTRICITY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(2013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Edition)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PART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III</t>
    </r>
  </si>
  <si>
    <r>
      <rPr>
        <sz val="8"/>
        <rFont val="Arial"/>
        <family val="2"/>
      </rPr>
      <t>Honduras</t>
    </r>
  </si>
  <si>
    <r>
      <rPr>
        <sz val="8"/>
        <rFont val="Arial"/>
        <family val="2"/>
      </rPr>
      <t>Jamaica</t>
    </r>
  </si>
  <si>
    <r>
      <rPr>
        <sz val="8"/>
        <rFont val="Arial"/>
        <family val="2"/>
      </rPr>
      <t>N.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Antilles</t>
    </r>
  </si>
  <si>
    <r>
      <rPr>
        <sz val="8"/>
        <rFont val="Arial"/>
        <family val="2"/>
      </rPr>
      <t>Nicaragua</t>
    </r>
  </si>
  <si>
    <r>
      <rPr>
        <sz val="8"/>
        <rFont val="Arial"/>
        <family val="2"/>
      </rPr>
      <t>Panama</t>
    </r>
  </si>
  <si>
    <r>
      <rPr>
        <sz val="8"/>
        <rFont val="Arial"/>
        <family val="2"/>
      </rPr>
      <t>Paraguay</t>
    </r>
  </si>
  <si>
    <r>
      <rPr>
        <sz val="8"/>
        <rFont val="Arial"/>
        <family val="2"/>
      </rPr>
      <t>Peru</t>
    </r>
  </si>
  <si>
    <r>
      <rPr>
        <sz val="8"/>
        <rFont val="Arial"/>
        <family val="2"/>
      </rPr>
      <t>Trinidad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T.</t>
    </r>
  </si>
  <si>
    <r>
      <rPr>
        <sz val="8"/>
        <rFont val="Arial"/>
        <family val="2"/>
      </rPr>
      <t>Uruguay</t>
    </r>
  </si>
  <si>
    <r>
      <rPr>
        <sz val="8"/>
        <rFont val="Arial"/>
        <family val="2"/>
      </rPr>
      <t>Venezuela</t>
    </r>
  </si>
  <si>
    <r>
      <rPr>
        <sz val="8"/>
        <rFont val="Arial Narrow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 Narrow"/>
        <family val="2"/>
      </rPr>
      <t>N.OECD</t>
    </r>
    <r>
      <rPr>
        <sz val="8"/>
        <rFont val="Times New Roman"/>
        <family val="1"/>
      </rPr>
      <t xml:space="preserve"> </t>
    </r>
    <r>
      <rPr>
        <sz val="8"/>
        <rFont val="Arial Narrow"/>
        <family val="2"/>
      </rPr>
      <t>Amer.</t>
    </r>
  </si>
  <si>
    <r>
      <rPr>
        <sz val="8"/>
        <rFont val="Arial Narrow"/>
        <family val="2"/>
      </rPr>
      <t>-</t>
    </r>
  </si>
  <si>
    <r>
      <rPr>
        <b/>
        <sz val="8"/>
        <rFont val="Arial"/>
        <family val="2"/>
      </rPr>
      <t>N.OECD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Amer.</t>
    </r>
  </si>
  <si>
    <r>
      <rPr>
        <sz val="8"/>
        <rFont val="Arial"/>
        <family val="2"/>
      </rPr>
      <t>Bangladesh</t>
    </r>
  </si>
  <si>
    <r>
      <rPr>
        <sz val="8"/>
        <rFont val="Arial"/>
        <family val="2"/>
      </rPr>
      <t>Brunei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Darussalam</t>
    </r>
  </si>
  <si>
    <r>
      <rPr>
        <sz val="8"/>
        <rFont val="Arial"/>
        <family val="2"/>
      </rPr>
      <t>Cambodia</t>
    </r>
  </si>
  <si>
    <r>
      <rPr>
        <sz val="8"/>
        <rFont val="Arial"/>
        <family val="2"/>
      </rPr>
      <t>India</t>
    </r>
  </si>
  <si>
    <r>
      <rPr>
        <sz val="8"/>
        <rFont val="Arial"/>
        <family val="2"/>
      </rPr>
      <t>Indonesia</t>
    </r>
  </si>
  <si>
    <r>
      <rPr>
        <sz val="8"/>
        <rFont val="Arial"/>
        <family val="2"/>
      </rPr>
      <t>DPR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Korea</t>
    </r>
  </si>
  <si>
    <r>
      <rPr>
        <sz val="8"/>
        <rFont val="Arial"/>
        <family val="2"/>
      </rPr>
      <t>Malaysia</t>
    </r>
  </si>
  <si>
    <r>
      <rPr>
        <sz val="8"/>
        <rFont val="Arial"/>
        <family val="2"/>
      </rPr>
      <t>Mongolia</t>
    </r>
  </si>
  <si>
    <r>
      <rPr>
        <sz val="8"/>
        <rFont val="Arial"/>
        <family val="2"/>
      </rPr>
      <t>Myanmar</t>
    </r>
  </si>
  <si>
    <r>
      <rPr>
        <sz val="8"/>
        <rFont val="Arial"/>
        <family val="2"/>
      </rPr>
      <t>Nepal</t>
    </r>
  </si>
  <si>
    <r>
      <rPr>
        <sz val="8"/>
        <rFont val="Arial"/>
        <family val="2"/>
      </rPr>
      <t>Pakistan</t>
    </r>
  </si>
  <si>
    <r>
      <rPr>
        <sz val="8"/>
        <rFont val="Arial"/>
        <family val="2"/>
      </rPr>
      <t>Philippines</t>
    </r>
  </si>
  <si>
    <r>
      <rPr>
        <sz val="8"/>
        <rFont val="Arial"/>
        <family val="2"/>
      </rPr>
      <t>Singapore</t>
    </r>
  </si>
  <si>
    <r>
      <rPr>
        <sz val="8"/>
        <rFont val="Arial"/>
        <family val="2"/>
      </rPr>
      <t>Sri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Lanka</t>
    </r>
  </si>
  <si>
    <r>
      <rPr>
        <sz val="8"/>
        <rFont val="Arial"/>
        <family val="2"/>
      </rPr>
      <t>Chinese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Taipei</t>
    </r>
  </si>
  <si>
    <r>
      <rPr>
        <sz val="8"/>
        <rFont val="Arial"/>
        <family val="2"/>
      </rPr>
      <t>Thailand</t>
    </r>
  </si>
  <si>
    <r>
      <rPr>
        <sz val="8"/>
        <rFont val="Arial"/>
        <family val="2"/>
      </rPr>
      <t>Vietnam</t>
    </r>
  </si>
  <si>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Asia</t>
    </r>
  </si>
  <si>
    <r>
      <rPr>
        <b/>
        <sz val="8"/>
        <rFont val="Arial"/>
        <family val="2"/>
      </rPr>
      <t>Asia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(excl.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China)</t>
    </r>
  </si>
  <si>
    <r>
      <rPr>
        <sz val="8"/>
        <rFont val="Arial"/>
        <family val="2"/>
      </rPr>
      <t>PR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China</t>
    </r>
  </si>
  <si>
    <r>
      <rPr>
        <sz val="8"/>
        <rFont val="Arial"/>
        <family val="2"/>
      </rPr>
      <t>Hong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Kong</t>
    </r>
  </si>
  <si>
    <r>
      <rPr>
        <b/>
        <sz val="8"/>
        <rFont val="Arial"/>
        <family val="2"/>
      </rPr>
      <t>China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(Region)</t>
    </r>
  </si>
  <si>
    <r>
      <rPr>
        <b/>
        <sz val="8"/>
        <rFont val="Arial"/>
        <family val="2"/>
      </rPr>
      <t>-</t>
    </r>
  </si>
  <si>
    <r>
      <rPr>
        <sz val="8"/>
        <rFont val="Arial"/>
        <family val="2"/>
      </rPr>
      <t>Albania</t>
    </r>
  </si>
  <si>
    <r>
      <rPr>
        <sz val="8"/>
        <rFont val="Arial"/>
        <family val="2"/>
      </rPr>
      <t>Armenia</t>
    </r>
  </si>
  <si>
    <r>
      <rPr>
        <sz val="8"/>
        <rFont val="Arial"/>
        <family val="2"/>
      </rPr>
      <t>Azerbaijan</t>
    </r>
  </si>
  <si>
    <r>
      <rPr>
        <sz val="8"/>
        <rFont val="Arial"/>
        <family val="2"/>
      </rPr>
      <t>Belarus</t>
    </r>
  </si>
  <si>
    <r>
      <rPr>
        <sz val="8"/>
        <rFont val="Arial"/>
        <family val="2"/>
      </rPr>
      <t>Bosnia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H.</t>
    </r>
  </si>
  <si>
    <r>
      <rPr>
        <sz val="8"/>
        <rFont val="Arial"/>
        <family val="2"/>
      </rPr>
      <t>Bulgaria</t>
    </r>
  </si>
  <si>
    <r>
      <rPr>
        <sz val="8"/>
        <rFont val="Arial"/>
        <family val="2"/>
      </rPr>
      <t>ELECTRICITY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INFORMATION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(2013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Edition)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PART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III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III.7</t>
    </r>
  </si>
  <si>
    <r>
      <rPr>
        <sz val="8"/>
        <rFont val="Arial"/>
        <family val="2"/>
      </rPr>
      <t>Croatia</t>
    </r>
  </si>
  <si>
    <r>
      <rPr>
        <sz val="8"/>
        <rFont val="Arial"/>
        <family val="2"/>
      </rPr>
      <t>Cyprus*</t>
    </r>
  </si>
  <si>
    <r>
      <rPr>
        <sz val="8"/>
        <rFont val="Arial"/>
        <family val="2"/>
      </rPr>
      <t>Georgia</t>
    </r>
  </si>
  <si>
    <r>
      <rPr>
        <sz val="8"/>
        <rFont val="Arial"/>
        <family val="2"/>
      </rPr>
      <t>Kazakhstan</t>
    </r>
  </si>
  <si>
    <r>
      <rPr>
        <sz val="8"/>
        <rFont val="Arial"/>
        <family val="2"/>
      </rPr>
      <t>Kosovo</t>
    </r>
  </si>
  <si>
    <r>
      <rPr>
        <sz val="8"/>
        <rFont val="Arial"/>
        <family val="2"/>
      </rPr>
      <t>Kyrgyzstan</t>
    </r>
  </si>
  <si>
    <r>
      <rPr>
        <sz val="8"/>
        <rFont val="Arial"/>
        <family val="2"/>
      </rPr>
      <t>Latvia</t>
    </r>
  </si>
  <si>
    <r>
      <rPr>
        <sz val="8"/>
        <rFont val="Arial"/>
        <family val="2"/>
      </rPr>
      <t>Lithuania</t>
    </r>
  </si>
  <si>
    <r>
      <rPr>
        <sz val="8"/>
        <rFont val="Arial"/>
        <family val="2"/>
      </rPr>
      <t>F.Y.R.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Macedonia</t>
    </r>
  </si>
  <si>
    <r>
      <rPr>
        <sz val="8"/>
        <rFont val="Arial"/>
        <family val="2"/>
      </rPr>
      <t>Gibraltar</t>
    </r>
  </si>
  <si>
    <r>
      <rPr>
        <sz val="8"/>
        <rFont val="Arial"/>
        <family val="2"/>
      </rPr>
      <t>Malta</t>
    </r>
  </si>
  <si>
    <r>
      <rPr>
        <sz val="8"/>
        <rFont val="Arial"/>
        <family val="2"/>
      </rPr>
      <t>Rep.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Moldova</t>
    </r>
  </si>
  <si>
    <r>
      <rPr>
        <sz val="8"/>
        <rFont val="Arial"/>
        <family val="2"/>
      </rPr>
      <t>Montenegro</t>
    </r>
  </si>
  <si>
    <r>
      <rPr>
        <sz val="8"/>
        <rFont val="Arial"/>
        <family val="2"/>
      </rPr>
      <t>Romania</t>
    </r>
  </si>
  <si>
    <r>
      <rPr>
        <sz val="8"/>
        <rFont val="Arial"/>
        <family val="2"/>
      </rPr>
      <t>Russian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Federation</t>
    </r>
  </si>
  <si>
    <r>
      <rPr>
        <sz val="8"/>
        <rFont val="Arial"/>
        <family val="2"/>
      </rPr>
      <t>Serbia</t>
    </r>
  </si>
  <si>
    <r>
      <rPr>
        <sz val="8"/>
        <rFont val="Arial"/>
        <family val="2"/>
      </rPr>
      <t>Tajikistan</t>
    </r>
  </si>
  <si>
    <r>
      <rPr>
        <sz val="8"/>
        <rFont val="Arial"/>
        <family val="2"/>
      </rPr>
      <t>Turkmenistan</t>
    </r>
  </si>
  <si>
    <r>
      <rPr>
        <sz val="8"/>
        <rFont val="Arial"/>
        <family val="2"/>
      </rPr>
      <t>Ukraine</t>
    </r>
  </si>
  <si>
    <r>
      <rPr>
        <sz val="8"/>
        <rFont val="Arial"/>
        <family val="2"/>
      </rPr>
      <t>Uzbekistan</t>
    </r>
  </si>
  <si>
    <r>
      <rPr>
        <b/>
        <sz val="8"/>
        <rFont val="Arial Narrow"/>
        <family val="2"/>
      </rPr>
      <t>N.OECD</t>
    </r>
    <r>
      <rPr>
        <sz val="8"/>
        <rFont val="Times New Roman"/>
        <family val="1"/>
      </rPr>
      <t xml:space="preserve"> </t>
    </r>
    <r>
      <rPr>
        <b/>
        <sz val="8"/>
        <rFont val="Arial Narrow"/>
        <family val="2"/>
      </rPr>
      <t>E.&amp;</t>
    </r>
    <r>
      <rPr>
        <sz val="8"/>
        <rFont val="Times New Roman"/>
        <family val="1"/>
      </rPr>
      <t xml:space="preserve"> </t>
    </r>
    <r>
      <rPr>
        <b/>
        <sz val="8"/>
        <rFont val="Arial Narrow"/>
        <family val="2"/>
      </rPr>
      <t>Eurasia</t>
    </r>
  </si>
  <si>
    <r>
      <rPr>
        <sz val="8"/>
        <rFont val="Arial"/>
        <family val="2"/>
      </rPr>
      <t>Bahrain</t>
    </r>
  </si>
  <si>
    <r>
      <rPr>
        <sz val="8"/>
        <rFont val="Arial"/>
        <family val="2"/>
      </rPr>
      <t>IR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Iran</t>
    </r>
  </si>
  <si>
    <r>
      <rPr>
        <sz val="8"/>
        <rFont val="Arial"/>
        <family val="2"/>
      </rPr>
      <t>Iraq</t>
    </r>
  </si>
  <si>
    <r>
      <rPr>
        <sz val="8"/>
        <rFont val="Arial"/>
        <family val="2"/>
      </rPr>
      <t>Jordan</t>
    </r>
  </si>
  <si>
    <r>
      <rPr>
        <sz val="8"/>
        <rFont val="Arial"/>
        <family val="2"/>
      </rPr>
      <t>Kuwait</t>
    </r>
  </si>
  <si>
    <r>
      <rPr>
        <sz val="8"/>
        <rFont val="Arial"/>
        <family val="2"/>
      </rPr>
      <t>Lebanon</t>
    </r>
  </si>
  <si>
    <r>
      <rPr>
        <sz val="8"/>
        <rFont val="Arial"/>
        <family val="2"/>
      </rPr>
      <t>Oman</t>
    </r>
  </si>
  <si>
    <r>
      <rPr>
        <sz val="8"/>
        <rFont val="Arial"/>
        <family val="2"/>
      </rPr>
      <t>Qatar</t>
    </r>
  </si>
  <si>
    <r>
      <rPr>
        <sz val="8"/>
        <rFont val="Arial"/>
        <family val="2"/>
      </rPr>
      <t>Saudi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Arabia</t>
    </r>
  </si>
  <si>
    <r>
      <rPr>
        <sz val="8"/>
        <rFont val="Arial"/>
        <family val="2"/>
      </rPr>
      <t>Syrian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Arab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R.</t>
    </r>
  </si>
  <si>
    <r>
      <rPr>
        <sz val="8"/>
        <rFont val="Arial"/>
        <family val="2"/>
      </rPr>
      <t>UAE</t>
    </r>
  </si>
  <si>
    <r>
      <rPr>
        <sz val="8"/>
        <rFont val="Arial"/>
        <family val="2"/>
      </rPr>
      <t>Yemen</t>
    </r>
  </si>
  <si>
    <r>
      <rPr>
        <b/>
        <sz val="8"/>
        <rFont val="Arial"/>
        <family val="2"/>
      </rPr>
      <t>Middle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East</t>
    </r>
  </si>
  <si>
    <r>
      <rPr>
        <b/>
        <sz val="8"/>
        <rFont val="Arial"/>
        <family val="2"/>
      </rPr>
      <t>Non-OECD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Total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</si>
  <si>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  </t>
    </r>
    <r>
      <rPr>
        <sz val="8"/>
        <rFont val="Arial"/>
        <family val="2"/>
      </rPr>
      <t xml:space="preserve"> Please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refer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to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Part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Section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Geographical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Coverage.</t>
    </r>
  </si>
  <si>
    <t>Gross Production</t>
  </si>
  <si>
    <t>Own use</t>
  </si>
  <si>
    <t>Other use</t>
  </si>
  <si>
    <t>Supply</t>
  </si>
  <si>
    <t>Energy Industry</t>
  </si>
  <si>
    <t>Calc. Consumption</t>
  </si>
  <si>
    <t>Imports</t>
  </si>
  <si>
    <t>Exports</t>
  </si>
  <si>
    <t>Transmission losses</t>
  </si>
  <si>
    <t>Taiwan</t>
  </si>
  <si>
    <r>
      <rPr>
        <sz val="8"/>
        <rFont val="Arial"/>
        <family val="2"/>
      </rPr>
      <t>Cote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d'Ivoire</t>
    </r>
  </si>
  <si>
    <r>
      <rPr>
        <sz val="8"/>
        <rFont val="Arial"/>
        <family val="2"/>
      </rPr>
      <t>Dominican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Republic</t>
    </r>
  </si>
  <si>
    <t>Iran Islamic Republic of</t>
  </si>
  <si>
    <t>Korea Republic of</t>
  </si>
  <si>
    <t>China</t>
  </si>
  <si>
    <t>Slovakia</t>
  </si>
  <si>
    <r>
      <rPr>
        <sz val="8"/>
        <rFont val="Arial"/>
        <family val="2"/>
      </rPr>
      <t>Trinidad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Tobago</t>
    </r>
  </si>
  <si>
    <t>United Arab Emirates</t>
  </si>
  <si>
    <r>
      <rPr>
        <sz val="8"/>
        <rFont val="Arial"/>
        <family val="2"/>
      </rPr>
      <t>United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States of America</t>
    </r>
  </si>
  <si>
    <t>Viet Nam</t>
  </si>
  <si>
    <t>Tanzania United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</si>
</sst>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0"/>
      <color rgb="FF000000"/>
      <name val="Times New Roman"/>
      <charset val="204"/>
    </font>
    <font>
      <b/>
      <sz val="9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i/>
      <sz val="8"/>
      <color rgb="FF000000"/>
      <name val="Arial Narrow"/>
      <family val="2"/>
    </font>
    <font>
      <i/>
      <sz val="8"/>
      <name val="Arial Narrow"/>
      <family val="2"/>
    </font>
    <font>
      <sz val="8"/>
      <color rgb="FF000000"/>
      <name val="Arial Narrow"/>
      <family val="2"/>
    </font>
    <font>
      <sz val="8"/>
      <name val="Arial Narrow"/>
      <family val="2"/>
    </font>
    <font>
      <b/>
      <sz val="8"/>
      <color rgb="FF000000"/>
      <name val="Arial Narrow"/>
      <family val="2"/>
    </font>
    <font>
      <sz val="8"/>
      <name val="Times New Roman"/>
      <family val="1"/>
    </font>
    <font>
      <b/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i/>
      <sz val="8"/>
      <name val="Arial"/>
      <family val="2"/>
    </font>
    <font>
      <b/>
      <sz val="8"/>
      <name val="Arial Narrow"/>
      <family val="2"/>
    </font>
    <font>
      <b/>
      <sz val="10"/>
      <color rgb="FF000000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left" vertical="top" wrapText="1"/>
    </xf>
    <xf numFmtId="164" fontId="2" fillId="0" borderId="0" xfId="0" applyNumberFormat="1" applyFont="1" applyFill="1" applyBorder="1" applyAlignment="1">
      <alignment horizontal="right" vertical="top" wrapText="1"/>
    </xf>
    <xf numFmtId="164" fontId="2" fillId="0" borderId="0" xfId="0" applyNumberFormat="1" applyFont="1" applyFill="1" applyBorder="1" applyAlignment="1">
      <alignment horizontal="left" vertical="top" wrapText="1" indent="1"/>
    </xf>
    <xf numFmtId="164" fontId="2" fillId="0" borderId="0" xfId="0" applyNumberFormat="1" applyFont="1" applyFill="1" applyBorder="1" applyAlignment="1">
      <alignment horizontal="right" vertical="top" wrapText="1" indent="1"/>
    </xf>
    <xf numFmtId="164" fontId="2" fillId="0" borderId="0" xfId="0" applyNumberFormat="1" applyFont="1" applyFill="1" applyBorder="1" applyAlignment="1">
      <alignment horizontal="left" vertical="top" wrapText="1" indent="2"/>
    </xf>
    <xf numFmtId="0" fontId="3" fillId="0" borderId="0" xfId="0" applyFont="1" applyFill="1" applyBorder="1" applyAlignment="1">
      <alignment horizontal="left" vertical="top" wrapText="1"/>
    </xf>
    <xf numFmtId="164" fontId="4" fillId="0" borderId="0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left" vertical="top" wrapText="1"/>
    </xf>
    <xf numFmtId="164" fontId="4" fillId="0" borderId="0" xfId="0" applyNumberFormat="1" applyFont="1" applyFill="1" applyBorder="1" applyAlignment="1">
      <alignment horizontal="right" vertical="top" wrapText="1" indent="1"/>
    </xf>
    <xf numFmtId="164" fontId="4" fillId="0" borderId="0" xfId="0" applyNumberFormat="1" applyFont="1" applyFill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right" vertical="top" wrapText="1"/>
    </xf>
    <xf numFmtId="164" fontId="2" fillId="0" borderId="0" xfId="0" applyNumberFormat="1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>
      <alignment horizontal="left" vertical="top" wrapText="1" indent="3"/>
    </xf>
    <xf numFmtId="0" fontId="5" fillId="0" borderId="0" xfId="0" applyFont="1" applyFill="1" applyBorder="1" applyAlignment="1">
      <alignment horizontal="right" vertical="top" wrapText="1" indent="1"/>
    </xf>
    <xf numFmtId="0" fontId="0" fillId="0" borderId="0" xfId="0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vertical="top" wrapText="1" indent="3"/>
    </xf>
    <xf numFmtId="0" fontId="5" fillId="0" borderId="0" xfId="0" applyFont="1" applyFill="1" applyBorder="1" applyAlignment="1">
      <alignment horizontal="center" vertical="top" wrapText="1"/>
    </xf>
    <xf numFmtId="164" fontId="4" fillId="0" borderId="0" xfId="0" applyNumberFormat="1" applyFont="1" applyFill="1" applyBorder="1" applyAlignment="1">
      <alignment horizontal="left" vertical="top" wrapText="1" indent="2"/>
    </xf>
    <xf numFmtId="164" fontId="6" fillId="0" borderId="0" xfId="0" applyNumberFormat="1" applyFont="1" applyFill="1" applyBorder="1" applyAlignment="1">
      <alignment horizontal="right" vertical="top" wrapText="1"/>
    </xf>
    <xf numFmtId="164" fontId="6" fillId="0" borderId="0" xfId="0" applyNumberFormat="1" applyFont="1" applyFill="1" applyBorder="1" applyAlignment="1">
      <alignment horizontal="left" vertical="top" wrapText="1" indent="1"/>
    </xf>
    <xf numFmtId="164" fontId="6" fillId="0" borderId="0" xfId="0" applyNumberFormat="1" applyFont="1" applyFill="1" applyBorder="1" applyAlignment="1">
      <alignment horizontal="right" vertical="top" wrapText="1" indent="1"/>
    </xf>
    <xf numFmtId="164" fontId="6" fillId="0" borderId="0" xfId="0" applyNumberFormat="1" applyFont="1" applyFill="1" applyBorder="1" applyAlignment="1">
      <alignment horizontal="left" vertical="top" wrapText="1" indent="2"/>
    </xf>
    <xf numFmtId="0" fontId="7" fillId="0" borderId="0" xfId="0" applyFont="1" applyFill="1" applyBorder="1" applyAlignment="1">
      <alignment horizontal="right" vertical="top" wrapText="1"/>
    </xf>
    <xf numFmtId="164" fontId="6" fillId="0" borderId="0" xfId="0" applyNumberFormat="1" applyFont="1" applyFill="1" applyBorder="1" applyAlignment="1">
      <alignment horizontal="center" vertical="top" wrapText="1"/>
    </xf>
    <xf numFmtId="164" fontId="6" fillId="0" borderId="1" xfId="0" applyNumberFormat="1" applyFont="1" applyFill="1" applyBorder="1" applyAlignment="1">
      <alignment horizontal="right" vertical="top" wrapText="1"/>
    </xf>
    <xf numFmtId="164" fontId="6" fillId="0" borderId="1" xfId="0" applyNumberFormat="1" applyFont="1" applyFill="1" applyBorder="1" applyAlignment="1">
      <alignment horizontal="left" vertical="top" wrapText="1" indent="1"/>
    </xf>
    <xf numFmtId="164" fontId="6" fillId="0" borderId="1" xfId="0" applyNumberFormat="1" applyFont="1" applyFill="1" applyBorder="1" applyAlignment="1">
      <alignment horizontal="right" vertical="top" wrapText="1" indent="1"/>
    </xf>
    <xf numFmtId="164" fontId="6" fillId="0" borderId="1" xfId="0" applyNumberFormat="1" applyFont="1" applyFill="1" applyBorder="1" applyAlignment="1">
      <alignment horizontal="left" vertical="top" wrapText="1" indent="2"/>
    </xf>
    <xf numFmtId="0" fontId="0" fillId="0" borderId="2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right" vertical="top" wrapText="1" indent="1"/>
    </xf>
    <xf numFmtId="0" fontId="1" fillId="0" borderId="0" xfId="0" applyFont="1" applyFill="1" applyBorder="1" applyAlignment="1">
      <alignment horizontal="left" vertical="top" wrapText="1" indent="4"/>
    </xf>
    <xf numFmtId="0" fontId="1" fillId="0" borderId="0" xfId="0" applyFont="1" applyFill="1" applyBorder="1" applyAlignment="1">
      <alignment horizontal="right" vertical="top" wrapText="1" indent="1"/>
    </xf>
    <xf numFmtId="164" fontId="2" fillId="0" borderId="0" xfId="0" applyNumberFormat="1" applyFont="1" applyFill="1" applyBorder="1" applyAlignment="1">
      <alignment horizontal="right" vertical="top" wrapText="1" indent="2"/>
    </xf>
    <xf numFmtId="0" fontId="5" fillId="0" borderId="0" xfId="0" applyFont="1" applyFill="1" applyBorder="1" applyAlignment="1">
      <alignment horizontal="right" vertical="top" wrapText="1" indent="2"/>
    </xf>
    <xf numFmtId="164" fontId="4" fillId="0" borderId="0" xfId="0" applyNumberFormat="1" applyFont="1" applyFill="1" applyBorder="1" applyAlignment="1">
      <alignment horizontal="right" vertical="top" wrapText="1" indent="2"/>
    </xf>
    <xf numFmtId="0" fontId="5" fillId="0" borderId="1" xfId="0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right" vertical="top" wrapText="1" indent="1"/>
    </xf>
    <xf numFmtId="164" fontId="2" fillId="0" borderId="1" xfId="0" applyNumberFormat="1" applyFont="1" applyFill="1" applyBorder="1" applyAlignment="1">
      <alignment horizontal="right" vertical="top" wrapText="1" indent="2"/>
    </xf>
    <xf numFmtId="0" fontId="5" fillId="0" borderId="1" xfId="0" applyFont="1" applyFill="1" applyBorder="1" applyAlignment="1">
      <alignment horizontal="right" vertical="top" wrapText="1" indent="2"/>
    </xf>
    <xf numFmtId="164" fontId="2" fillId="0" borderId="1" xfId="0" applyNumberFormat="1" applyFont="1" applyFill="1" applyBorder="1" applyAlignment="1">
      <alignment horizontal="right" vertical="top" wrapText="1" indent="1"/>
    </xf>
    <xf numFmtId="164" fontId="8" fillId="0" borderId="0" xfId="0" applyNumberFormat="1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right" vertical="top" wrapText="1" indent="1"/>
    </xf>
    <xf numFmtId="164" fontId="8" fillId="0" borderId="0" xfId="0" applyNumberFormat="1" applyFont="1" applyFill="1" applyBorder="1" applyAlignment="1">
      <alignment horizontal="right" vertical="top" wrapText="1" indent="2"/>
    </xf>
    <xf numFmtId="0" fontId="9" fillId="0" borderId="0" xfId="0" applyFont="1" applyFill="1" applyBorder="1" applyAlignment="1">
      <alignment horizontal="right" vertical="top" wrapText="1" indent="2"/>
    </xf>
    <xf numFmtId="164" fontId="8" fillId="0" borderId="0" xfId="0" applyNumberFormat="1" applyFont="1" applyFill="1" applyBorder="1" applyAlignment="1">
      <alignment horizontal="right" vertical="top" wrapText="1" indent="1"/>
    </xf>
    <xf numFmtId="0" fontId="3" fillId="0" borderId="0" xfId="0" applyFont="1" applyFill="1" applyBorder="1" applyAlignment="1">
      <alignment horizontal="right" vertical="top" wrapText="1" indent="1"/>
    </xf>
    <xf numFmtId="164" fontId="10" fillId="0" borderId="0" xfId="0" applyNumberFormat="1" applyFont="1" applyFill="1" applyBorder="1" applyAlignment="1">
      <alignment horizontal="right" vertical="top" wrapText="1"/>
    </xf>
    <xf numFmtId="164" fontId="10" fillId="0" borderId="0" xfId="0" applyNumberFormat="1" applyFont="1" applyFill="1" applyBorder="1" applyAlignment="1">
      <alignment horizontal="right" vertical="top" wrapText="1" indent="1"/>
    </xf>
    <xf numFmtId="164" fontId="10" fillId="0" borderId="0" xfId="0" applyNumberFormat="1" applyFont="1" applyFill="1" applyBorder="1" applyAlignment="1">
      <alignment horizontal="right" vertical="top" wrapText="1" indent="2"/>
    </xf>
    <xf numFmtId="164" fontId="4" fillId="0" borderId="1" xfId="0" applyNumberFormat="1" applyFont="1" applyFill="1" applyBorder="1" applyAlignment="1">
      <alignment horizontal="right" vertical="top" wrapText="1"/>
    </xf>
    <xf numFmtId="164" fontId="4" fillId="0" borderId="1" xfId="0" applyNumberFormat="1" applyFont="1" applyFill="1" applyBorder="1" applyAlignment="1">
      <alignment horizontal="right" vertical="top" wrapText="1" indent="1"/>
    </xf>
    <xf numFmtId="164" fontId="4" fillId="0" borderId="1" xfId="0" applyNumberFormat="1" applyFont="1" applyFill="1" applyBorder="1" applyAlignment="1">
      <alignment horizontal="right" vertical="top" wrapText="1" indent="2"/>
    </xf>
    <xf numFmtId="0" fontId="0" fillId="0" borderId="1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right" vertical="top" wrapText="1"/>
    </xf>
    <xf numFmtId="0" fontId="17" fillId="0" borderId="0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right" vertical="top" wrapText="1" indent="6"/>
    </xf>
    <xf numFmtId="0" fontId="0" fillId="0" borderId="2" xfId="0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right" vertical="top" wrapText="1" indent="6"/>
    </xf>
    <xf numFmtId="0" fontId="1" fillId="0" borderId="0" xfId="0" applyFont="1" applyFill="1" applyBorder="1" applyAlignment="1">
      <alignment horizontal="left" vertical="top" wrapText="1" indent="6"/>
    </xf>
    <xf numFmtId="0" fontId="1" fillId="0" borderId="0" xfId="0" applyFont="1" applyFill="1" applyBorder="1" applyAlignment="1">
      <alignment horizontal="left" vertical="top" wrapText="1" inden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Mapping_NEWAGE_GTAP9_18x18x4_neu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Mapping"/>
      <sheetName val="Sectoral Mapping"/>
      <sheetName val="GTAP 8"/>
      <sheetName val="alt_regional"/>
      <sheetName val="alt_sektoral"/>
    </sheetNames>
    <sheetDataSet>
      <sheetData sheetId="0">
        <row r="3">
          <cell r="A3" t="str">
            <v>Germany</v>
          </cell>
          <cell r="B3">
            <v>62</v>
          </cell>
          <cell r="C3" t="str">
            <v>DEU</v>
          </cell>
          <cell r="D3" t="str">
            <v>Germany</v>
          </cell>
          <cell r="E3" t="str">
            <v>DEU</v>
          </cell>
          <cell r="F3">
            <v>1</v>
          </cell>
        </row>
        <row r="4">
          <cell r="A4" t="str">
            <v>France</v>
          </cell>
          <cell r="B4">
            <v>61</v>
          </cell>
          <cell r="C4" t="str">
            <v>FRA</v>
          </cell>
          <cell r="D4" t="str">
            <v>France</v>
          </cell>
          <cell r="E4" t="str">
            <v>FRA</v>
          </cell>
          <cell r="F4">
            <v>2</v>
          </cell>
        </row>
        <row r="5">
          <cell r="A5" t="str">
            <v>Italy</v>
          </cell>
          <cell r="B5">
            <v>66</v>
          </cell>
          <cell r="C5" t="str">
            <v>ITA</v>
          </cell>
          <cell r="D5" t="str">
            <v>Italy</v>
          </cell>
          <cell r="E5" t="str">
            <v>ITA</v>
          </cell>
          <cell r="F5">
            <v>3</v>
          </cell>
        </row>
        <row r="6">
          <cell r="A6" t="str">
            <v>Poland</v>
          </cell>
          <cell r="B6">
            <v>72</v>
          </cell>
          <cell r="C6" t="str">
            <v>POL</v>
          </cell>
          <cell r="D6" t="str">
            <v>Poland</v>
          </cell>
          <cell r="E6" t="str">
            <v>POL</v>
          </cell>
          <cell r="F6">
            <v>4</v>
          </cell>
        </row>
        <row r="7">
          <cell r="A7" t="str">
            <v>Ireland</v>
          </cell>
          <cell r="B7">
            <v>65</v>
          </cell>
          <cell r="C7" t="str">
            <v>IRL</v>
          </cell>
          <cell r="D7" t="str">
            <v>UK and Ireland</v>
          </cell>
          <cell r="E7" t="str">
            <v>UKI</v>
          </cell>
          <cell r="F7">
            <v>5</v>
          </cell>
        </row>
        <row r="8">
          <cell r="A8" t="str">
            <v>United Kingdom</v>
          </cell>
          <cell r="B8">
            <v>78</v>
          </cell>
          <cell r="C8" t="str">
            <v>GBR</v>
          </cell>
          <cell r="D8" t="str">
            <v>UK and Ireland</v>
          </cell>
          <cell r="E8" t="str">
            <v>UKI</v>
          </cell>
          <cell r="F8">
            <v>5</v>
          </cell>
        </row>
        <row r="9">
          <cell r="A9" t="str">
            <v>Portugal</v>
          </cell>
          <cell r="B9">
            <v>73</v>
          </cell>
          <cell r="C9" t="str">
            <v>PRT</v>
          </cell>
          <cell r="D9" t="str">
            <v>Spain and Portugal</v>
          </cell>
          <cell r="E9" t="str">
            <v>ESP</v>
          </cell>
          <cell r="F9">
            <v>6</v>
          </cell>
        </row>
        <row r="10">
          <cell r="A10" t="str">
            <v>Spain</v>
          </cell>
          <cell r="B10">
            <v>76</v>
          </cell>
          <cell r="C10" t="str">
            <v>ESP</v>
          </cell>
          <cell r="D10" t="str">
            <v>Spain and Portugal</v>
          </cell>
          <cell r="E10" t="str">
            <v>ESP</v>
          </cell>
          <cell r="F10">
            <v>6</v>
          </cell>
        </row>
        <row r="11">
          <cell r="A11" t="str">
            <v>Belgium</v>
          </cell>
          <cell r="B11">
            <v>55</v>
          </cell>
          <cell r="C11" t="str">
            <v>BEL</v>
          </cell>
          <cell r="D11" t="str">
            <v>Benelux</v>
          </cell>
          <cell r="E11" t="str">
            <v>BNL</v>
          </cell>
          <cell r="F11">
            <v>7</v>
          </cell>
        </row>
        <row r="12">
          <cell r="A12" t="str">
            <v>Luxembourg</v>
          </cell>
          <cell r="B12">
            <v>69</v>
          </cell>
          <cell r="C12" t="str">
            <v>LUX</v>
          </cell>
          <cell r="D12" t="str">
            <v>Benelux</v>
          </cell>
          <cell r="E12" t="str">
            <v>BNL</v>
          </cell>
          <cell r="F12">
            <v>7</v>
          </cell>
        </row>
        <row r="13">
          <cell r="A13" t="str">
            <v>Netherlands</v>
          </cell>
          <cell r="B13">
            <v>71</v>
          </cell>
          <cell r="C13" t="str">
            <v>NLD</v>
          </cell>
          <cell r="D13" t="str">
            <v>Benelux</v>
          </cell>
          <cell r="E13" t="str">
            <v>BNL</v>
          </cell>
          <cell r="F13">
            <v>7</v>
          </cell>
        </row>
        <row r="14">
          <cell r="A14" t="str">
            <v>Denmark</v>
          </cell>
          <cell r="B14">
            <v>58</v>
          </cell>
          <cell r="C14" t="str">
            <v>DNK</v>
          </cell>
          <cell r="D14" t="str">
            <v>Northern/Baltic EU-28</v>
          </cell>
          <cell r="E14" t="str">
            <v>EUN</v>
          </cell>
          <cell r="F14">
            <v>8</v>
          </cell>
        </row>
        <row r="15">
          <cell r="A15" t="str">
            <v>Estonia</v>
          </cell>
          <cell r="B15">
            <v>59</v>
          </cell>
          <cell r="C15" t="str">
            <v>EST</v>
          </cell>
          <cell r="D15" t="str">
            <v>Northern/Baltic EU-28</v>
          </cell>
          <cell r="E15" t="str">
            <v>EUN</v>
          </cell>
          <cell r="F15">
            <v>8</v>
          </cell>
        </row>
        <row r="16">
          <cell r="A16" t="str">
            <v>Finland</v>
          </cell>
          <cell r="B16">
            <v>60</v>
          </cell>
          <cell r="C16" t="str">
            <v>FIN</v>
          </cell>
          <cell r="D16" t="str">
            <v>Northern/Baltic EU-28</v>
          </cell>
          <cell r="E16" t="str">
            <v>EUN</v>
          </cell>
          <cell r="F16">
            <v>8</v>
          </cell>
        </row>
        <row r="17">
          <cell r="A17" t="str">
            <v>Latvia</v>
          </cell>
          <cell r="B17">
            <v>67</v>
          </cell>
          <cell r="C17" t="str">
            <v>LVA</v>
          </cell>
          <cell r="D17" t="str">
            <v>Northern/Baltic EU-28</v>
          </cell>
          <cell r="E17" t="str">
            <v>EUN</v>
          </cell>
          <cell r="F17">
            <v>8</v>
          </cell>
        </row>
        <row r="18">
          <cell r="A18" t="str">
            <v>Lithuania</v>
          </cell>
          <cell r="B18">
            <v>68</v>
          </cell>
          <cell r="C18" t="str">
            <v>LTU</v>
          </cell>
          <cell r="D18" t="str">
            <v>Northern/Baltic EU-28</v>
          </cell>
          <cell r="E18" t="str">
            <v>EUN</v>
          </cell>
          <cell r="F18">
            <v>8</v>
          </cell>
        </row>
        <row r="19">
          <cell r="A19" t="str">
            <v>Sweden</v>
          </cell>
          <cell r="B19">
            <v>77</v>
          </cell>
          <cell r="C19" t="str">
            <v>SWE</v>
          </cell>
          <cell r="D19" t="str">
            <v>Northern/Baltic EU-28</v>
          </cell>
          <cell r="E19" t="str">
            <v>EUN</v>
          </cell>
          <cell r="F19">
            <v>8</v>
          </cell>
        </row>
        <row r="20">
          <cell r="A20" t="str">
            <v>Austria</v>
          </cell>
          <cell r="B20">
            <v>54</v>
          </cell>
          <cell r="C20" t="str">
            <v>AUT</v>
          </cell>
          <cell r="D20" t="str">
            <v>South-Eastern EU-28</v>
          </cell>
          <cell r="E20" t="str">
            <v>EUS</v>
          </cell>
          <cell r="F20">
            <v>9</v>
          </cell>
        </row>
        <row r="21">
          <cell r="A21" t="str">
            <v>Bulgaria</v>
          </cell>
          <cell r="B21">
            <v>83</v>
          </cell>
          <cell r="C21" t="str">
            <v>BGR</v>
          </cell>
          <cell r="D21" t="str">
            <v>South-Eastern EU-28</v>
          </cell>
          <cell r="E21" t="str">
            <v>EUS</v>
          </cell>
          <cell r="F21">
            <v>9</v>
          </cell>
        </row>
        <row r="22">
          <cell r="A22" t="str">
            <v>Croatia</v>
          </cell>
          <cell r="B22">
            <v>85</v>
          </cell>
          <cell r="C22" t="str">
            <v>HRV</v>
          </cell>
          <cell r="D22" t="str">
            <v>South-Eastern EU-28</v>
          </cell>
          <cell r="E22" t="str">
            <v>EUS</v>
          </cell>
          <cell r="F22">
            <v>9</v>
          </cell>
        </row>
        <row r="23">
          <cell r="A23" t="str">
            <v>Cyprus</v>
          </cell>
          <cell r="B23">
            <v>56</v>
          </cell>
          <cell r="C23" t="str">
            <v>CYP</v>
          </cell>
          <cell r="D23" t="str">
            <v>South-Eastern EU-28</v>
          </cell>
          <cell r="E23" t="str">
            <v>EUS</v>
          </cell>
          <cell r="F23">
            <v>9</v>
          </cell>
        </row>
        <row r="24">
          <cell r="A24" t="str">
            <v>Czech Republic</v>
          </cell>
          <cell r="B24">
            <v>57</v>
          </cell>
          <cell r="C24" t="str">
            <v>CZE</v>
          </cell>
          <cell r="D24" t="str">
            <v>South-Eastern EU-28</v>
          </cell>
          <cell r="E24" t="str">
            <v>EUS</v>
          </cell>
          <cell r="F24">
            <v>9</v>
          </cell>
        </row>
        <row r="25">
          <cell r="A25" t="str">
            <v>Greece</v>
          </cell>
          <cell r="B25">
            <v>63</v>
          </cell>
          <cell r="C25" t="str">
            <v>GRC</v>
          </cell>
          <cell r="D25" t="str">
            <v>South-Eastern EU-28</v>
          </cell>
          <cell r="E25" t="str">
            <v>EUS</v>
          </cell>
          <cell r="F25">
            <v>9</v>
          </cell>
        </row>
        <row r="26">
          <cell r="A26" t="str">
            <v>Hungary</v>
          </cell>
          <cell r="B26">
            <v>64</v>
          </cell>
          <cell r="C26" t="str">
            <v>HUN</v>
          </cell>
          <cell r="D26" t="str">
            <v>South-Eastern EU-28</v>
          </cell>
          <cell r="E26" t="str">
            <v>EUS</v>
          </cell>
          <cell r="F26">
            <v>9</v>
          </cell>
        </row>
        <row r="27">
          <cell r="A27" t="str">
            <v>Malta</v>
          </cell>
          <cell r="B27">
            <v>70</v>
          </cell>
          <cell r="C27" t="str">
            <v>MLT</v>
          </cell>
          <cell r="D27" t="str">
            <v>South-Eastern EU-28</v>
          </cell>
          <cell r="E27" t="str">
            <v>EUS</v>
          </cell>
          <cell r="F27">
            <v>9</v>
          </cell>
        </row>
        <row r="28">
          <cell r="A28" t="str">
            <v>Romania</v>
          </cell>
          <cell r="B28">
            <v>86</v>
          </cell>
          <cell r="C28" t="str">
            <v>ROU</v>
          </cell>
          <cell r="D28" t="str">
            <v>South-Eastern EU-28</v>
          </cell>
          <cell r="E28" t="str">
            <v>EUS</v>
          </cell>
          <cell r="F28">
            <v>9</v>
          </cell>
        </row>
        <row r="29">
          <cell r="A29" t="str">
            <v>Slovakia</v>
          </cell>
          <cell r="B29">
            <v>74</v>
          </cell>
          <cell r="C29" t="str">
            <v>SVK</v>
          </cell>
          <cell r="D29" t="str">
            <v>South-Eastern EU-28</v>
          </cell>
          <cell r="E29" t="str">
            <v>EUS</v>
          </cell>
          <cell r="F29">
            <v>9</v>
          </cell>
        </row>
        <row r="30">
          <cell r="A30" t="str">
            <v>Slovenia</v>
          </cell>
          <cell r="B30">
            <v>75</v>
          </cell>
          <cell r="C30" t="str">
            <v>SVN</v>
          </cell>
          <cell r="D30" t="str">
            <v>South-Eastern EU-28</v>
          </cell>
          <cell r="E30" t="str">
            <v>EUS</v>
          </cell>
          <cell r="F30">
            <v>9</v>
          </cell>
        </row>
        <row r="31">
          <cell r="A31" t="str">
            <v>United States of America</v>
          </cell>
          <cell r="B31">
            <v>28</v>
          </cell>
          <cell r="C31" t="str">
            <v>USA</v>
          </cell>
          <cell r="D31" t="str">
            <v>USA</v>
          </cell>
          <cell r="E31" t="str">
            <v>USA</v>
          </cell>
          <cell r="F31">
            <v>10</v>
          </cell>
        </row>
        <row r="32">
          <cell r="A32" t="str">
            <v>Australia</v>
          </cell>
          <cell r="B32">
            <v>1</v>
          </cell>
          <cell r="C32" t="str">
            <v>AUS</v>
          </cell>
          <cell r="D32" t="str">
            <v>Rest of OECD</v>
          </cell>
          <cell r="E32" t="str">
            <v>OEC</v>
          </cell>
          <cell r="F32">
            <v>11</v>
          </cell>
        </row>
        <row r="33">
          <cell r="A33" t="str">
            <v>Canada</v>
          </cell>
          <cell r="B33">
            <v>27</v>
          </cell>
          <cell r="C33" t="str">
            <v>CAN</v>
          </cell>
          <cell r="D33" t="str">
            <v>Rest of OECD</v>
          </cell>
          <cell r="E33" t="str">
            <v>OEC</v>
          </cell>
          <cell r="F33">
            <v>11</v>
          </cell>
        </row>
        <row r="34">
          <cell r="A34" t="str">
            <v>Japan</v>
          </cell>
          <cell r="B34">
            <v>6</v>
          </cell>
          <cell r="C34" t="str">
            <v>JPN</v>
          </cell>
          <cell r="D34" t="str">
            <v>Rest of OECD</v>
          </cell>
          <cell r="E34" t="str">
            <v>OEC</v>
          </cell>
          <cell r="F34">
            <v>11</v>
          </cell>
        </row>
        <row r="35">
          <cell r="A35" t="str">
            <v>Korea Republic of</v>
          </cell>
          <cell r="B35">
            <v>7</v>
          </cell>
          <cell r="C35" t="str">
            <v>KOR</v>
          </cell>
          <cell r="D35" t="str">
            <v>Rest of OECD</v>
          </cell>
          <cell r="E35" t="str">
            <v>OEC</v>
          </cell>
          <cell r="F35">
            <v>11</v>
          </cell>
        </row>
        <row r="36">
          <cell r="A36" t="str">
            <v>Mexico</v>
          </cell>
          <cell r="B36">
            <v>29</v>
          </cell>
          <cell r="C36" t="str">
            <v>MEX</v>
          </cell>
          <cell r="D36" t="str">
            <v>Rest of OECD</v>
          </cell>
          <cell r="E36" t="str">
            <v>OEC</v>
          </cell>
          <cell r="F36">
            <v>11</v>
          </cell>
        </row>
        <row r="37">
          <cell r="A37" t="str">
            <v>New Zealand</v>
          </cell>
          <cell r="B37">
            <v>2</v>
          </cell>
          <cell r="C37" t="str">
            <v>NZL</v>
          </cell>
          <cell r="D37" t="str">
            <v>Rest of OECD</v>
          </cell>
          <cell r="E37" t="str">
            <v>OEC</v>
          </cell>
          <cell r="F37">
            <v>11</v>
          </cell>
        </row>
        <row r="38">
          <cell r="A38" t="str">
            <v>Norway</v>
          </cell>
          <cell r="B38">
            <v>80</v>
          </cell>
          <cell r="C38" t="str">
            <v>NOR</v>
          </cell>
          <cell r="D38" t="str">
            <v>Rest of OECD</v>
          </cell>
          <cell r="E38" t="str">
            <v>OEC</v>
          </cell>
          <cell r="F38">
            <v>11</v>
          </cell>
        </row>
        <row r="39">
          <cell r="A39" t="str">
            <v>Rest of EFTA</v>
          </cell>
          <cell r="B39">
            <v>81</v>
          </cell>
          <cell r="C39" t="str">
            <v>XEF</v>
          </cell>
          <cell r="D39" t="str">
            <v>Rest of OECD</v>
          </cell>
          <cell r="E39" t="str">
            <v>OEC</v>
          </cell>
          <cell r="F39">
            <v>11</v>
          </cell>
        </row>
        <row r="40">
          <cell r="A40" t="str">
            <v>Switzerland</v>
          </cell>
          <cell r="B40">
            <v>79</v>
          </cell>
          <cell r="C40" t="str">
            <v>CHE</v>
          </cell>
          <cell r="D40" t="str">
            <v>Rest of OECD</v>
          </cell>
          <cell r="E40" t="str">
            <v>OEC</v>
          </cell>
          <cell r="F40">
            <v>11</v>
          </cell>
        </row>
        <row r="41">
          <cell r="A41" t="str">
            <v>Iceland</v>
          </cell>
          <cell r="B41">
            <v>81</v>
          </cell>
          <cell r="C41" t="str">
            <v>XEF</v>
          </cell>
          <cell r="D41" t="str">
            <v>Rest of OECD</v>
          </cell>
          <cell r="E41" t="str">
            <v>OEC</v>
          </cell>
          <cell r="F41">
            <v>11</v>
          </cell>
        </row>
        <row r="42">
          <cell r="A42" t="str">
            <v>Brazil</v>
          </cell>
          <cell r="B42">
            <v>33</v>
          </cell>
          <cell r="C42" t="str">
            <v>BRA</v>
          </cell>
          <cell r="D42" t="str">
            <v>Brazil</v>
          </cell>
          <cell r="E42" t="str">
            <v>BRZ</v>
          </cell>
          <cell r="F42">
            <v>12</v>
          </cell>
        </row>
        <row r="43">
          <cell r="A43" t="str">
            <v>Russian Federation</v>
          </cell>
          <cell r="B43">
            <v>87</v>
          </cell>
          <cell r="C43" t="str">
            <v>RUS</v>
          </cell>
          <cell r="D43" t="str">
            <v>Russia</v>
          </cell>
          <cell r="E43" t="str">
            <v>RUS</v>
          </cell>
          <cell r="F43">
            <v>13</v>
          </cell>
        </row>
        <row r="44">
          <cell r="A44" t="str">
            <v>India</v>
          </cell>
          <cell r="B44">
            <v>22</v>
          </cell>
          <cell r="C44" t="str">
            <v>IND</v>
          </cell>
          <cell r="D44" t="str">
            <v>India</v>
          </cell>
          <cell r="E44" t="str">
            <v>IND</v>
          </cell>
          <cell r="F44">
            <v>14</v>
          </cell>
        </row>
        <row r="45">
          <cell r="A45" t="str">
            <v>China</v>
          </cell>
          <cell r="B45">
            <v>4</v>
          </cell>
          <cell r="C45" t="str">
            <v>CHN</v>
          </cell>
          <cell r="D45" t="str">
            <v>China + Hong Kong</v>
          </cell>
          <cell r="E45" t="str">
            <v>CHI</v>
          </cell>
          <cell r="F45">
            <v>15</v>
          </cell>
        </row>
        <row r="46">
          <cell r="A46" t="str">
            <v>Hong Kong</v>
          </cell>
          <cell r="B46">
            <v>5</v>
          </cell>
          <cell r="C46" t="str">
            <v>HKG</v>
          </cell>
          <cell r="D46" t="str">
            <v>China + Hong Kong</v>
          </cell>
          <cell r="E46" t="str">
            <v>CHI</v>
          </cell>
          <cell r="F46">
            <v>15</v>
          </cell>
        </row>
        <row r="47">
          <cell r="A47" t="str">
            <v>South Africa</v>
          </cell>
          <cell r="B47">
            <v>138</v>
          </cell>
          <cell r="C47" t="str">
            <v>ZAF</v>
          </cell>
          <cell r="D47" t="str">
            <v>South Africa</v>
          </cell>
          <cell r="E47" t="str">
            <v>RSA</v>
          </cell>
          <cell r="F47">
            <v>16</v>
          </cell>
        </row>
        <row r="48">
          <cell r="A48" t="str">
            <v>Bahrain</v>
          </cell>
          <cell r="B48">
            <v>97</v>
          </cell>
          <cell r="C48" t="str">
            <v>BHR</v>
          </cell>
          <cell r="D48" t="str">
            <v>OPEC and Arabian World</v>
          </cell>
          <cell r="E48" t="str">
            <v>OPA</v>
          </cell>
          <cell r="F48">
            <v>17</v>
          </cell>
        </row>
        <row r="49">
          <cell r="A49" t="str">
            <v>Ecuador</v>
          </cell>
          <cell r="B49">
            <v>36</v>
          </cell>
          <cell r="C49" t="str">
            <v>ECU</v>
          </cell>
          <cell r="D49" t="str">
            <v>OPEC and Arabian World</v>
          </cell>
          <cell r="E49" t="str">
            <v>OPA</v>
          </cell>
          <cell r="F49">
            <v>17</v>
          </cell>
        </row>
        <row r="50">
          <cell r="A50" t="str">
            <v>Egypt</v>
          </cell>
          <cell r="B50">
            <v>108</v>
          </cell>
          <cell r="C50" t="str">
            <v>EGY</v>
          </cell>
          <cell r="D50" t="str">
            <v>OPEC and Arabian World</v>
          </cell>
          <cell r="E50" t="str">
            <v>OPA</v>
          </cell>
          <cell r="F50">
            <v>17</v>
          </cell>
        </row>
        <row r="51">
          <cell r="A51" t="str">
            <v>Indonesia</v>
          </cell>
          <cell r="B51">
            <v>13</v>
          </cell>
          <cell r="C51" t="str">
            <v>IDN</v>
          </cell>
          <cell r="D51" t="str">
            <v>OPEC and Arabian World</v>
          </cell>
          <cell r="E51" t="str">
            <v>OPA</v>
          </cell>
          <cell r="F51">
            <v>17</v>
          </cell>
        </row>
        <row r="52">
          <cell r="A52" t="str">
            <v>Iran Islamic Republic of</v>
          </cell>
          <cell r="B52">
            <v>98</v>
          </cell>
          <cell r="C52" t="str">
            <v>IRN</v>
          </cell>
          <cell r="D52" t="str">
            <v>OPEC and Arabian World</v>
          </cell>
          <cell r="E52" t="str">
            <v>OPA</v>
          </cell>
          <cell r="F52">
            <v>17</v>
          </cell>
        </row>
        <row r="53">
          <cell r="A53" t="str">
            <v>Kuwait</v>
          </cell>
          <cell r="B53">
            <v>101</v>
          </cell>
          <cell r="C53" t="str">
            <v>KWT</v>
          </cell>
          <cell r="D53" t="str">
            <v>OPEC and Arabian World</v>
          </cell>
          <cell r="E53" t="str">
            <v>OPA</v>
          </cell>
          <cell r="F53">
            <v>17</v>
          </cell>
        </row>
        <row r="54">
          <cell r="A54" t="str">
            <v>Morocco</v>
          </cell>
          <cell r="B54">
            <v>109</v>
          </cell>
          <cell r="C54" t="str">
            <v>MAR</v>
          </cell>
          <cell r="D54" t="str">
            <v>OPEC and Arabian World</v>
          </cell>
          <cell r="E54" t="str">
            <v>OPA</v>
          </cell>
          <cell r="F54">
            <v>17</v>
          </cell>
        </row>
        <row r="55">
          <cell r="A55" t="str">
            <v>Nigeria</v>
          </cell>
          <cell r="B55">
            <v>118</v>
          </cell>
          <cell r="C55" t="str">
            <v>NGA</v>
          </cell>
          <cell r="D55" t="str">
            <v>OPEC and Arabian World</v>
          </cell>
          <cell r="E55" t="str">
            <v>OPA</v>
          </cell>
          <cell r="F55">
            <v>17</v>
          </cell>
        </row>
        <row r="56">
          <cell r="A56" t="str">
            <v>Oman</v>
          </cell>
          <cell r="B56">
            <v>102</v>
          </cell>
          <cell r="C56" t="str">
            <v>OMN</v>
          </cell>
          <cell r="D56" t="str">
            <v>OPEC and Arabian World</v>
          </cell>
          <cell r="E56" t="str">
            <v>OPA</v>
          </cell>
          <cell r="F56">
            <v>17</v>
          </cell>
        </row>
        <row r="57">
          <cell r="A57" t="str">
            <v>Qatar</v>
          </cell>
          <cell r="B57">
            <v>103</v>
          </cell>
          <cell r="C57" t="str">
            <v>QAT</v>
          </cell>
          <cell r="D57" t="str">
            <v>OPEC and Arabian World</v>
          </cell>
          <cell r="E57" t="str">
            <v>OPA</v>
          </cell>
          <cell r="F57">
            <v>17</v>
          </cell>
        </row>
        <row r="58">
          <cell r="A58" t="str">
            <v>Rest of North Africa</v>
          </cell>
          <cell r="B58">
            <v>111</v>
          </cell>
          <cell r="C58" t="str">
            <v>XNF</v>
          </cell>
          <cell r="D58" t="str">
            <v>OPEC and Arabian World</v>
          </cell>
          <cell r="E58" t="str">
            <v>OPA</v>
          </cell>
          <cell r="F58">
            <v>17</v>
          </cell>
        </row>
        <row r="59">
          <cell r="A59" t="str">
            <v>Algeria</v>
          </cell>
          <cell r="B59">
            <v>112</v>
          </cell>
          <cell r="C59" t="str">
            <v>XNF</v>
          </cell>
          <cell r="D59" t="str">
            <v>OPEC and Arabian World</v>
          </cell>
          <cell r="E59" t="str">
            <v>OPA</v>
          </cell>
          <cell r="F59">
            <v>17</v>
          </cell>
        </row>
        <row r="60">
          <cell r="A60" t="str">
            <v>Libya</v>
          </cell>
          <cell r="B60">
            <v>112</v>
          </cell>
          <cell r="C60" t="str">
            <v>XNF</v>
          </cell>
          <cell r="D60" t="str">
            <v>OPEC and Arabian World</v>
          </cell>
          <cell r="E60" t="str">
            <v>OPA</v>
          </cell>
          <cell r="F60">
            <v>17</v>
          </cell>
        </row>
        <row r="61">
          <cell r="A61" t="str">
            <v>Saudi Arabia</v>
          </cell>
          <cell r="B61">
            <v>104</v>
          </cell>
          <cell r="C61" t="str">
            <v>SAU</v>
          </cell>
          <cell r="D61" t="str">
            <v>OPEC and Arabian World</v>
          </cell>
          <cell r="E61" t="str">
            <v>OPA</v>
          </cell>
          <cell r="F61">
            <v>17</v>
          </cell>
        </row>
        <row r="62">
          <cell r="A62" t="str">
            <v>Tunisia</v>
          </cell>
          <cell r="B62">
            <v>110</v>
          </cell>
          <cell r="C62" t="str">
            <v>TUN</v>
          </cell>
          <cell r="D62" t="str">
            <v>OPEC and Arabian World</v>
          </cell>
          <cell r="E62" t="str">
            <v>OPA</v>
          </cell>
          <cell r="F62">
            <v>17</v>
          </cell>
        </row>
        <row r="63">
          <cell r="A63" t="str">
            <v>United Arab Emirates</v>
          </cell>
          <cell r="B63">
            <v>106</v>
          </cell>
          <cell r="C63" t="str">
            <v>ARE</v>
          </cell>
          <cell r="D63" t="str">
            <v>OPEC and Arabian World</v>
          </cell>
          <cell r="E63" t="str">
            <v>OPA</v>
          </cell>
          <cell r="F63">
            <v>17</v>
          </cell>
        </row>
        <row r="64">
          <cell r="A64" t="str">
            <v>Venezuela</v>
          </cell>
          <cell r="B64">
            <v>40</v>
          </cell>
          <cell r="C64" t="str">
            <v>VEN</v>
          </cell>
          <cell r="D64" t="str">
            <v>OPEC and Arabian World</v>
          </cell>
          <cell r="E64" t="str">
            <v>OPA</v>
          </cell>
          <cell r="F64">
            <v>17</v>
          </cell>
        </row>
        <row r="65">
          <cell r="A65" t="str">
            <v>Albania</v>
          </cell>
          <cell r="B65">
            <v>82</v>
          </cell>
          <cell r="C65" t="str">
            <v>ALB</v>
          </cell>
          <cell r="D65" t="str">
            <v>Rest of the World</v>
          </cell>
          <cell r="E65" t="str">
            <v>ROW</v>
          </cell>
          <cell r="F65">
            <v>18</v>
          </cell>
        </row>
        <row r="66">
          <cell r="A66" t="str">
            <v>Argentina</v>
          </cell>
          <cell r="B66">
            <v>31</v>
          </cell>
          <cell r="C66" t="str">
            <v>ARG</v>
          </cell>
          <cell r="D66" t="str">
            <v>Rest of the World</v>
          </cell>
          <cell r="E66" t="str">
            <v>ROW</v>
          </cell>
          <cell r="F66">
            <v>18</v>
          </cell>
        </row>
        <row r="67">
          <cell r="A67" t="str">
            <v>Armenia</v>
          </cell>
          <cell r="B67">
            <v>94</v>
          </cell>
          <cell r="C67" t="str">
            <v>ARM</v>
          </cell>
          <cell r="D67" t="str">
            <v>Rest of the World</v>
          </cell>
          <cell r="E67" t="str">
            <v>ROW</v>
          </cell>
          <cell r="F67">
            <v>18</v>
          </cell>
        </row>
        <row r="68">
          <cell r="A68" t="str">
            <v>Azerbaijan</v>
          </cell>
          <cell r="B68">
            <v>95</v>
          </cell>
          <cell r="C68" t="str">
            <v>AZE</v>
          </cell>
          <cell r="D68" t="str">
            <v>Rest of the World</v>
          </cell>
          <cell r="E68" t="str">
            <v>ROW</v>
          </cell>
          <cell r="F68">
            <v>18</v>
          </cell>
        </row>
        <row r="69">
          <cell r="A69" t="str">
            <v>Bangladesh</v>
          </cell>
          <cell r="B69">
            <v>21</v>
          </cell>
          <cell r="C69" t="str">
            <v>BGD</v>
          </cell>
          <cell r="D69" t="str">
            <v>Rest of the World</v>
          </cell>
          <cell r="E69" t="str">
            <v>ROW</v>
          </cell>
          <cell r="F69">
            <v>18</v>
          </cell>
        </row>
        <row r="70">
          <cell r="A70" t="str">
            <v>Belarus</v>
          </cell>
          <cell r="B70">
            <v>84</v>
          </cell>
          <cell r="C70" t="str">
            <v>BLR</v>
          </cell>
          <cell r="D70" t="str">
            <v>Rest of the World</v>
          </cell>
          <cell r="E70" t="str">
            <v>ROW</v>
          </cell>
          <cell r="F70">
            <v>18</v>
          </cell>
        </row>
        <row r="71">
          <cell r="A71" t="str">
            <v>Benin</v>
          </cell>
          <cell r="B71">
            <v>112</v>
          </cell>
          <cell r="C71" t="str">
            <v>BEN</v>
          </cell>
          <cell r="D71" t="str">
            <v>Rest of the World</v>
          </cell>
          <cell r="E71" t="str">
            <v>ROW</v>
          </cell>
          <cell r="F71">
            <v>18</v>
          </cell>
        </row>
        <row r="72">
          <cell r="A72" t="str">
            <v>Bolivia</v>
          </cell>
          <cell r="B72">
            <v>32</v>
          </cell>
          <cell r="C72" t="str">
            <v>BOL</v>
          </cell>
          <cell r="D72" t="str">
            <v>Rest of the World</v>
          </cell>
          <cell r="E72" t="str">
            <v>ROW</v>
          </cell>
          <cell r="F72">
            <v>18</v>
          </cell>
        </row>
        <row r="73">
          <cell r="A73" t="str">
            <v>Botswana</v>
          </cell>
          <cell r="B73">
            <v>136</v>
          </cell>
          <cell r="C73" t="str">
            <v>BWA</v>
          </cell>
          <cell r="D73" t="str">
            <v>Rest of the World</v>
          </cell>
          <cell r="E73" t="str">
            <v>ROW</v>
          </cell>
          <cell r="F73">
            <v>18</v>
          </cell>
        </row>
        <row r="74">
          <cell r="A74" t="str">
            <v>Brunei Darussalam</v>
          </cell>
          <cell r="B74">
            <v>11</v>
          </cell>
          <cell r="C74" t="str">
            <v>BRN</v>
          </cell>
          <cell r="D74" t="str">
            <v>Rest of the World</v>
          </cell>
          <cell r="E74" t="str">
            <v>ROW</v>
          </cell>
          <cell r="F74">
            <v>18</v>
          </cell>
        </row>
        <row r="75">
          <cell r="A75" t="str">
            <v>Burkina Faso</v>
          </cell>
          <cell r="B75">
            <v>113</v>
          </cell>
          <cell r="C75" t="str">
            <v>BFA</v>
          </cell>
          <cell r="D75" t="str">
            <v>Rest of the World</v>
          </cell>
          <cell r="E75" t="str">
            <v>ROW</v>
          </cell>
          <cell r="F75">
            <v>18</v>
          </cell>
        </row>
        <row r="76">
          <cell r="A76" t="str">
            <v>Cambodia</v>
          </cell>
          <cell r="B76">
            <v>12</v>
          </cell>
          <cell r="C76" t="str">
            <v>KHM</v>
          </cell>
          <cell r="D76" t="str">
            <v>Rest of the World</v>
          </cell>
          <cell r="E76" t="str">
            <v>ROW</v>
          </cell>
          <cell r="F76">
            <v>18</v>
          </cell>
        </row>
        <row r="77">
          <cell r="A77" t="str">
            <v>Cameroon</v>
          </cell>
          <cell r="B77">
            <v>114</v>
          </cell>
          <cell r="C77" t="str">
            <v>CMR</v>
          </cell>
          <cell r="D77" t="str">
            <v>Rest of the World</v>
          </cell>
          <cell r="E77" t="str">
            <v>ROW</v>
          </cell>
          <cell r="F77">
            <v>18</v>
          </cell>
        </row>
        <row r="78">
          <cell r="A78" t="str">
            <v>Caribbean</v>
          </cell>
          <cell r="B78">
            <v>53</v>
          </cell>
          <cell r="C78" t="str">
            <v>XCB</v>
          </cell>
          <cell r="D78" t="str">
            <v>Rest of the World</v>
          </cell>
          <cell r="E78" t="str">
            <v>ROW</v>
          </cell>
          <cell r="F78">
            <v>18</v>
          </cell>
        </row>
        <row r="79">
          <cell r="A79" t="str">
            <v>Central Africa</v>
          </cell>
          <cell r="B79">
            <v>122</v>
          </cell>
          <cell r="C79" t="str">
            <v>XCF</v>
          </cell>
          <cell r="D79" t="str">
            <v>Rest of the World</v>
          </cell>
          <cell r="E79" t="str">
            <v>ROW</v>
          </cell>
          <cell r="F79">
            <v>18</v>
          </cell>
        </row>
        <row r="80">
          <cell r="A80" t="str">
            <v>Chile</v>
          </cell>
          <cell r="B80">
            <v>34</v>
          </cell>
          <cell r="C80" t="str">
            <v>CHL</v>
          </cell>
          <cell r="D80" t="str">
            <v>Rest of the World</v>
          </cell>
          <cell r="E80" t="str">
            <v>ROW</v>
          </cell>
          <cell r="F80">
            <v>18</v>
          </cell>
        </row>
        <row r="81">
          <cell r="A81" t="str">
            <v>Colombia</v>
          </cell>
          <cell r="B81">
            <v>35</v>
          </cell>
          <cell r="C81" t="str">
            <v>COL</v>
          </cell>
          <cell r="D81" t="str">
            <v>Rest of the World</v>
          </cell>
          <cell r="E81" t="str">
            <v>ROW</v>
          </cell>
          <cell r="F81">
            <v>18</v>
          </cell>
        </row>
        <row r="82">
          <cell r="A82" t="str">
            <v>Costa Rica</v>
          </cell>
          <cell r="B82">
            <v>42</v>
          </cell>
          <cell r="C82" t="str">
            <v>CRI</v>
          </cell>
          <cell r="D82" t="str">
            <v>Rest of the World</v>
          </cell>
          <cell r="E82" t="str">
            <v>ROW</v>
          </cell>
          <cell r="F82">
            <v>18</v>
          </cell>
        </row>
        <row r="83">
          <cell r="A83" t="str">
            <v>Cote d'Ivoire</v>
          </cell>
          <cell r="B83">
            <v>115</v>
          </cell>
          <cell r="C83" t="str">
            <v>CIV</v>
          </cell>
          <cell r="D83" t="str">
            <v>Rest of the World</v>
          </cell>
          <cell r="E83" t="str">
            <v>ROW</v>
          </cell>
          <cell r="F83">
            <v>18</v>
          </cell>
        </row>
        <row r="84">
          <cell r="A84" t="str">
            <v>Dominican Republic</v>
          </cell>
          <cell r="B84">
            <v>49</v>
          </cell>
          <cell r="C84" t="str">
            <v>DOM</v>
          </cell>
          <cell r="D84" t="str">
            <v>Rest of the World</v>
          </cell>
          <cell r="E84" t="str">
            <v>ROW</v>
          </cell>
          <cell r="F84">
            <v>18</v>
          </cell>
        </row>
        <row r="85">
          <cell r="A85" t="str">
            <v>El Salvador</v>
          </cell>
          <cell r="B85">
            <v>47</v>
          </cell>
          <cell r="C85" t="str">
            <v>SLV</v>
          </cell>
          <cell r="D85" t="str">
            <v>Rest of the World</v>
          </cell>
          <cell r="E85" t="str">
            <v>ROW</v>
          </cell>
          <cell r="F85">
            <v>18</v>
          </cell>
        </row>
        <row r="86">
          <cell r="A86" t="str">
            <v>Ethiopia</v>
          </cell>
          <cell r="B86">
            <v>124</v>
          </cell>
          <cell r="C86" t="str">
            <v>ETH</v>
          </cell>
          <cell r="D86" t="str">
            <v>Rest of the World</v>
          </cell>
          <cell r="E86" t="str">
            <v>ROW</v>
          </cell>
          <cell r="F86">
            <v>18</v>
          </cell>
        </row>
        <row r="87">
          <cell r="A87" t="str">
            <v>Georgia</v>
          </cell>
          <cell r="B87">
            <v>96</v>
          </cell>
          <cell r="C87" t="str">
            <v>GEO</v>
          </cell>
          <cell r="D87" t="str">
            <v>Rest of the World</v>
          </cell>
          <cell r="E87" t="str">
            <v>ROW</v>
          </cell>
          <cell r="F87">
            <v>18</v>
          </cell>
        </row>
        <row r="88">
          <cell r="A88" t="str">
            <v>Ghana</v>
          </cell>
          <cell r="B88">
            <v>116</v>
          </cell>
          <cell r="C88" t="str">
            <v>GHA</v>
          </cell>
          <cell r="D88" t="str">
            <v>Rest of the World</v>
          </cell>
          <cell r="E88" t="str">
            <v>ROW</v>
          </cell>
          <cell r="F88">
            <v>18</v>
          </cell>
        </row>
        <row r="89">
          <cell r="A89" t="str">
            <v>Guatemala</v>
          </cell>
          <cell r="B89">
            <v>43</v>
          </cell>
          <cell r="C89" t="str">
            <v>GTM</v>
          </cell>
          <cell r="D89" t="str">
            <v>Rest of the World</v>
          </cell>
          <cell r="E89" t="str">
            <v>ROW</v>
          </cell>
          <cell r="F89">
            <v>18</v>
          </cell>
        </row>
        <row r="90">
          <cell r="A90" t="str">
            <v>Guinea</v>
          </cell>
          <cell r="B90">
            <v>117</v>
          </cell>
          <cell r="C90" t="str">
            <v>GIN</v>
          </cell>
          <cell r="D90" t="str">
            <v>Rest of the World</v>
          </cell>
          <cell r="E90" t="str">
            <v>ROW</v>
          </cell>
          <cell r="F90">
            <v>18</v>
          </cell>
        </row>
        <row r="91">
          <cell r="A91" t="str">
            <v>Honduras</v>
          </cell>
          <cell r="B91">
            <v>44</v>
          </cell>
          <cell r="C91" t="str">
            <v>HND</v>
          </cell>
          <cell r="D91" t="str">
            <v>Rest of the World</v>
          </cell>
          <cell r="E91" t="str">
            <v>ROW</v>
          </cell>
          <cell r="F91">
            <v>18</v>
          </cell>
        </row>
        <row r="92">
          <cell r="A92" t="str">
            <v>Israel</v>
          </cell>
          <cell r="B92">
            <v>99</v>
          </cell>
          <cell r="C92" t="str">
            <v>ISR</v>
          </cell>
          <cell r="D92" t="str">
            <v>Rest of the World</v>
          </cell>
          <cell r="E92" t="str">
            <v>ROW</v>
          </cell>
          <cell r="F92">
            <v>18</v>
          </cell>
        </row>
        <row r="93">
          <cell r="A93" t="str">
            <v>Jamaica</v>
          </cell>
          <cell r="B93">
            <v>50</v>
          </cell>
          <cell r="C93" t="str">
            <v>JAM</v>
          </cell>
          <cell r="D93" t="str">
            <v>Rest of the World</v>
          </cell>
          <cell r="E93" t="str">
            <v>ROW</v>
          </cell>
          <cell r="F93">
            <v>18</v>
          </cell>
        </row>
        <row r="94">
          <cell r="A94" t="str">
            <v>Jordan</v>
          </cell>
          <cell r="B94">
            <v>100</v>
          </cell>
          <cell r="C94" t="str">
            <v>JOR</v>
          </cell>
          <cell r="D94" t="str">
            <v>Rest of the World</v>
          </cell>
          <cell r="E94" t="str">
            <v>ROW</v>
          </cell>
          <cell r="F94">
            <v>18</v>
          </cell>
        </row>
        <row r="95">
          <cell r="A95" t="str">
            <v>Kazakhstan</v>
          </cell>
          <cell r="B95">
            <v>91</v>
          </cell>
          <cell r="C95" t="str">
            <v>KAZ</v>
          </cell>
          <cell r="D95" t="str">
            <v>Rest of the World</v>
          </cell>
          <cell r="E95" t="str">
            <v>ROW</v>
          </cell>
          <cell r="F95">
            <v>18</v>
          </cell>
        </row>
        <row r="96">
          <cell r="A96" t="str">
            <v>Kenya</v>
          </cell>
          <cell r="B96">
            <v>125</v>
          </cell>
          <cell r="C96" t="str">
            <v>KEN</v>
          </cell>
          <cell r="D96" t="str">
            <v>Rest of the World</v>
          </cell>
          <cell r="E96" t="str">
            <v>ROW</v>
          </cell>
          <cell r="F96">
            <v>18</v>
          </cell>
        </row>
        <row r="97">
          <cell r="A97" t="str">
            <v>Kyrgyzstan</v>
          </cell>
          <cell r="B97">
            <v>92</v>
          </cell>
          <cell r="C97" t="str">
            <v>KGZ</v>
          </cell>
          <cell r="D97" t="str">
            <v>Rest of the World</v>
          </cell>
          <cell r="E97" t="str">
            <v>ROW</v>
          </cell>
          <cell r="F97">
            <v>18</v>
          </cell>
        </row>
        <row r="98">
          <cell r="A98" t="str">
            <v>Lao People's Democratic Republic</v>
          </cell>
          <cell r="B98">
            <v>14</v>
          </cell>
          <cell r="C98" t="str">
            <v>LAO</v>
          </cell>
          <cell r="D98" t="str">
            <v>Rest of the World</v>
          </cell>
          <cell r="E98" t="str">
            <v>ROW</v>
          </cell>
          <cell r="F98">
            <v>18</v>
          </cell>
        </row>
        <row r="99">
          <cell r="A99" t="str">
            <v>Madagascar</v>
          </cell>
          <cell r="B99">
            <v>126</v>
          </cell>
          <cell r="C99" t="str">
            <v>MDG</v>
          </cell>
          <cell r="D99" t="str">
            <v>Rest of the World</v>
          </cell>
          <cell r="E99" t="str">
            <v>ROW</v>
          </cell>
          <cell r="F99">
            <v>18</v>
          </cell>
        </row>
        <row r="100">
          <cell r="A100" t="str">
            <v>Malawi</v>
          </cell>
          <cell r="B100">
            <v>127</v>
          </cell>
          <cell r="C100" t="str">
            <v>MWI</v>
          </cell>
          <cell r="D100" t="str">
            <v>Rest of the World</v>
          </cell>
          <cell r="E100" t="str">
            <v>ROW</v>
          </cell>
          <cell r="F100">
            <v>18</v>
          </cell>
        </row>
        <row r="101">
          <cell r="A101" t="str">
            <v>Malaysia</v>
          </cell>
          <cell r="B101">
            <v>15</v>
          </cell>
          <cell r="C101" t="str">
            <v>MYS</v>
          </cell>
          <cell r="D101" t="str">
            <v>Rest of the World</v>
          </cell>
          <cell r="E101" t="str">
            <v>ROW</v>
          </cell>
          <cell r="F101">
            <v>18</v>
          </cell>
        </row>
        <row r="102">
          <cell r="A102" t="str">
            <v>Mauritius</v>
          </cell>
          <cell r="B102">
            <v>128</v>
          </cell>
          <cell r="C102" t="str">
            <v>MUS</v>
          </cell>
          <cell r="D102" t="str">
            <v>Rest of the World</v>
          </cell>
          <cell r="E102" t="str">
            <v>ROW</v>
          </cell>
          <cell r="F102">
            <v>18</v>
          </cell>
        </row>
        <row r="103">
          <cell r="A103" t="str">
            <v>Mongolia</v>
          </cell>
          <cell r="B103">
            <v>8</v>
          </cell>
          <cell r="C103" t="str">
            <v>MNG</v>
          </cell>
          <cell r="D103" t="str">
            <v>Rest of the World</v>
          </cell>
          <cell r="E103" t="str">
            <v>ROW</v>
          </cell>
          <cell r="F103">
            <v>18</v>
          </cell>
        </row>
        <row r="104">
          <cell r="A104" t="str">
            <v>Mozambique</v>
          </cell>
          <cell r="B104">
            <v>129</v>
          </cell>
          <cell r="C104" t="str">
            <v>MOZ</v>
          </cell>
          <cell r="D104" t="str">
            <v>Rest of the World</v>
          </cell>
          <cell r="E104" t="str">
            <v>ROW</v>
          </cell>
          <cell r="F104">
            <v>18</v>
          </cell>
        </row>
        <row r="105">
          <cell r="A105" t="str">
            <v>Namibia</v>
          </cell>
          <cell r="B105">
            <v>137</v>
          </cell>
          <cell r="C105" t="str">
            <v>NAM</v>
          </cell>
          <cell r="D105" t="str">
            <v>Rest of the World</v>
          </cell>
          <cell r="E105" t="str">
            <v>ROW</v>
          </cell>
          <cell r="F105">
            <v>18</v>
          </cell>
        </row>
        <row r="106">
          <cell r="A106" t="str">
            <v>Nepal</v>
          </cell>
          <cell r="B106">
            <v>23</v>
          </cell>
          <cell r="C106" t="str">
            <v>NPL</v>
          </cell>
          <cell r="D106" t="str">
            <v>Rest of the World</v>
          </cell>
          <cell r="E106" t="str">
            <v>ROW</v>
          </cell>
          <cell r="F106">
            <v>18</v>
          </cell>
        </row>
        <row r="107">
          <cell r="A107" t="str">
            <v>Nicaragua</v>
          </cell>
          <cell r="B107">
            <v>45</v>
          </cell>
          <cell r="C107" t="str">
            <v>NIC</v>
          </cell>
          <cell r="D107" t="str">
            <v>Rest of the World</v>
          </cell>
          <cell r="E107" t="str">
            <v>ROW</v>
          </cell>
          <cell r="F107">
            <v>18</v>
          </cell>
        </row>
        <row r="108">
          <cell r="A108" t="str">
            <v>Pakistan</v>
          </cell>
          <cell r="B108">
            <v>24</v>
          </cell>
          <cell r="C108" t="str">
            <v>PAK</v>
          </cell>
          <cell r="D108" t="str">
            <v>Rest of the World</v>
          </cell>
          <cell r="E108" t="str">
            <v>ROW</v>
          </cell>
          <cell r="F108">
            <v>18</v>
          </cell>
        </row>
        <row r="109">
          <cell r="A109" t="str">
            <v>Panama</v>
          </cell>
          <cell r="B109">
            <v>46</v>
          </cell>
          <cell r="C109" t="str">
            <v>PAN</v>
          </cell>
          <cell r="D109" t="str">
            <v>Rest of the World</v>
          </cell>
          <cell r="E109" t="str">
            <v>ROW</v>
          </cell>
          <cell r="F109">
            <v>18</v>
          </cell>
        </row>
        <row r="110">
          <cell r="A110" t="str">
            <v>Paraguay</v>
          </cell>
          <cell r="B110">
            <v>37</v>
          </cell>
          <cell r="C110" t="str">
            <v>PRY</v>
          </cell>
          <cell r="D110" t="str">
            <v>Rest of the World</v>
          </cell>
          <cell r="E110" t="str">
            <v>ROW</v>
          </cell>
          <cell r="F110">
            <v>18</v>
          </cell>
        </row>
        <row r="111">
          <cell r="A111" t="str">
            <v>Peru</v>
          </cell>
          <cell r="B111">
            <v>38</v>
          </cell>
          <cell r="C111" t="str">
            <v>PER</v>
          </cell>
          <cell r="D111" t="str">
            <v>Rest of the World</v>
          </cell>
          <cell r="E111" t="str">
            <v>ROW</v>
          </cell>
          <cell r="F111">
            <v>18</v>
          </cell>
        </row>
        <row r="112">
          <cell r="A112" t="str">
            <v>Philippines</v>
          </cell>
          <cell r="B112">
            <v>16</v>
          </cell>
          <cell r="C112" t="str">
            <v>PHL</v>
          </cell>
          <cell r="D112" t="str">
            <v>Rest of the World</v>
          </cell>
          <cell r="E112" t="str">
            <v>ROW</v>
          </cell>
          <cell r="F112">
            <v>18</v>
          </cell>
        </row>
        <row r="113">
          <cell r="A113" t="str">
            <v>Puerto Rico</v>
          </cell>
          <cell r="B113">
            <v>51</v>
          </cell>
          <cell r="C113" t="str">
            <v>PRI</v>
          </cell>
          <cell r="D113" t="str">
            <v>Rest of the World</v>
          </cell>
          <cell r="E113" t="str">
            <v>ROW</v>
          </cell>
          <cell r="F113">
            <v>18</v>
          </cell>
        </row>
        <row r="114">
          <cell r="A114" t="str">
            <v>Rest of Central America</v>
          </cell>
          <cell r="B114">
            <v>48</v>
          </cell>
          <cell r="C114" t="str">
            <v>XCA</v>
          </cell>
          <cell r="D114" t="str">
            <v>Rest of the World</v>
          </cell>
          <cell r="E114" t="str">
            <v>ROW</v>
          </cell>
          <cell r="F114">
            <v>18</v>
          </cell>
        </row>
        <row r="115">
          <cell r="A115" t="str">
            <v>Rest of East Asia</v>
          </cell>
          <cell r="B115">
            <v>10</v>
          </cell>
          <cell r="C115" t="str">
            <v>XEA</v>
          </cell>
          <cell r="D115" t="str">
            <v>Rest of the World</v>
          </cell>
          <cell r="E115" t="str">
            <v>ROW</v>
          </cell>
          <cell r="F115">
            <v>18</v>
          </cell>
        </row>
        <row r="116">
          <cell r="A116" t="str">
            <v>Rest of Eastern Africa</v>
          </cell>
          <cell r="B116">
            <v>135</v>
          </cell>
          <cell r="C116" t="str">
            <v>XEC</v>
          </cell>
          <cell r="D116" t="str">
            <v>Rest of the World</v>
          </cell>
          <cell r="E116" t="str">
            <v>ROW</v>
          </cell>
          <cell r="F116">
            <v>18</v>
          </cell>
        </row>
        <row r="117">
          <cell r="A117" t="str">
            <v>Rest of Eastern Europe</v>
          </cell>
          <cell r="B117">
            <v>89</v>
          </cell>
          <cell r="C117" t="str">
            <v>XEE</v>
          </cell>
          <cell r="D117" t="str">
            <v>Rest of the World</v>
          </cell>
          <cell r="E117" t="str">
            <v>ROW</v>
          </cell>
          <cell r="F117">
            <v>18</v>
          </cell>
        </row>
        <row r="118">
          <cell r="A118" t="str">
            <v>Rest of Europe</v>
          </cell>
          <cell r="B118">
            <v>90</v>
          </cell>
          <cell r="C118" t="str">
            <v>XER</v>
          </cell>
          <cell r="D118" t="str">
            <v>Rest of the World</v>
          </cell>
          <cell r="E118" t="str">
            <v>ROW</v>
          </cell>
          <cell r="F118">
            <v>18</v>
          </cell>
        </row>
        <row r="119">
          <cell r="A119" t="str">
            <v>Rest of Former Soviet Union</v>
          </cell>
          <cell r="B119">
            <v>93</v>
          </cell>
          <cell r="C119" t="str">
            <v>XSU</v>
          </cell>
          <cell r="D119" t="str">
            <v>Rest of the World</v>
          </cell>
          <cell r="E119" t="str">
            <v>ROW</v>
          </cell>
          <cell r="F119">
            <v>18</v>
          </cell>
        </row>
        <row r="120">
          <cell r="A120" t="str">
            <v>Rest of North America</v>
          </cell>
          <cell r="B120">
            <v>30</v>
          </cell>
          <cell r="C120" t="str">
            <v>XNA</v>
          </cell>
          <cell r="D120" t="str">
            <v>Rest of the World</v>
          </cell>
          <cell r="E120" t="str">
            <v>ROW</v>
          </cell>
          <cell r="F120">
            <v>18</v>
          </cell>
        </row>
        <row r="121">
          <cell r="A121" t="str">
            <v>Rest of Oceania</v>
          </cell>
          <cell r="B121">
            <v>3</v>
          </cell>
          <cell r="C121" t="str">
            <v>XOC</v>
          </cell>
          <cell r="D121" t="str">
            <v>Rest of the World</v>
          </cell>
          <cell r="E121" t="str">
            <v>ROW</v>
          </cell>
          <cell r="F121">
            <v>18</v>
          </cell>
        </row>
        <row r="122">
          <cell r="A122" t="str">
            <v>Rest of South African Customs Union</v>
          </cell>
          <cell r="B122">
            <v>139</v>
          </cell>
          <cell r="C122" t="str">
            <v>XSC</v>
          </cell>
          <cell r="D122" t="str">
            <v>Rest of the World</v>
          </cell>
          <cell r="E122" t="str">
            <v>ROW</v>
          </cell>
          <cell r="F122">
            <v>18</v>
          </cell>
        </row>
        <row r="123">
          <cell r="A123" t="str">
            <v>Rest of South America</v>
          </cell>
          <cell r="B123">
            <v>41</v>
          </cell>
          <cell r="C123" t="str">
            <v>XSM</v>
          </cell>
          <cell r="D123" t="str">
            <v>Rest of the World</v>
          </cell>
          <cell r="E123" t="str">
            <v>ROW</v>
          </cell>
          <cell r="F123">
            <v>18</v>
          </cell>
        </row>
        <row r="124">
          <cell r="A124" t="str">
            <v>Rest of South Asia</v>
          </cell>
          <cell r="B124">
            <v>26</v>
          </cell>
          <cell r="C124" t="str">
            <v>XSA</v>
          </cell>
          <cell r="D124" t="str">
            <v>Rest of the World</v>
          </cell>
          <cell r="E124" t="str">
            <v>ROW</v>
          </cell>
          <cell r="F124">
            <v>18</v>
          </cell>
        </row>
        <row r="125">
          <cell r="A125" t="str">
            <v>Rest of Southeast Asia</v>
          </cell>
          <cell r="B125">
            <v>20</v>
          </cell>
          <cell r="C125" t="str">
            <v>XSE</v>
          </cell>
          <cell r="D125" t="str">
            <v>Rest of the World</v>
          </cell>
          <cell r="E125" t="str">
            <v>ROW</v>
          </cell>
          <cell r="F125">
            <v>18</v>
          </cell>
        </row>
        <row r="126">
          <cell r="A126" t="str">
            <v>Rest of the World</v>
          </cell>
          <cell r="B126">
            <v>140</v>
          </cell>
          <cell r="C126" t="str">
            <v>XTW</v>
          </cell>
          <cell r="D126" t="str">
            <v>Rest of the World</v>
          </cell>
          <cell r="E126" t="str">
            <v>ROW</v>
          </cell>
          <cell r="F126">
            <v>18</v>
          </cell>
        </row>
        <row r="127">
          <cell r="A127" t="str">
            <v>Rest of Western Africa</v>
          </cell>
          <cell r="B127">
            <v>121</v>
          </cell>
          <cell r="C127" t="str">
            <v>XWF</v>
          </cell>
          <cell r="D127" t="str">
            <v>Rest of the World</v>
          </cell>
          <cell r="E127" t="str">
            <v>ROW</v>
          </cell>
          <cell r="F127">
            <v>18</v>
          </cell>
        </row>
        <row r="128">
          <cell r="A128" t="str">
            <v>Rest of Western Asia</v>
          </cell>
          <cell r="B128">
            <v>107</v>
          </cell>
          <cell r="C128" t="str">
            <v>XWS</v>
          </cell>
          <cell r="D128" t="str">
            <v>Rest of the World</v>
          </cell>
          <cell r="E128" t="str">
            <v>ROW</v>
          </cell>
          <cell r="F128">
            <v>18</v>
          </cell>
        </row>
        <row r="129">
          <cell r="A129" t="str">
            <v>Rwanda</v>
          </cell>
          <cell r="B129">
            <v>130</v>
          </cell>
          <cell r="C129" t="str">
            <v>RWA</v>
          </cell>
          <cell r="D129" t="str">
            <v>Rest of the World</v>
          </cell>
          <cell r="E129" t="str">
            <v>ROW</v>
          </cell>
          <cell r="F129">
            <v>18</v>
          </cell>
        </row>
        <row r="130">
          <cell r="A130" t="str">
            <v>Senegal</v>
          </cell>
          <cell r="B130">
            <v>119</v>
          </cell>
          <cell r="C130" t="str">
            <v>SEN</v>
          </cell>
          <cell r="D130" t="str">
            <v>Rest of the World</v>
          </cell>
          <cell r="E130" t="str">
            <v>ROW</v>
          </cell>
          <cell r="F130">
            <v>18</v>
          </cell>
        </row>
        <row r="131">
          <cell r="A131" t="str">
            <v>Singapore</v>
          </cell>
          <cell r="B131">
            <v>17</v>
          </cell>
          <cell r="C131" t="str">
            <v>SGP</v>
          </cell>
          <cell r="D131" t="str">
            <v>Rest of the World</v>
          </cell>
          <cell r="E131" t="str">
            <v>ROW</v>
          </cell>
          <cell r="F131">
            <v>18</v>
          </cell>
        </row>
        <row r="132">
          <cell r="A132" t="str">
            <v>South Central Africa</v>
          </cell>
          <cell r="B132">
            <v>123</v>
          </cell>
          <cell r="C132" t="str">
            <v>XAC</v>
          </cell>
          <cell r="D132" t="str">
            <v>Rest of the World</v>
          </cell>
          <cell r="E132" t="str">
            <v>ROW</v>
          </cell>
          <cell r="F132">
            <v>18</v>
          </cell>
        </row>
        <row r="133">
          <cell r="A133" t="str">
            <v>Sri Lanka</v>
          </cell>
          <cell r="B133">
            <v>25</v>
          </cell>
          <cell r="C133" t="str">
            <v>LKA</v>
          </cell>
          <cell r="D133" t="str">
            <v>Rest of the World</v>
          </cell>
          <cell r="E133" t="str">
            <v>ROW</v>
          </cell>
          <cell r="F133">
            <v>18</v>
          </cell>
        </row>
        <row r="134">
          <cell r="A134" t="str">
            <v>Taiwan</v>
          </cell>
          <cell r="B134">
            <v>9</v>
          </cell>
          <cell r="C134" t="str">
            <v>TWN</v>
          </cell>
          <cell r="D134" t="str">
            <v>Rest of the World</v>
          </cell>
          <cell r="E134" t="str">
            <v>ROW</v>
          </cell>
          <cell r="F134">
            <v>18</v>
          </cell>
        </row>
        <row r="135">
          <cell r="A135" t="str">
            <v>Tanzania United Republic of</v>
          </cell>
          <cell r="B135">
            <v>131</v>
          </cell>
          <cell r="C135" t="str">
            <v>TZA</v>
          </cell>
          <cell r="D135" t="str">
            <v>Rest of the World</v>
          </cell>
          <cell r="E135" t="str">
            <v>ROW</v>
          </cell>
          <cell r="F135">
            <v>18</v>
          </cell>
        </row>
        <row r="136">
          <cell r="A136" t="str">
            <v>Thailand</v>
          </cell>
          <cell r="B136">
            <v>18</v>
          </cell>
          <cell r="C136" t="str">
            <v>THA</v>
          </cell>
          <cell r="D136" t="str">
            <v>Rest of the World</v>
          </cell>
          <cell r="E136" t="str">
            <v>ROW</v>
          </cell>
          <cell r="F136">
            <v>18</v>
          </cell>
        </row>
        <row r="137">
          <cell r="A137" t="str">
            <v>Togo</v>
          </cell>
          <cell r="B137">
            <v>120</v>
          </cell>
          <cell r="C137" t="str">
            <v>TGO</v>
          </cell>
          <cell r="D137" t="str">
            <v>Rest of the World</v>
          </cell>
          <cell r="E137" t="str">
            <v>ROW</v>
          </cell>
          <cell r="F137">
            <v>18</v>
          </cell>
        </row>
        <row r="138">
          <cell r="A138" t="str">
            <v>Trinidad and Tobago</v>
          </cell>
          <cell r="B138">
            <v>52</v>
          </cell>
          <cell r="C138" t="str">
            <v>TTO</v>
          </cell>
          <cell r="D138" t="str">
            <v>Rest of the World</v>
          </cell>
          <cell r="E138" t="str">
            <v>ROW</v>
          </cell>
          <cell r="F138">
            <v>18</v>
          </cell>
        </row>
        <row r="139">
          <cell r="A139" t="str">
            <v>Turkey</v>
          </cell>
          <cell r="B139">
            <v>105</v>
          </cell>
          <cell r="C139" t="str">
            <v>TUR</v>
          </cell>
          <cell r="D139" t="str">
            <v>Rest of the World</v>
          </cell>
          <cell r="E139" t="str">
            <v>ROW</v>
          </cell>
          <cell r="F139">
            <v>18</v>
          </cell>
        </row>
        <row r="140">
          <cell r="A140" t="str">
            <v>Uganda</v>
          </cell>
          <cell r="B140">
            <v>132</v>
          </cell>
          <cell r="C140" t="str">
            <v>UGA</v>
          </cell>
          <cell r="D140" t="str">
            <v>Rest of the World</v>
          </cell>
          <cell r="E140" t="str">
            <v>ROW</v>
          </cell>
          <cell r="F140">
            <v>18</v>
          </cell>
        </row>
        <row r="141">
          <cell r="A141" t="str">
            <v>Ukraine</v>
          </cell>
          <cell r="B141">
            <v>88</v>
          </cell>
          <cell r="C141" t="str">
            <v>UKR</v>
          </cell>
          <cell r="D141" t="str">
            <v>Rest of the World</v>
          </cell>
          <cell r="E141" t="str">
            <v>ROW</v>
          </cell>
          <cell r="F141">
            <v>18</v>
          </cell>
        </row>
        <row r="142">
          <cell r="A142" t="str">
            <v>Uruguay</v>
          </cell>
          <cell r="B142">
            <v>39</v>
          </cell>
          <cell r="C142" t="str">
            <v>URY</v>
          </cell>
          <cell r="D142" t="str">
            <v>Rest of the World</v>
          </cell>
          <cell r="E142" t="str">
            <v>ROW</v>
          </cell>
          <cell r="F142">
            <v>18</v>
          </cell>
        </row>
        <row r="143">
          <cell r="A143" t="str">
            <v>Viet Nam</v>
          </cell>
          <cell r="B143">
            <v>19</v>
          </cell>
          <cell r="C143" t="str">
            <v>VNM</v>
          </cell>
          <cell r="D143" t="str">
            <v>Rest of the World</v>
          </cell>
          <cell r="E143" t="str">
            <v>ROW</v>
          </cell>
          <cell r="F143">
            <v>18</v>
          </cell>
        </row>
        <row r="144">
          <cell r="A144" t="str">
            <v>Zambia</v>
          </cell>
          <cell r="B144">
            <v>133</v>
          </cell>
          <cell r="C144" t="str">
            <v>ZMB</v>
          </cell>
          <cell r="D144" t="str">
            <v>Rest of the World</v>
          </cell>
          <cell r="E144" t="str">
            <v>ROW</v>
          </cell>
          <cell r="F144">
            <v>18</v>
          </cell>
        </row>
        <row r="145">
          <cell r="A145" t="str">
            <v>Zimbabwe</v>
          </cell>
          <cell r="B145">
            <v>134</v>
          </cell>
          <cell r="C145" t="str">
            <v>ZWE</v>
          </cell>
          <cell r="D145" t="str">
            <v>Rest of the World</v>
          </cell>
          <cell r="E145" t="str">
            <v>ROW</v>
          </cell>
          <cell r="F145">
            <v>18</v>
          </cell>
        </row>
        <row r="146">
          <cell r="A146" t="str">
            <v>Gibraltar</v>
          </cell>
          <cell r="B146">
            <v>90</v>
          </cell>
          <cell r="C146" t="str">
            <v>XER</v>
          </cell>
          <cell r="D146" t="str">
            <v>Rest of the World</v>
          </cell>
          <cell r="E146" t="str">
            <v>ROW</v>
          </cell>
          <cell r="F146">
            <v>18</v>
          </cell>
        </row>
        <row r="147">
          <cell r="A147" t="str">
            <v>Eritrea</v>
          </cell>
          <cell r="B147">
            <v>135</v>
          </cell>
          <cell r="C147" t="str">
            <v>XEC</v>
          </cell>
          <cell r="D147" t="str">
            <v>Rest of the World</v>
          </cell>
          <cell r="E147" t="str">
            <v>ROW</v>
          </cell>
          <cell r="F147">
            <v>18</v>
          </cell>
        </row>
        <row r="148">
          <cell r="A148" t="str">
            <v>Sudan</v>
          </cell>
          <cell r="B148">
            <v>135</v>
          </cell>
          <cell r="C148" t="str">
            <v>XEC</v>
          </cell>
          <cell r="D148" t="str">
            <v>Rest of the World</v>
          </cell>
          <cell r="E148" t="str">
            <v>ROW</v>
          </cell>
          <cell r="F148">
            <v>18</v>
          </cell>
        </row>
        <row r="149">
          <cell r="A149" t="str">
            <v>Haiti</v>
          </cell>
          <cell r="B149">
            <v>53</v>
          </cell>
          <cell r="C149" t="str">
            <v>XCB</v>
          </cell>
          <cell r="D149" t="str">
            <v>Rest of the World</v>
          </cell>
          <cell r="E149" t="str">
            <v>ROW</v>
          </cell>
          <cell r="F149">
            <v>18</v>
          </cell>
        </row>
        <row r="150">
          <cell r="A150" t="str">
            <v>Congo</v>
          </cell>
          <cell r="B150">
            <v>122</v>
          </cell>
          <cell r="C150" t="str">
            <v>XCF</v>
          </cell>
          <cell r="D150" t="str">
            <v>Rest of the World</v>
          </cell>
          <cell r="E150" t="str">
            <v>ROW</v>
          </cell>
          <cell r="F150">
            <v>18</v>
          </cell>
        </row>
        <row r="151">
          <cell r="A151" t="str">
            <v>N. Antilles</v>
          </cell>
          <cell r="B151">
            <v>53</v>
          </cell>
          <cell r="C151" t="str">
            <v>XCB</v>
          </cell>
          <cell r="D151" t="str">
            <v>Rest of the World</v>
          </cell>
          <cell r="E151" t="str">
            <v>ROW</v>
          </cell>
          <cell r="F151">
            <v>18</v>
          </cell>
        </row>
        <row r="152">
          <cell r="A152" t="str">
            <v>Gabon</v>
          </cell>
          <cell r="B152">
            <v>122</v>
          </cell>
          <cell r="C152" t="str">
            <v>XCF</v>
          </cell>
          <cell r="D152" t="str">
            <v>Rest of the World</v>
          </cell>
          <cell r="E152" t="str">
            <v>ROW</v>
          </cell>
          <cell r="F152">
            <v>18</v>
          </cell>
        </row>
        <row r="153">
          <cell r="A153" t="str">
            <v>Montenegro</v>
          </cell>
          <cell r="B153">
            <v>90</v>
          </cell>
          <cell r="C153" t="str">
            <v>XER</v>
          </cell>
          <cell r="D153" t="str">
            <v>Rest of the World</v>
          </cell>
          <cell r="E153" t="str">
            <v>ROW</v>
          </cell>
          <cell r="F153">
            <v>18</v>
          </cell>
        </row>
        <row r="154">
          <cell r="A154" t="str">
            <v>Angola</v>
          </cell>
          <cell r="B154">
            <v>123</v>
          </cell>
          <cell r="C154" t="str">
            <v>XAC</v>
          </cell>
          <cell r="D154" t="str">
            <v>Rest of the World</v>
          </cell>
          <cell r="E154" t="str">
            <v>ROW</v>
          </cell>
          <cell r="F154">
            <v>18</v>
          </cell>
        </row>
        <row r="155">
          <cell r="A155" t="str">
            <v>Rep. of Moldova</v>
          </cell>
          <cell r="B155">
            <v>89</v>
          </cell>
          <cell r="C155" t="str">
            <v>XEE</v>
          </cell>
          <cell r="D155" t="str">
            <v>Rest of the World</v>
          </cell>
          <cell r="E155" t="str">
            <v>ROW</v>
          </cell>
          <cell r="F155">
            <v>18</v>
          </cell>
        </row>
        <row r="156">
          <cell r="A156" t="str">
            <v>Yemen</v>
          </cell>
          <cell r="B156">
            <v>107</v>
          </cell>
          <cell r="C156" t="str">
            <v>XWS</v>
          </cell>
          <cell r="D156" t="str">
            <v>Rest of the World</v>
          </cell>
          <cell r="E156" t="str">
            <v>ROW</v>
          </cell>
          <cell r="F156">
            <v>18</v>
          </cell>
        </row>
        <row r="157">
          <cell r="A157" t="str">
            <v>F.Y.R. Macedonia</v>
          </cell>
          <cell r="B157">
            <v>90</v>
          </cell>
          <cell r="C157" t="str">
            <v>XER</v>
          </cell>
          <cell r="D157" t="str">
            <v>Rest of the World</v>
          </cell>
          <cell r="E157" t="str">
            <v>ROW</v>
          </cell>
          <cell r="F157">
            <v>18</v>
          </cell>
        </row>
        <row r="158">
          <cell r="A158" t="str">
            <v>Myanmar</v>
          </cell>
          <cell r="B158">
            <v>20</v>
          </cell>
          <cell r="C158" t="str">
            <v>XSE</v>
          </cell>
          <cell r="D158" t="str">
            <v>Rest of the World</v>
          </cell>
          <cell r="E158" t="str">
            <v>ROW</v>
          </cell>
          <cell r="F158">
            <v>18</v>
          </cell>
        </row>
        <row r="159">
          <cell r="A159" t="str">
            <v>DR of Congo</v>
          </cell>
          <cell r="B159">
            <v>122</v>
          </cell>
          <cell r="C159" t="str">
            <v>XCF</v>
          </cell>
          <cell r="D159" t="str">
            <v>Rest of the World</v>
          </cell>
          <cell r="E159" t="str">
            <v>ROW</v>
          </cell>
          <cell r="F159">
            <v>18</v>
          </cell>
        </row>
        <row r="160">
          <cell r="A160" t="str">
            <v>Sudan</v>
          </cell>
          <cell r="B160">
            <v>135</v>
          </cell>
          <cell r="C160" t="str">
            <v>XEC</v>
          </cell>
          <cell r="D160" t="str">
            <v>Rest of the World</v>
          </cell>
          <cell r="E160" t="str">
            <v>ROW</v>
          </cell>
          <cell r="F160">
            <v>18</v>
          </cell>
        </row>
        <row r="161">
          <cell r="A161" t="str">
            <v>Bosnia and H.</v>
          </cell>
          <cell r="B161">
            <v>90</v>
          </cell>
          <cell r="C161" t="str">
            <v>XER</v>
          </cell>
          <cell r="D161" t="str">
            <v>Rest of the World</v>
          </cell>
          <cell r="E161" t="str">
            <v>ROW</v>
          </cell>
          <cell r="F161">
            <v>18</v>
          </cell>
        </row>
        <row r="162">
          <cell r="A162" t="str">
            <v>Tajikistan</v>
          </cell>
          <cell r="B162">
            <v>93</v>
          </cell>
          <cell r="C162" t="str">
            <v>XSU</v>
          </cell>
          <cell r="D162" t="str">
            <v>Rest of the World</v>
          </cell>
          <cell r="E162" t="str">
            <v>ROW</v>
          </cell>
          <cell r="F162">
            <v>18</v>
          </cell>
        </row>
        <row r="163">
          <cell r="A163" t="str">
            <v>Lebanon</v>
          </cell>
          <cell r="B163">
            <v>107</v>
          </cell>
          <cell r="C163" t="str">
            <v>XWS</v>
          </cell>
          <cell r="D163" t="str">
            <v>Rest of the World</v>
          </cell>
          <cell r="E163" t="str">
            <v>ROW</v>
          </cell>
          <cell r="F163">
            <v>18</v>
          </cell>
        </row>
        <row r="164">
          <cell r="A164" t="str">
            <v>Turkmenistan</v>
          </cell>
          <cell r="B164">
            <v>93</v>
          </cell>
          <cell r="C164" t="str">
            <v>XSU</v>
          </cell>
          <cell r="D164" t="str">
            <v>Rest of the World</v>
          </cell>
          <cell r="E164" t="str">
            <v>ROW</v>
          </cell>
          <cell r="F164">
            <v>18</v>
          </cell>
        </row>
        <row r="165">
          <cell r="A165" t="str">
            <v>Cuba</v>
          </cell>
          <cell r="B165">
            <v>53</v>
          </cell>
          <cell r="C165" t="str">
            <v>XCB</v>
          </cell>
          <cell r="D165" t="str">
            <v>Rest of the World</v>
          </cell>
          <cell r="E165" t="str">
            <v>ROW</v>
          </cell>
          <cell r="F165">
            <v>18</v>
          </cell>
        </row>
        <row r="166">
          <cell r="A166" t="str">
            <v>DPR of Korea</v>
          </cell>
          <cell r="B166">
            <v>10</v>
          </cell>
          <cell r="C166" t="str">
            <v>XEA</v>
          </cell>
          <cell r="D166" t="str">
            <v>Rest of the World</v>
          </cell>
          <cell r="E166" t="str">
            <v>ROW</v>
          </cell>
          <cell r="F166">
            <v>18</v>
          </cell>
        </row>
        <row r="167">
          <cell r="A167" t="str">
            <v>Serbia</v>
          </cell>
          <cell r="B167">
            <v>90</v>
          </cell>
          <cell r="C167" t="str">
            <v>XER</v>
          </cell>
          <cell r="D167" t="str">
            <v>Rest of the World</v>
          </cell>
          <cell r="E167" t="str">
            <v>ROW</v>
          </cell>
          <cell r="F167">
            <v>18</v>
          </cell>
        </row>
        <row r="168">
          <cell r="A168" t="str">
            <v>Syrian Arab R.</v>
          </cell>
          <cell r="B168">
            <v>107</v>
          </cell>
          <cell r="C168" t="str">
            <v>XWS</v>
          </cell>
          <cell r="D168" t="str">
            <v>Rest of the World</v>
          </cell>
          <cell r="E168" t="str">
            <v>ROW</v>
          </cell>
          <cell r="F168">
            <v>18</v>
          </cell>
        </row>
        <row r="169">
          <cell r="A169" t="str">
            <v>Uzbekistan</v>
          </cell>
          <cell r="B169">
            <v>93</v>
          </cell>
          <cell r="C169" t="str">
            <v>XSU</v>
          </cell>
          <cell r="D169" t="str">
            <v>Rest of the World</v>
          </cell>
          <cell r="E169" t="str">
            <v>ROW</v>
          </cell>
          <cell r="F169">
            <v>18</v>
          </cell>
        </row>
        <row r="170">
          <cell r="A170" t="str">
            <v>Iraq</v>
          </cell>
          <cell r="B170">
            <v>107</v>
          </cell>
          <cell r="C170" t="str">
            <v>XWS</v>
          </cell>
          <cell r="D170" t="str">
            <v>Rest of the World</v>
          </cell>
          <cell r="E170" t="str">
            <v>ROW</v>
          </cell>
          <cell r="F170">
            <v>18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13" workbookViewId="0">
      <selection activeCell="D43" sqref="D43"/>
    </sheetView>
  </sheetViews>
  <sheetFormatPr baseColWidth="10" defaultColWidth="9.33203125" defaultRowHeight="12.75" x14ac:dyDescent="0.2"/>
  <cols>
    <col min="1" max="1" width="24.83203125" customWidth="1"/>
    <col min="2" max="2" width="11.33203125" customWidth="1"/>
    <col min="3" max="3" width="8.5" bestFit="1" customWidth="1"/>
    <col min="4" max="4" width="9.5" customWidth="1"/>
    <col min="5" max="5" width="8.6640625" bestFit="1" customWidth="1"/>
    <col min="6" max="6" width="7.1640625" bestFit="1" customWidth="1"/>
    <col min="7" max="7" width="12.1640625" customWidth="1"/>
    <col min="8" max="8" width="16" customWidth="1"/>
    <col min="9" max="9" width="11.1640625" customWidth="1"/>
    <col min="10" max="10" width="15.1640625" customWidth="1"/>
  </cols>
  <sheetData>
    <row r="1" spans="1:10" ht="11.1" customHeight="1" x14ac:dyDescent="0.2">
      <c r="A1" t="s">
        <v>0</v>
      </c>
    </row>
    <row r="2" spans="1:10" ht="14.1" customHeight="1" x14ac:dyDescent="0.2">
      <c r="A2" s="1" t="s">
        <v>1</v>
      </c>
    </row>
    <row r="3" spans="1:10" ht="14.1" customHeight="1" x14ac:dyDescent="0.2">
      <c r="A3" s="1" t="s">
        <v>2</v>
      </c>
    </row>
    <row r="4" spans="1:10" ht="12" customHeight="1" x14ac:dyDescent="0.2">
      <c r="A4" s="2" t="s">
        <v>3</v>
      </c>
    </row>
    <row r="5" spans="1:10" ht="12" customHeight="1" x14ac:dyDescent="0.2">
      <c r="A5" s="2" t="s">
        <v>4</v>
      </c>
    </row>
    <row r="6" spans="1:10" ht="12" customHeight="1" x14ac:dyDescent="0.2">
      <c r="A6" s="2" t="s">
        <v>5</v>
      </c>
    </row>
    <row r="7" spans="1:10" ht="12" customHeight="1" x14ac:dyDescent="0.2">
      <c r="A7" s="2" t="s">
        <v>6</v>
      </c>
    </row>
    <row r="8" spans="1:10" ht="12" customHeight="1" x14ac:dyDescent="0.2">
      <c r="A8" s="2" t="s">
        <v>7</v>
      </c>
    </row>
    <row r="9" spans="1:10" ht="12" customHeight="1" x14ac:dyDescent="0.2">
      <c r="A9" s="2" t="s">
        <v>8</v>
      </c>
    </row>
    <row r="10" spans="1:10" ht="12" customHeight="1" x14ac:dyDescent="0.2">
      <c r="A10" s="2" t="s">
        <v>9</v>
      </c>
    </row>
    <row r="11" spans="1:10" ht="12" customHeight="1" x14ac:dyDescent="0.2">
      <c r="A11" s="2" t="s">
        <v>10</v>
      </c>
    </row>
    <row r="12" spans="1:10" ht="12" customHeight="1" x14ac:dyDescent="0.2">
      <c r="A12" s="2" t="s">
        <v>11</v>
      </c>
    </row>
    <row r="13" spans="1:10" ht="29.25" customHeight="1" x14ac:dyDescent="0.2">
      <c r="A13" s="60"/>
      <c r="B13" s="4" t="s">
        <v>189</v>
      </c>
      <c r="C13" s="4" t="s">
        <v>195</v>
      </c>
      <c r="D13" s="4" t="s">
        <v>196</v>
      </c>
      <c r="E13" s="64" t="s">
        <v>190</v>
      </c>
      <c r="F13" s="64" t="s">
        <v>191</v>
      </c>
      <c r="G13" s="64" t="s">
        <v>192</v>
      </c>
      <c r="H13" s="64" t="s">
        <v>197</v>
      </c>
      <c r="I13" s="64" t="s">
        <v>193</v>
      </c>
      <c r="J13" s="64" t="s">
        <v>194</v>
      </c>
    </row>
    <row r="14" spans="1:10" ht="12.95" customHeight="1" x14ac:dyDescent="0.2">
      <c r="A14" s="61" t="s">
        <v>12</v>
      </c>
      <c r="B14" s="6">
        <v>10867</v>
      </c>
      <c r="C14" s="6">
        <v>418.1</v>
      </c>
      <c r="D14" s="6">
        <v>416.3</v>
      </c>
      <c r="E14" s="7">
        <v>502.7</v>
      </c>
      <c r="F14" s="8">
        <v>87.1</v>
      </c>
      <c r="G14" s="7">
        <v>10279</v>
      </c>
      <c r="H14" s="9">
        <v>664</v>
      </c>
      <c r="I14" s="7">
        <v>275</v>
      </c>
      <c r="J14" s="7">
        <v>9339.9</v>
      </c>
    </row>
    <row r="15" spans="1:10" ht="11.1" customHeight="1" x14ac:dyDescent="0.2">
      <c r="A15" s="61" t="s">
        <v>13</v>
      </c>
      <c r="B15" s="6">
        <v>11335.2</v>
      </c>
      <c r="C15" s="6">
        <v>230.5</v>
      </c>
      <c r="D15" s="6">
        <v>232.7</v>
      </c>
      <c r="E15" s="7">
        <v>702.4</v>
      </c>
      <c r="F15" s="8">
        <v>14</v>
      </c>
      <c r="G15" s="7">
        <v>10616.7</v>
      </c>
      <c r="H15" s="7">
        <v>1130.4000000000001</v>
      </c>
      <c r="I15" s="7">
        <v>409.1</v>
      </c>
      <c r="J15" s="7">
        <v>9077.2000000000007</v>
      </c>
    </row>
    <row r="16" spans="1:10" ht="15" customHeight="1" x14ac:dyDescent="0.2">
      <c r="A16" s="62" t="s">
        <v>14</v>
      </c>
      <c r="B16" s="11">
        <v>22202.2</v>
      </c>
      <c r="C16" s="11">
        <v>648.6</v>
      </c>
      <c r="D16" s="11">
        <v>648.9</v>
      </c>
      <c r="E16" s="12">
        <v>1205.0999999999999</v>
      </c>
      <c r="F16" s="13">
        <v>101.1</v>
      </c>
      <c r="G16" s="14">
        <v>20895.7</v>
      </c>
      <c r="H16" s="14">
        <v>1794.5</v>
      </c>
      <c r="I16" s="14">
        <v>684.1</v>
      </c>
      <c r="J16" s="14">
        <v>18417.099999999999</v>
      </c>
    </row>
    <row r="17" spans="1:10" ht="15.95" customHeight="1" x14ac:dyDescent="0.2">
      <c r="A17" s="63" t="s">
        <v>15</v>
      </c>
      <c r="B17" s="6">
        <v>252.6</v>
      </c>
      <c r="C17" s="16" t="s">
        <v>16</v>
      </c>
      <c r="D17" s="16" t="s">
        <v>16</v>
      </c>
      <c r="E17" s="9">
        <v>16.7</v>
      </c>
      <c r="F17" s="8">
        <v>0.1</v>
      </c>
      <c r="G17" s="9">
        <v>235.9</v>
      </c>
      <c r="H17" s="17">
        <v>13.3</v>
      </c>
      <c r="I17" s="17">
        <v>11.6</v>
      </c>
      <c r="J17" s="9">
        <v>210.9</v>
      </c>
    </row>
    <row r="18" spans="1:10" ht="12" customHeight="1" x14ac:dyDescent="0.2">
      <c r="A18" s="63" t="s">
        <v>17</v>
      </c>
      <c r="B18" s="6">
        <v>65.7</v>
      </c>
      <c r="C18" s="6">
        <v>25</v>
      </c>
      <c r="D18" s="6">
        <v>16.8</v>
      </c>
      <c r="E18" s="9">
        <v>2.4</v>
      </c>
      <c r="F18" s="8">
        <v>5.0999999999999996</v>
      </c>
      <c r="G18" s="9">
        <v>66.5</v>
      </c>
      <c r="H18" s="17">
        <v>3.5</v>
      </c>
      <c r="I18" s="17">
        <v>1.4</v>
      </c>
      <c r="J18" s="18">
        <v>61.5</v>
      </c>
    </row>
    <row r="19" spans="1:10" ht="12" customHeight="1" x14ac:dyDescent="0.2">
      <c r="A19" s="63" t="s">
        <v>18</v>
      </c>
      <c r="B19" s="6">
        <v>90.2</v>
      </c>
      <c r="C19" s="6">
        <v>13.2</v>
      </c>
      <c r="D19" s="6">
        <v>10.7</v>
      </c>
      <c r="E19" s="9">
        <v>3.5</v>
      </c>
      <c r="F19" s="8">
        <v>1.6</v>
      </c>
      <c r="G19" s="9">
        <v>87.6</v>
      </c>
      <c r="H19" s="17">
        <v>4.2</v>
      </c>
      <c r="I19" s="17">
        <v>3.3</v>
      </c>
      <c r="J19" s="18">
        <v>80.2</v>
      </c>
    </row>
    <row r="20" spans="1:10" ht="12" customHeight="1" x14ac:dyDescent="0.2">
      <c r="A20" s="63" t="s">
        <v>19</v>
      </c>
      <c r="B20" s="6">
        <v>637</v>
      </c>
      <c r="C20" s="6">
        <v>15</v>
      </c>
      <c r="D20" s="6">
        <v>51.5</v>
      </c>
      <c r="E20" s="9">
        <v>18.399999999999999</v>
      </c>
      <c r="F20" s="8">
        <v>0.2</v>
      </c>
      <c r="G20" s="9">
        <v>581.79999999999995</v>
      </c>
      <c r="H20" s="17">
        <v>34.700000000000003</v>
      </c>
      <c r="I20" s="17">
        <v>28.2</v>
      </c>
      <c r="J20" s="9">
        <v>518.9</v>
      </c>
    </row>
    <row r="21" spans="1:10" ht="12" customHeight="1" x14ac:dyDescent="0.2">
      <c r="A21" s="63" t="s">
        <v>20</v>
      </c>
      <c r="B21" s="6">
        <v>65.7</v>
      </c>
      <c r="C21" s="6">
        <v>0.7</v>
      </c>
      <c r="D21" s="16" t="s">
        <v>16</v>
      </c>
      <c r="E21" s="9">
        <v>2.5</v>
      </c>
      <c r="F21" s="19" t="s">
        <v>16</v>
      </c>
      <c r="G21" s="9">
        <v>63.9</v>
      </c>
      <c r="H21" s="17">
        <v>4.7</v>
      </c>
      <c r="I21" s="17">
        <v>0.6</v>
      </c>
      <c r="J21" s="18">
        <v>58.7</v>
      </c>
    </row>
    <row r="22" spans="1:10" ht="12" customHeight="1" x14ac:dyDescent="0.2">
      <c r="A22" s="61" t="s">
        <v>21</v>
      </c>
      <c r="B22" s="6">
        <v>87.5</v>
      </c>
      <c r="C22" s="6">
        <v>10.5</v>
      </c>
      <c r="D22" s="6">
        <v>27.5</v>
      </c>
      <c r="E22" s="9">
        <v>6.5</v>
      </c>
      <c r="F22" s="8">
        <v>0.9</v>
      </c>
      <c r="G22" s="9">
        <v>62.9</v>
      </c>
      <c r="H22" s="17">
        <v>4.4000000000000004</v>
      </c>
      <c r="I22" s="17">
        <v>1.9</v>
      </c>
      <c r="J22" s="18">
        <v>56.7</v>
      </c>
    </row>
    <row r="23" spans="1:10" ht="12" customHeight="1" x14ac:dyDescent="0.2">
      <c r="A23" s="63" t="s">
        <v>22</v>
      </c>
      <c r="B23" s="6">
        <v>35.200000000000003</v>
      </c>
      <c r="C23" s="6">
        <v>11.7</v>
      </c>
      <c r="D23" s="6">
        <v>10.4</v>
      </c>
      <c r="E23" s="9">
        <v>1.7</v>
      </c>
      <c r="F23" s="8">
        <v>0.1</v>
      </c>
      <c r="G23" s="9">
        <v>34.700000000000003</v>
      </c>
      <c r="H23" s="17">
        <v>2.4</v>
      </c>
      <c r="I23" s="17">
        <v>1</v>
      </c>
      <c r="J23" s="18">
        <v>31.3</v>
      </c>
    </row>
    <row r="24" spans="1:10" ht="12" customHeight="1" x14ac:dyDescent="0.2">
      <c r="A24" s="63" t="s">
        <v>23</v>
      </c>
      <c r="B24" s="6">
        <v>12.9</v>
      </c>
      <c r="C24" s="6">
        <v>1.7</v>
      </c>
      <c r="D24" s="6">
        <v>5.3</v>
      </c>
      <c r="E24" s="9">
        <v>1.2</v>
      </c>
      <c r="F24" s="19" t="s">
        <v>16</v>
      </c>
      <c r="G24" s="18">
        <v>8.1</v>
      </c>
      <c r="H24" s="17">
        <v>0.9</v>
      </c>
      <c r="I24" s="17">
        <v>0.5</v>
      </c>
      <c r="J24" s="18">
        <v>6.6</v>
      </c>
    </row>
    <row r="25" spans="1:10" ht="12" customHeight="1" x14ac:dyDescent="0.2">
      <c r="A25" s="63" t="s">
        <v>24</v>
      </c>
      <c r="B25" s="6">
        <v>73.5</v>
      </c>
      <c r="C25" s="6">
        <v>17.7</v>
      </c>
      <c r="D25" s="6">
        <v>3.8</v>
      </c>
      <c r="E25" s="9">
        <v>3.1</v>
      </c>
      <c r="F25" s="8">
        <v>0.2</v>
      </c>
      <c r="G25" s="9">
        <v>84.1</v>
      </c>
      <c r="H25" s="17">
        <v>2.5</v>
      </c>
      <c r="I25" s="17">
        <v>1.3</v>
      </c>
      <c r="J25" s="18">
        <v>80.2</v>
      </c>
    </row>
    <row r="26" spans="1:10" ht="12" customHeight="1" x14ac:dyDescent="0.2">
      <c r="A26" s="63" t="s">
        <v>25</v>
      </c>
      <c r="B26" s="6">
        <v>562</v>
      </c>
      <c r="C26" s="6">
        <v>9.5</v>
      </c>
      <c r="D26" s="6">
        <v>65.900000000000006</v>
      </c>
      <c r="E26" s="9">
        <v>24.6</v>
      </c>
      <c r="F26" s="8">
        <v>6.9</v>
      </c>
      <c r="G26" s="9">
        <v>474</v>
      </c>
      <c r="H26" s="17">
        <v>29.1</v>
      </c>
      <c r="I26" s="17">
        <v>25.4</v>
      </c>
      <c r="J26" s="9">
        <v>419.5</v>
      </c>
    </row>
    <row r="27" spans="1:10" ht="12" customHeight="1" x14ac:dyDescent="0.2">
      <c r="A27" s="63" t="s">
        <v>26</v>
      </c>
      <c r="B27" s="6">
        <v>608.70000000000005</v>
      </c>
      <c r="C27" s="6">
        <v>51</v>
      </c>
      <c r="D27" s="6">
        <v>54.8</v>
      </c>
      <c r="E27" s="9">
        <v>35.799999999999997</v>
      </c>
      <c r="F27" s="8">
        <v>7.8</v>
      </c>
      <c r="G27" s="9">
        <v>561.29999999999995</v>
      </c>
      <c r="H27" s="17">
        <v>25.7</v>
      </c>
      <c r="I27" s="17">
        <v>15</v>
      </c>
      <c r="J27" s="9">
        <v>520.6</v>
      </c>
    </row>
    <row r="28" spans="1:10" ht="12" customHeight="1" x14ac:dyDescent="0.2">
      <c r="A28" s="63" t="s">
        <v>27</v>
      </c>
      <c r="B28" s="6">
        <v>59.4</v>
      </c>
      <c r="C28" s="6">
        <v>7.2</v>
      </c>
      <c r="D28" s="6">
        <v>3.9</v>
      </c>
      <c r="E28" s="9">
        <v>5.5</v>
      </c>
      <c r="F28" s="8">
        <v>0.4</v>
      </c>
      <c r="G28" s="9">
        <v>56.8</v>
      </c>
      <c r="H28" s="17">
        <v>2.8</v>
      </c>
      <c r="I28" s="17">
        <v>2.2000000000000002</v>
      </c>
      <c r="J28" s="18">
        <v>51.8</v>
      </c>
    </row>
    <row r="29" spans="1:10" ht="12" customHeight="1" x14ac:dyDescent="0.2">
      <c r="A29" s="63" t="s">
        <v>28</v>
      </c>
      <c r="B29" s="6">
        <v>36</v>
      </c>
      <c r="C29" s="6">
        <v>14.7</v>
      </c>
      <c r="D29" s="6">
        <v>8</v>
      </c>
      <c r="E29" s="9">
        <v>2.5</v>
      </c>
      <c r="F29" s="19" t="s">
        <v>16</v>
      </c>
      <c r="G29" s="9">
        <v>40.1</v>
      </c>
      <c r="H29" s="17">
        <v>3.8</v>
      </c>
      <c r="I29" s="17">
        <v>1.8</v>
      </c>
      <c r="J29" s="18">
        <v>34.5</v>
      </c>
    </row>
    <row r="30" spans="1:10" ht="12" customHeight="1" x14ac:dyDescent="0.2">
      <c r="A30" s="63" t="s">
        <v>29</v>
      </c>
      <c r="B30" s="6">
        <v>17.2</v>
      </c>
      <c r="C30" s="16" t="s">
        <v>16</v>
      </c>
      <c r="D30" s="16" t="s">
        <v>16</v>
      </c>
      <c r="E30" s="9">
        <v>0.4</v>
      </c>
      <c r="F30" s="8">
        <v>0.2</v>
      </c>
      <c r="G30" s="9">
        <v>16.7</v>
      </c>
      <c r="H30" s="17">
        <v>0.5</v>
      </c>
      <c r="I30" s="17">
        <v>0.1</v>
      </c>
      <c r="J30" s="18">
        <v>16</v>
      </c>
    </row>
    <row r="31" spans="1:10" ht="12" customHeight="1" x14ac:dyDescent="0.2">
      <c r="A31" s="63" t="s">
        <v>30</v>
      </c>
      <c r="B31" s="6">
        <v>27.7</v>
      </c>
      <c r="C31" s="6">
        <v>0.7</v>
      </c>
      <c r="D31" s="6">
        <v>0.2</v>
      </c>
      <c r="E31" s="9">
        <v>1.3</v>
      </c>
      <c r="F31" s="8">
        <v>0</v>
      </c>
      <c r="G31" s="9">
        <v>26.9</v>
      </c>
      <c r="H31" s="17">
        <v>2.1</v>
      </c>
      <c r="I31" s="17">
        <v>0.2</v>
      </c>
      <c r="J31" s="18">
        <v>24.6</v>
      </c>
    </row>
    <row r="32" spans="1:10" ht="12" customHeight="1" x14ac:dyDescent="0.2">
      <c r="A32" s="63" t="s">
        <v>31</v>
      </c>
      <c r="B32" s="6">
        <v>59.6</v>
      </c>
      <c r="C32" s="16" t="s">
        <v>16</v>
      </c>
      <c r="D32" s="6">
        <v>4.2</v>
      </c>
      <c r="E32" s="20" t="s">
        <v>32</v>
      </c>
      <c r="F32" s="19" t="s">
        <v>16</v>
      </c>
      <c r="G32" s="20" t="s">
        <v>33</v>
      </c>
      <c r="H32" s="21" t="s">
        <v>34</v>
      </c>
      <c r="I32" s="20" t="s">
        <v>35</v>
      </c>
      <c r="J32" s="21" t="s">
        <v>36</v>
      </c>
    </row>
    <row r="33" spans="1:10" ht="12" customHeight="1" x14ac:dyDescent="0.2">
      <c r="A33" s="63" t="s">
        <v>37</v>
      </c>
      <c r="B33" s="6">
        <v>302.60000000000002</v>
      </c>
      <c r="C33" s="6">
        <v>47.5</v>
      </c>
      <c r="D33" s="6">
        <v>1.8</v>
      </c>
      <c r="E33" s="9">
        <v>11.1</v>
      </c>
      <c r="F33" s="8">
        <v>2.5</v>
      </c>
      <c r="G33" s="9">
        <v>334.6</v>
      </c>
      <c r="H33" s="17">
        <v>20.8</v>
      </c>
      <c r="I33" s="17">
        <v>12</v>
      </c>
      <c r="J33" s="9">
        <v>301.8</v>
      </c>
    </row>
    <row r="34" spans="1:10" ht="12" customHeight="1" x14ac:dyDescent="0.2">
      <c r="A34" s="63" t="s">
        <v>38</v>
      </c>
      <c r="B34" s="6">
        <v>1051.3</v>
      </c>
      <c r="C34" s="16" t="s">
        <v>16</v>
      </c>
      <c r="D34" s="16" t="s">
        <v>16</v>
      </c>
      <c r="E34" s="9">
        <v>38.700000000000003</v>
      </c>
      <c r="F34" s="8">
        <v>10.7</v>
      </c>
      <c r="G34" s="7">
        <v>1001.8</v>
      </c>
      <c r="H34" s="17">
        <v>48.2</v>
      </c>
      <c r="I34" s="17">
        <v>14.3</v>
      </c>
      <c r="J34" s="9">
        <v>939.4</v>
      </c>
    </row>
    <row r="35" spans="1:10" ht="12" customHeight="1" x14ac:dyDescent="0.2">
      <c r="A35" s="63" t="s">
        <v>39</v>
      </c>
      <c r="B35" s="6">
        <v>523.29999999999995</v>
      </c>
      <c r="C35" s="16" t="s">
        <v>16</v>
      </c>
      <c r="D35" s="16" t="s">
        <v>16</v>
      </c>
      <c r="E35" s="9">
        <v>20.100000000000001</v>
      </c>
      <c r="F35" s="8">
        <v>4.3</v>
      </c>
      <c r="G35" s="9">
        <v>498.9</v>
      </c>
      <c r="H35" s="17">
        <v>17.399999999999999</v>
      </c>
      <c r="I35" s="17">
        <v>10.3</v>
      </c>
      <c r="J35" s="9">
        <v>471.1</v>
      </c>
    </row>
    <row r="36" spans="1:10" ht="12" customHeight="1" x14ac:dyDescent="0.2">
      <c r="A36" s="63" t="s">
        <v>40</v>
      </c>
      <c r="B36" s="6">
        <v>3.7</v>
      </c>
      <c r="C36" s="6">
        <v>7.1</v>
      </c>
      <c r="D36" s="6">
        <v>2.6</v>
      </c>
      <c r="E36" s="9">
        <v>0</v>
      </c>
      <c r="F36" s="8">
        <v>1.5</v>
      </c>
      <c r="G36" s="18">
        <v>6.6</v>
      </c>
      <c r="H36" s="17">
        <v>0.1</v>
      </c>
      <c r="I36" s="22" t="s">
        <v>16</v>
      </c>
      <c r="J36" s="18">
        <v>6.5</v>
      </c>
    </row>
    <row r="37" spans="1:10" ht="12" customHeight="1" x14ac:dyDescent="0.2">
      <c r="A37" s="63" t="s">
        <v>41</v>
      </c>
      <c r="B37" s="6">
        <v>295.8</v>
      </c>
      <c r="C37" s="6">
        <v>0.6</v>
      </c>
      <c r="D37" s="6">
        <v>1.2</v>
      </c>
      <c r="E37" s="9">
        <v>16.8</v>
      </c>
      <c r="F37" s="19" t="s">
        <v>16</v>
      </c>
      <c r="G37" s="9">
        <v>278.5</v>
      </c>
      <c r="H37" s="17">
        <v>45.6</v>
      </c>
      <c r="I37" s="17">
        <v>7.2</v>
      </c>
      <c r="J37" s="9">
        <v>225.7</v>
      </c>
    </row>
    <row r="38" spans="1:10" ht="12" customHeight="1" x14ac:dyDescent="0.2">
      <c r="A38" s="63" t="s">
        <v>42</v>
      </c>
      <c r="B38" s="6">
        <v>113</v>
      </c>
      <c r="C38" s="6">
        <v>20.6</v>
      </c>
      <c r="D38" s="6">
        <v>11.5</v>
      </c>
      <c r="E38" s="9">
        <v>3.9</v>
      </c>
      <c r="F38" s="19" t="s">
        <v>16</v>
      </c>
      <c r="G38" s="9">
        <v>118.1</v>
      </c>
      <c r="H38" s="17">
        <v>4.5999999999999996</v>
      </c>
      <c r="I38" s="17">
        <v>6.1</v>
      </c>
      <c r="J38" s="9">
        <v>107.5</v>
      </c>
    </row>
    <row r="39" spans="1:10" ht="12" customHeight="1" x14ac:dyDescent="0.2">
      <c r="A39" s="61" t="s">
        <v>43</v>
      </c>
      <c r="B39" s="6">
        <v>44.5</v>
      </c>
      <c r="C39" s="16" t="s">
        <v>16</v>
      </c>
      <c r="D39" s="16" t="s">
        <v>16</v>
      </c>
      <c r="E39" s="9">
        <v>1.4</v>
      </c>
      <c r="F39" s="19" t="s">
        <v>16</v>
      </c>
      <c r="G39" s="9">
        <v>43.1</v>
      </c>
      <c r="H39" s="17">
        <v>3.1</v>
      </c>
      <c r="I39" s="17">
        <v>0.5</v>
      </c>
      <c r="J39" s="18">
        <v>39.5</v>
      </c>
    </row>
    <row r="40" spans="1:10" ht="12" customHeight="1" x14ac:dyDescent="0.2">
      <c r="A40" s="63" t="s">
        <v>44</v>
      </c>
      <c r="B40" s="6">
        <v>128.1</v>
      </c>
      <c r="C40" s="6">
        <v>11.3</v>
      </c>
      <c r="D40" s="6">
        <v>14.3</v>
      </c>
      <c r="E40" s="9">
        <v>0.6</v>
      </c>
      <c r="F40" s="8">
        <v>2.5</v>
      </c>
      <c r="G40" s="9">
        <v>122</v>
      </c>
      <c r="H40" s="17">
        <v>10.3</v>
      </c>
      <c r="I40" s="17">
        <v>6.3</v>
      </c>
      <c r="J40" s="9">
        <v>105.4</v>
      </c>
    </row>
    <row r="41" spans="1:10" ht="12" customHeight="1" x14ac:dyDescent="0.2">
      <c r="A41" s="63" t="s">
        <v>45</v>
      </c>
      <c r="B41" s="6">
        <v>163.5</v>
      </c>
      <c r="C41" s="6">
        <v>6.8</v>
      </c>
      <c r="D41" s="6">
        <v>12</v>
      </c>
      <c r="E41" s="9">
        <v>14.7</v>
      </c>
      <c r="F41" s="8">
        <v>0.7</v>
      </c>
      <c r="G41" s="9">
        <v>142.9</v>
      </c>
      <c r="H41" s="17">
        <v>10.6</v>
      </c>
      <c r="I41" s="17">
        <v>10.3</v>
      </c>
      <c r="J41" s="9">
        <v>121.9</v>
      </c>
    </row>
    <row r="42" spans="1:10" ht="12" customHeight="1" x14ac:dyDescent="0.2">
      <c r="A42" s="63" t="s">
        <v>46</v>
      </c>
      <c r="B42" s="6">
        <v>52.5</v>
      </c>
      <c r="C42" s="6">
        <v>6.7</v>
      </c>
      <c r="D42" s="6">
        <v>3.9</v>
      </c>
      <c r="E42" s="9">
        <v>1.3</v>
      </c>
      <c r="F42" s="8">
        <v>0.7</v>
      </c>
      <c r="G42" s="9">
        <v>53.2</v>
      </c>
      <c r="H42" s="17">
        <v>4.0999999999999996</v>
      </c>
      <c r="I42" s="17">
        <v>0.8</v>
      </c>
      <c r="J42" s="18">
        <v>48.4</v>
      </c>
    </row>
    <row r="43" spans="1:10" ht="12" customHeight="1" x14ac:dyDescent="0.2">
      <c r="A43" s="61" t="s">
        <v>47</v>
      </c>
      <c r="B43" s="6">
        <v>28.7</v>
      </c>
      <c r="C43" s="6">
        <v>11.2</v>
      </c>
      <c r="D43" s="6">
        <v>10.5</v>
      </c>
      <c r="E43" s="9">
        <v>2.6</v>
      </c>
      <c r="F43" s="8">
        <v>0.5</v>
      </c>
      <c r="G43" s="9">
        <v>26.3</v>
      </c>
      <c r="H43" s="17">
        <v>0.5</v>
      </c>
      <c r="I43" s="17">
        <v>1</v>
      </c>
      <c r="J43" s="18">
        <v>24.8</v>
      </c>
    </row>
    <row r="44" spans="1:10" ht="12" customHeight="1" x14ac:dyDescent="0.2">
      <c r="A44" s="63" t="s">
        <v>48</v>
      </c>
      <c r="B44" s="6">
        <v>16.100000000000001</v>
      </c>
      <c r="C44" s="6">
        <v>7</v>
      </c>
      <c r="D44" s="6">
        <v>8.3000000000000007</v>
      </c>
      <c r="E44" s="9">
        <v>1.1000000000000001</v>
      </c>
      <c r="F44" s="8">
        <v>0.2</v>
      </c>
      <c r="G44" s="9">
        <v>13.5</v>
      </c>
      <c r="H44" s="17">
        <v>0.8</v>
      </c>
      <c r="I44" s="17">
        <v>0.1</v>
      </c>
      <c r="J44" s="18">
        <v>12.6</v>
      </c>
    </row>
    <row r="45" spans="1:10" ht="12" customHeight="1" x14ac:dyDescent="0.2">
      <c r="A45" s="63" t="s">
        <v>49</v>
      </c>
      <c r="B45" s="6">
        <v>291.39999999999998</v>
      </c>
      <c r="C45" s="6">
        <v>7.9</v>
      </c>
      <c r="D45" s="6">
        <v>14</v>
      </c>
      <c r="E45" s="9">
        <v>10.1</v>
      </c>
      <c r="F45" s="8">
        <v>3.2</v>
      </c>
      <c r="G45" s="9">
        <v>272</v>
      </c>
      <c r="H45" s="17">
        <v>26.8</v>
      </c>
      <c r="I45" s="17">
        <v>5.3</v>
      </c>
      <c r="J45" s="9">
        <v>239.9</v>
      </c>
    </row>
    <row r="46" spans="1:10" ht="12" customHeight="1" x14ac:dyDescent="0.2">
      <c r="A46" s="63" t="s">
        <v>50</v>
      </c>
      <c r="B46" s="6">
        <v>150.4</v>
      </c>
      <c r="C46" s="6">
        <v>12.5</v>
      </c>
      <c r="D46" s="6">
        <v>19.7</v>
      </c>
      <c r="E46" s="9">
        <v>3.4</v>
      </c>
      <c r="F46" s="8">
        <v>1.5</v>
      </c>
      <c r="G46" s="9">
        <v>138.19999999999999</v>
      </c>
      <c r="H46" s="17">
        <v>10.6</v>
      </c>
      <c r="I46" s="17">
        <v>3</v>
      </c>
      <c r="J46" s="9">
        <v>124.6</v>
      </c>
    </row>
    <row r="47" spans="1:10" ht="12" customHeight="1" x14ac:dyDescent="0.2">
      <c r="A47" s="63" t="s">
        <v>51</v>
      </c>
      <c r="B47" s="6">
        <v>64.599999999999994</v>
      </c>
      <c r="C47" s="6">
        <v>34.799999999999997</v>
      </c>
      <c r="D47" s="6">
        <v>32.200000000000003</v>
      </c>
      <c r="E47" s="9">
        <v>1.7</v>
      </c>
      <c r="F47" s="8">
        <v>2.5</v>
      </c>
      <c r="G47" s="9">
        <v>63.1</v>
      </c>
      <c r="H47" s="17">
        <v>4.5</v>
      </c>
      <c r="I47" s="22" t="s">
        <v>16</v>
      </c>
      <c r="J47" s="18">
        <v>58.6</v>
      </c>
    </row>
    <row r="48" spans="1:10" ht="12" customHeight="1" x14ac:dyDescent="0.2">
      <c r="A48" s="63" t="s">
        <v>52</v>
      </c>
      <c r="B48" s="6">
        <v>229.4</v>
      </c>
      <c r="C48" s="6">
        <v>4.5999999999999996</v>
      </c>
      <c r="D48" s="6">
        <v>3.6</v>
      </c>
      <c r="E48" s="9">
        <v>11.8</v>
      </c>
      <c r="F48" s="19" t="s">
        <v>16</v>
      </c>
      <c r="G48" s="9">
        <v>218.5</v>
      </c>
      <c r="H48" s="17">
        <v>32.4</v>
      </c>
      <c r="I48" s="17">
        <v>2.2999999999999998</v>
      </c>
      <c r="J48" s="9">
        <v>183.8</v>
      </c>
    </row>
    <row r="49" spans="1:10" ht="12" customHeight="1" x14ac:dyDescent="0.2">
      <c r="A49" s="61" t="s">
        <v>53</v>
      </c>
      <c r="B49" s="6">
        <v>367.8</v>
      </c>
      <c r="C49" s="6">
        <v>8.6999999999999993</v>
      </c>
      <c r="D49" s="6">
        <v>2.5</v>
      </c>
      <c r="E49" s="9">
        <v>16.5</v>
      </c>
      <c r="F49" s="8">
        <v>3.8</v>
      </c>
      <c r="G49" s="9">
        <v>353.7</v>
      </c>
      <c r="H49" s="17">
        <v>27.9</v>
      </c>
      <c r="I49" s="17">
        <v>7.9</v>
      </c>
      <c r="J49" s="9">
        <v>318</v>
      </c>
    </row>
    <row r="50" spans="1:10" ht="15" customHeight="1" x14ac:dyDescent="0.2">
      <c r="A50" s="61" t="s">
        <v>54</v>
      </c>
      <c r="B50" s="6">
        <v>4349.6000000000004</v>
      </c>
      <c r="C50" s="6">
        <v>52.3</v>
      </c>
      <c r="D50" s="6">
        <v>15</v>
      </c>
      <c r="E50" s="7">
        <v>215.9</v>
      </c>
      <c r="F50" s="8">
        <v>28.9</v>
      </c>
      <c r="G50" s="7">
        <v>4142.1000000000004</v>
      </c>
      <c r="H50" s="9">
        <v>259.5</v>
      </c>
      <c r="I50" s="17">
        <v>92.7</v>
      </c>
      <c r="J50" s="7">
        <v>3789.9</v>
      </c>
    </row>
    <row r="51" spans="1:10" ht="15" customHeight="1" x14ac:dyDescent="0.2">
      <c r="A51" s="61" t="s">
        <v>55</v>
      </c>
      <c r="B51" s="11">
        <v>10867</v>
      </c>
      <c r="C51" s="11">
        <v>418.1</v>
      </c>
      <c r="D51" s="11">
        <v>416.3</v>
      </c>
      <c r="E51" s="14">
        <v>502.7</v>
      </c>
      <c r="F51" s="13">
        <v>87.1</v>
      </c>
      <c r="G51" s="14">
        <v>10279</v>
      </c>
      <c r="H51" s="23">
        <v>664</v>
      </c>
      <c r="I51" s="14">
        <v>275</v>
      </c>
      <c r="J51" s="14">
        <v>9339.9</v>
      </c>
    </row>
    <row r="52" spans="1:10" ht="12" customHeight="1" x14ac:dyDescent="0.2">
      <c r="A52" s="61" t="s">
        <v>56</v>
      </c>
      <c r="B52" s="24">
        <v>5348.1</v>
      </c>
      <c r="C52" s="24">
        <v>68.599999999999994</v>
      </c>
      <c r="D52" s="24">
        <v>67.7</v>
      </c>
      <c r="E52" s="25">
        <v>253.6</v>
      </c>
      <c r="F52" s="26">
        <v>29.1</v>
      </c>
      <c r="G52" s="27">
        <v>5066.3</v>
      </c>
      <c r="H52" s="27">
        <v>344.5</v>
      </c>
      <c r="I52" s="27">
        <v>128.69999999999999</v>
      </c>
      <c r="J52" s="27">
        <v>4593.1000000000004</v>
      </c>
    </row>
    <row r="53" spans="1:10" ht="12" customHeight="1" x14ac:dyDescent="0.2">
      <c r="A53" s="61" t="s">
        <v>57</v>
      </c>
      <c r="B53" s="24">
        <v>1931.3</v>
      </c>
      <c r="C53" s="28" t="s">
        <v>58</v>
      </c>
      <c r="D53" s="24">
        <v>4.2</v>
      </c>
      <c r="E53" s="29">
        <v>81.8</v>
      </c>
      <c r="F53" s="26">
        <v>15.1</v>
      </c>
      <c r="G53" s="27">
        <v>1830.2</v>
      </c>
      <c r="H53" s="29">
        <v>83.6</v>
      </c>
      <c r="I53" s="29">
        <v>37.299999999999997</v>
      </c>
      <c r="J53" s="27">
        <v>1709.3</v>
      </c>
    </row>
    <row r="54" spans="1:10" ht="11.1" customHeight="1" x14ac:dyDescent="0.2">
      <c r="A54" s="60" t="s">
        <v>59</v>
      </c>
      <c r="B54" s="30">
        <v>3587.5</v>
      </c>
      <c r="C54" s="30">
        <v>349.5</v>
      </c>
      <c r="D54" s="30">
        <v>344.3</v>
      </c>
      <c r="E54" s="31">
        <v>167.2</v>
      </c>
      <c r="F54" s="32">
        <v>43</v>
      </c>
      <c r="G54" s="33">
        <v>3382.5</v>
      </c>
      <c r="H54" s="33">
        <v>235.9</v>
      </c>
      <c r="I54" s="33">
        <v>109.1</v>
      </c>
      <c r="J54" s="33">
        <v>3037.5</v>
      </c>
    </row>
    <row r="55" spans="1:10" ht="11.1" customHeight="1" x14ac:dyDescent="0.2">
      <c r="A55" t="s">
        <v>60</v>
      </c>
    </row>
    <row r="56" spans="1:10" ht="11.1" customHeight="1" x14ac:dyDescent="0.2">
      <c r="A56" t="s">
        <v>61</v>
      </c>
    </row>
    <row r="57" spans="1:10" ht="11.1" customHeight="1" x14ac:dyDescent="0.2">
      <c r="A57" t="s">
        <v>62</v>
      </c>
    </row>
    <row r="58" spans="1:10" ht="11.1" customHeight="1" x14ac:dyDescent="0.2">
      <c r="A58" t="s">
        <v>63</v>
      </c>
    </row>
    <row r="59" spans="1:10" ht="11.1" customHeight="1" x14ac:dyDescent="0.2">
      <c r="A59" t="s">
        <v>64</v>
      </c>
    </row>
    <row r="60" spans="1:10" ht="11.1" customHeight="1" x14ac:dyDescent="0.2">
      <c r="A60" t="s">
        <v>65</v>
      </c>
    </row>
    <row r="61" spans="1:10" ht="11.1" customHeight="1" x14ac:dyDescent="0.2">
      <c r="A6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6" workbookViewId="0">
      <selection activeCell="F41" sqref="F41"/>
    </sheetView>
  </sheetViews>
  <sheetFormatPr baseColWidth="10" defaultColWidth="9.33203125" defaultRowHeight="12.75" x14ac:dyDescent="0.2"/>
  <cols>
    <col min="1" max="1" width="17.5" customWidth="1"/>
    <col min="2" max="2" width="11.33203125" customWidth="1"/>
    <col min="3" max="3" width="8.5" bestFit="1" customWidth="1"/>
    <col min="4" max="4" width="10.1640625" customWidth="1"/>
    <col min="5" max="5" width="9" customWidth="1"/>
    <col min="6" max="6" width="8.1640625" customWidth="1"/>
    <col min="7" max="7" width="8.6640625" bestFit="1" customWidth="1"/>
    <col min="8" max="8" width="15.33203125" customWidth="1"/>
    <col min="9" max="9" width="10.5" customWidth="1"/>
    <col min="10" max="10" width="15.33203125" customWidth="1"/>
  </cols>
  <sheetData>
    <row r="1" spans="1:10" ht="11.1" customHeight="1" x14ac:dyDescent="0.2">
      <c r="A1" t="s">
        <v>67</v>
      </c>
    </row>
    <row r="2" spans="1:10" ht="14.1" customHeight="1" x14ac:dyDescent="0.2">
      <c r="A2" s="1" t="s">
        <v>1</v>
      </c>
    </row>
    <row r="3" spans="1:10" ht="14.1" customHeight="1" x14ac:dyDescent="0.2">
      <c r="A3" s="1" t="s">
        <v>68</v>
      </c>
    </row>
    <row r="4" spans="1:10" ht="11.1" customHeight="1" x14ac:dyDescent="0.2">
      <c r="A4" s="76" t="s">
        <v>3</v>
      </c>
      <c r="B4" s="76"/>
      <c r="C4" s="76"/>
      <c r="D4" s="77"/>
      <c r="E4" s="77"/>
      <c r="F4" s="77"/>
      <c r="G4" s="77"/>
      <c r="H4" s="34"/>
      <c r="I4" s="35"/>
      <c r="J4" s="35"/>
    </row>
    <row r="5" spans="1:10" ht="12" customHeight="1" x14ac:dyDescent="0.2">
      <c r="A5" s="78" t="s">
        <v>6</v>
      </c>
      <c r="B5" s="78"/>
      <c r="C5" s="78"/>
      <c r="D5" s="79" t="s">
        <v>7</v>
      </c>
      <c r="E5" s="79"/>
      <c r="F5" s="80"/>
      <c r="G5" s="80"/>
      <c r="H5" s="36"/>
      <c r="I5" s="37"/>
      <c r="J5" s="37"/>
    </row>
    <row r="6" spans="1:10" ht="28.5" customHeight="1" x14ac:dyDescent="0.2">
      <c r="A6" s="3"/>
      <c r="B6" s="4" t="s">
        <v>189</v>
      </c>
      <c r="C6" s="4" t="s">
        <v>195</v>
      </c>
      <c r="D6" s="4" t="s">
        <v>196</v>
      </c>
      <c r="E6" s="64" t="s">
        <v>190</v>
      </c>
      <c r="F6" s="64" t="s">
        <v>191</v>
      </c>
      <c r="G6" s="64" t="s">
        <v>192</v>
      </c>
      <c r="H6" s="64" t="s">
        <v>197</v>
      </c>
      <c r="I6" s="64" t="s">
        <v>193</v>
      </c>
      <c r="J6" s="64" t="s">
        <v>194</v>
      </c>
    </row>
    <row r="7" spans="1:10" ht="12.95" customHeight="1" x14ac:dyDescent="0.2">
      <c r="A7" s="15" t="s">
        <v>69</v>
      </c>
      <c r="B7" s="6">
        <v>51.2</v>
      </c>
      <c r="C7" s="6">
        <v>0.7</v>
      </c>
      <c r="D7" s="8">
        <v>0.8</v>
      </c>
      <c r="E7" s="38">
        <v>4.5</v>
      </c>
      <c r="F7" s="19" t="s">
        <v>16</v>
      </c>
      <c r="G7" s="38">
        <v>46.5</v>
      </c>
      <c r="H7" s="38">
        <v>9.9</v>
      </c>
      <c r="I7" s="38">
        <v>0.8</v>
      </c>
      <c r="J7" s="8">
        <v>35.9</v>
      </c>
    </row>
    <row r="8" spans="1:10" ht="12" customHeight="1" x14ac:dyDescent="0.2">
      <c r="A8" s="15" t="s">
        <v>70</v>
      </c>
      <c r="B8" s="6">
        <v>5.7</v>
      </c>
      <c r="C8" s="16" t="s">
        <v>16</v>
      </c>
      <c r="D8" s="19" t="s">
        <v>16</v>
      </c>
      <c r="E8" s="38">
        <v>0.1</v>
      </c>
      <c r="F8" s="19" t="s">
        <v>16</v>
      </c>
      <c r="G8" s="38">
        <v>5.5</v>
      </c>
      <c r="H8" s="38">
        <v>0.6</v>
      </c>
      <c r="I8" s="39" t="s">
        <v>16</v>
      </c>
      <c r="J8" s="8">
        <v>4.9000000000000004</v>
      </c>
    </row>
    <row r="9" spans="1:10" ht="12" customHeight="1" x14ac:dyDescent="0.2">
      <c r="A9" s="15" t="s">
        <v>71</v>
      </c>
      <c r="B9" s="6">
        <v>0.2</v>
      </c>
      <c r="C9" s="6">
        <v>0.9</v>
      </c>
      <c r="D9" s="19" t="s">
        <v>16</v>
      </c>
      <c r="E9" s="39" t="s">
        <v>16</v>
      </c>
      <c r="F9" s="19" t="s">
        <v>16</v>
      </c>
      <c r="G9" s="38">
        <v>1.1000000000000001</v>
      </c>
      <c r="H9" s="38">
        <v>0.2</v>
      </c>
      <c r="I9" s="39" t="s">
        <v>16</v>
      </c>
      <c r="J9" s="8">
        <v>0.9</v>
      </c>
    </row>
    <row r="10" spans="1:10" ht="12" customHeight="1" x14ac:dyDescent="0.2">
      <c r="A10" s="15" t="s">
        <v>72</v>
      </c>
      <c r="B10" s="6">
        <v>0.4</v>
      </c>
      <c r="C10" s="6">
        <v>3.2</v>
      </c>
      <c r="D10" s="19" t="s">
        <v>16</v>
      </c>
      <c r="E10" s="38">
        <v>0.1</v>
      </c>
      <c r="F10" s="19" t="s">
        <v>16</v>
      </c>
      <c r="G10" s="38">
        <v>3.5</v>
      </c>
      <c r="H10" s="38">
        <v>0.4</v>
      </c>
      <c r="I10" s="39" t="s">
        <v>16</v>
      </c>
      <c r="J10" s="8">
        <v>3.1</v>
      </c>
    </row>
    <row r="11" spans="1:10" ht="12" customHeight="1" x14ac:dyDescent="0.2">
      <c r="A11" s="15" t="s">
        <v>73</v>
      </c>
      <c r="B11" s="6">
        <v>6</v>
      </c>
      <c r="C11" s="16" t="s">
        <v>16</v>
      </c>
      <c r="D11" s="19" t="s">
        <v>16</v>
      </c>
      <c r="E11" s="38">
        <v>0.4</v>
      </c>
      <c r="F11" s="19" t="s">
        <v>16</v>
      </c>
      <c r="G11" s="38">
        <v>5.6</v>
      </c>
      <c r="H11" s="38">
        <v>0.6</v>
      </c>
      <c r="I11" s="39" t="s">
        <v>16</v>
      </c>
      <c r="J11" s="8">
        <v>5</v>
      </c>
    </row>
    <row r="12" spans="1:10" ht="12" customHeight="1" x14ac:dyDescent="0.2">
      <c r="A12" s="15" t="s">
        <v>74</v>
      </c>
      <c r="B12" s="6">
        <v>1.3</v>
      </c>
      <c r="C12" s="6">
        <v>0</v>
      </c>
      <c r="D12" s="19" t="s">
        <v>16</v>
      </c>
      <c r="E12" s="38">
        <v>0.1</v>
      </c>
      <c r="F12" s="19" t="s">
        <v>16</v>
      </c>
      <c r="G12" s="38">
        <v>1.2</v>
      </c>
      <c r="H12" s="38">
        <v>0.6</v>
      </c>
      <c r="I12" s="39" t="s">
        <v>16</v>
      </c>
      <c r="J12" s="8">
        <v>0.6</v>
      </c>
    </row>
    <row r="13" spans="1:10" ht="12" customHeight="1" x14ac:dyDescent="0.2">
      <c r="A13" s="5" t="s">
        <v>75</v>
      </c>
      <c r="B13" s="6">
        <v>7.9</v>
      </c>
      <c r="C13" s="6">
        <v>0</v>
      </c>
      <c r="D13" s="8">
        <v>0.2</v>
      </c>
      <c r="E13" s="38">
        <v>0</v>
      </c>
      <c r="F13" s="19" t="s">
        <v>16</v>
      </c>
      <c r="G13" s="38">
        <v>7.7</v>
      </c>
      <c r="H13" s="38">
        <v>1</v>
      </c>
      <c r="I13" s="39" t="s">
        <v>16</v>
      </c>
      <c r="J13" s="8">
        <v>6.7</v>
      </c>
    </row>
    <row r="14" spans="1:10" ht="12" customHeight="1" x14ac:dyDescent="0.2">
      <c r="A14" s="5" t="s">
        <v>76</v>
      </c>
      <c r="B14" s="6">
        <v>6.2</v>
      </c>
      <c r="C14" s="16" t="s">
        <v>16</v>
      </c>
      <c r="D14" s="8">
        <v>0.6</v>
      </c>
      <c r="E14" s="38">
        <v>0</v>
      </c>
      <c r="F14" s="19" t="s">
        <v>16</v>
      </c>
      <c r="G14" s="38">
        <v>5.5</v>
      </c>
      <c r="H14" s="38">
        <v>1.4</v>
      </c>
      <c r="I14" s="39" t="s">
        <v>16</v>
      </c>
      <c r="J14" s="8">
        <v>4.0999999999999996</v>
      </c>
    </row>
    <row r="15" spans="1:10" ht="12" customHeight="1" x14ac:dyDescent="0.2">
      <c r="A15" s="15" t="s">
        <v>77</v>
      </c>
      <c r="B15" s="6">
        <v>156.6</v>
      </c>
      <c r="C15" s="6">
        <v>0</v>
      </c>
      <c r="D15" s="8">
        <v>1.6</v>
      </c>
      <c r="E15" s="38">
        <v>4.4000000000000004</v>
      </c>
      <c r="F15" s="19" t="s">
        <v>16</v>
      </c>
      <c r="G15" s="38">
        <v>150.6</v>
      </c>
      <c r="H15" s="38">
        <v>16.600000000000001</v>
      </c>
      <c r="I15" s="39" t="s">
        <v>16</v>
      </c>
      <c r="J15" s="8">
        <v>134</v>
      </c>
    </row>
    <row r="16" spans="1:10" ht="12" customHeight="1" x14ac:dyDescent="0.2">
      <c r="A16" s="15" t="s">
        <v>78</v>
      </c>
      <c r="B16" s="6">
        <v>0.3</v>
      </c>
      <c r="C16" s="16" t="s">
        <v>16</v>
      </c>
      <c r="D16" s="19" t="s">
        <v>16</v>
      </c>
      <c r="E16" s="38">
        <v>0</v>
      </c>
      <c r="F16" s="19" t="s">
        <v>16</v>
      </c>
      <c r="G16" s="38">
        <v>0.3</v>
      </c>
      <c r="H16" s="38">
        <v>0.1</v>
      </c>
      <c r="I16" s="39" t="s">
        <v>16</v>
      </c>
      <c r="J16" s="8">
        <v>0.3</v>
      </c>
    </row>
    <row r="17" spans="1:10" ht="12" customHeight="1" x14ac:dyDescent="0.2">
      <c r="A17" s="15" t="s">
        <v>79</v>
      </c>
      <c r="B17" s="6">
        <v>5.2</v>
      </c>
      <c r="C17" s="16" t="s">
        <v>16</v>
      </c>
      <c r="D17" s="19" t="s">
        <v>16</v>
      </c>
      <c r="E17" s="38">
        <v>0.6</v>
      </c>
      <c r="F17" s="19" t="s">
        <v>16</v>
      </c>
      <c r="G17" s="38">
        <v>4.5999999999999996</v>
      </c>
      <c r="H17" s="38">
        <v>0.5</v>
      </c>
      <c r="I17" s="39" t="s">
        <v>16</v>
      </c>
      <c r="J17" s="8">
        <v>4</v>
      </c>
    </row>
    <row r="18" spans="1:10" ht="12" customHeight="1" x14ac:dyDescent="0.2">
      <c r="A18" s="15" t="s">
        <v>80</v>
      </c>
      <c r="B18" s="6">
        <v>1.8</v>
      </c>
      <c r="C18" s="16" t="s">
        <v>16</v>
      </c>
      <c r="D18" s="19" t="s">
        <v>16</v>
      </c>
      <c r="E18" s="38">
        <v>0.1</v>
      </c>
      <c r="F18" s="19" t="s">
        <v>16</v>
      </c>
      <c r="G18" s="38">
        <v>1.7</v>
      </c>
      <c r="H18" s="38">
        <v>0.3</v>
      </c>
      <c r="I18" s="38">
        <v>0</v>
      </c>
      <c r="J18" s="8">
        <v>1.3</v>
      </c>
    </row>
    <row r="19" spans="1:10" ht="12" customHeight="1" x14ac:dyDescent="0.2">
      <c r="A19" s="15" t="s">
        <v>81</v>
      </c>
      <c r="B19" s="6">
        <v>11.2</v>
      </c>
      <c r="C19" s="6">
        <v>0.1</v>
      </c>
      <c r="D19" s="8">
        <v>0.7</v>
      </c>
      <c r="E19" s="38">
        <v>0.1</v>
      </c>
      <c r="F19" s="19" t="s">
        <v>16</v>
      </c>
      <c r="G19" s="38">
        <v>10.5</v>
      </c>
      <c r="H19" s="38">
        <v>2.1</v>
      </c>
      <c r="I19" s="39" t="s">
        <v>16</v>
      </c>
      <c r="J19" s="8">
        <v>8.5</v>
      </c>
    </row>
    <row r="20" spans="1:10" ht="12" customHeight="1" x14ac:dyDescent="0.2">
      <c r="A20" s="15" t="s">
        <v>82</v>
      </c>
      <c r="B20" s="6">
        <v>7.8</v>
      </c>
      <c r="C20" s="6">
        <v>0</v>
      </c>
      <c r="D20" s="8">
        <v>0</v>
      </c>
      <c r="E20" s="38">
        <v>0.1</v>
      </c>
      <c r="F20" s="19" t="s">
        <v>16</v>
      </c>
      <c r="G20" s="38">
        <v>7.8</v>
      </c>
      <c r="H20" s="38">
        <v>1.3</v>
      </c>
      <c r="I20" s="39" t="s">
        <v>16</v>
      </c>
      <c r="J20" s="8">
        <v>6.5</v>
      </c>
    </row>
    <row r="21" spans="1:10" ht="12" customHeight="1" x14ac:dyDescent="0.2">
      <c r="A21" s="15" t="s">
        <v>83</v>
      </c>
      <c r="B21" s="6">
        <v>27.6</v>
      </c>
      <c r="C21" s="6">
        <v>0.1</v>
      </c>
      <c r="D21" s="8">
        <v>0.1</v>
      </c>
      <c r="E21" s="38">
        <v>1.9</v>
      </c>
      <c r="F21" s="19" t="s">
        <v>16</v>
      </c>
      <c r="G21" s="38">
        <v>25.6</v>
      </c>
      <c r="H21" s="38">
        <v>3.6</v>
      </c>
      <c r="I21" s="39" t="s">
        <v>16</v>
      </c>
      <c r="J21" s="8">
        <v>22</v>
      </c>
    </row>
    <row r="22" spans="1:10" ht="12" customHeight="1" x14ac:dyDescent="0.2">
      <c r="A22" s="15" t="s">
        <v>84</v>
      </c>
      <c r="B22" s="6">
        <v>25</v>
      </c>
      <c r="C22" s="6">
        <v>5.0999999999999996</v>
      </c>
      <c r="D22" s="8">
        <v>0.5</v>
      </c>
      <c r="E22" s="38">
        <v>0.1</v>
      </c>
      <c r="F22" s="8">
        <v>0.2</v>
      </c>
      <c r="G22" s="38">
        <v>29.3</v>
      </c>
      <c r="H22" s="38">
        <v>3.1</v>
      </c>
      <c r="I22" s="38">
        <v>0.9</v>
      </c>
      <c r="J22" s="8">
        <v>25.3</v>
      </c>
    </row>
    <row r="23" spans="1:10" ht="12" customHeight="1" x14ac:dyDescent="0.2">
      <c r="A23" s="15" t="s">
        <v>85</v>
      </c>
      <c r="B23" s="6">
        <v>16.8</v>
      </c>
      <c r="C23" s="6">
        <v>8.6</v>
      </c>
      <c r="D23" s="8">
        <v>12</v>
      </c>
      <c r="E23" s="38">
        <v>0.1</v>
      </c>
      <c r="F23" s="19" t="s">
        <v>16</v>
      </c>
      <c r="G23" s="38">
        <v>13.3</v>
      </c>
      <c r="H23" s="38">
        <v>2.5</v>
      </c>
      <c r="I23" s="39" t="s">
        <v>16</v>
      </c>
      <c r="J23" s="8">
        <v>10.8</v>
      </c>
    </row>
    <row r="24" spans="1:10" ht="12" customHeight="1" x14ac:dyDescent="0.2">
      <c r="A24" s="15" t="s">
        <v>86</v>
      </c>
      <c r="B24" s="6">
        <v>1.4</v>
      </c>
      <c r="C24" s="6">
        <v>2.5</v>
      </c>
      <c r="D24" s="8">
        <v>0.1</v>
      </c>
      <c r="E24" s="39" t="s">
        <v>16</v>
      </c>
      <c r="F24" s="19" t="s">
        <v>16</v>
      </c>
      <c r="G24" s="38">
        <v>3.8</v>
      </c>
      <c r="H24" s="38">
        <v>0.4</v>
      </c>
      <c r="I24" s="39" t="s">
        <v>16</v>
      </c>
      <c r="J24" s="8">
        <v>3.4</v>
      </c>
    </row>
    <row r="25" spans="1:10" ht="12" customHeight="1" x14ac:dyDescent="0.2">
      <c r="A25" s="15" t="s">
        <v>87</v>
      </c>
      <c r="B25" s="6">
        <v>27</v>
      </c>
      <c r="C25" s="16" t="s">
        <v>16</v>
      </c>
      <c r="D25" s="19" t="s">
        <v>16</v>
      </c>
      <c r="E25" s="38">
        <v>0.8</v>
      </c>
      <c r="F25" s="19" t="s">
        <v>16</v>
      </c>
      <c r="G25" s="38">
        <v>26.3</v>
      </c>
      <c r="H25" s="38">
        <v>2.6</v>
      </c>
      <c r="I25" s="39" t="s">
        <v>16</v>
      </c>
      <c r="J25" s="8">
        <v>23.7</v>
      </c>
    </row>
    <row r="26" spans="1:10" ht="12" customHeight="1" x14ac:dyDescent="0.2">
      <c r="A26" s="15" t="s">
        <v>88</v>
      </c>
      <c r="B26" s="6">
        <v>3.1</v>
      </c>
      <c r="C26" s="16" t="s">
        <v>16</v>
      </c>
      <c r="D26" s="19" t="s">
        <v>16</v>
      </c>
      <c r="E26" s="38">
        <v>0.1</v>
      </c>
      <c r="F26" s="19" t="s">
        <v>16</v>
      </c>
      <c r="G26" s="38">
        <v>3</v>
      </c>
      <c r="H26" s="38">
        <v>0.6</v>
      </c>
      <c r="I26" s="39" t="s">
        <v>16</v>
      </c>
      <c r="J26" s="8">
        <v>2.4</v>
      </c>
    </row>
    <row r="27" spans="1:10" ht="12" customHeight="1" x14ac:dyDescent="0.2">
      <c r="A27" s="5" t="s">
        <v>89</v>
      </c>
      <c r="B27" s="6">
        <v>262.5</v>
      </c>
      <c r="C27" s="6">
        <v>11.9</v>
      </c>
      <c r="D27" s="8">
        <v>15</v>
      </c>
      <c r="E27" s="38">
        <v>15</v>
      </c>
      <c r="F27" s="8">
        <v>3.9</v>
      </c>
      <c r="G27" s="38">
        <v>240.5</v>
      </c>
      <c r="H27" s="38">
        <v>22</v>
      </c>
      <c r="I27" s="38">
        <v>11.7</v>
      </c>
      <c r="J27" s="8">
        <v>206.9</v>
      </c>
    </row>
    <row r="28" spans="1:10" ht="12" customHeight="1" x14ac:dyDescent="0.2">
      <c r="A28" s="15" t="s">
        <v>90</v>
      </c>
      <c r="B28" s="6">
        <v>8.6</v>
      </c>
      <c r="C28" s="16" t="s">
        <v>16</v>
      </c>
      <c r="D28" s="19" t="s">
        <v>16</v>
      </c>
      <c r="E28" s="38">
        <v>0</v>
      </c>
      <c r="F28" s="19" t="s">
        <v>16</v>
      </c>
      <c r="G28" s="38">
        <v>8.6</v>
      </c>
      <c r="H28" s="38">
        <v>1.9</v>
      </c>
      <c r="I28" s="39" t="s">
        <v>16</v>
      </c>
      <c r="J28" s="8">
        <v>6.7</v>
      </c>
    </row>
    <row r="29" spans="1:10" ht="12" customHeight="1" x14ac:dyDescent="0.2">
      <c r="A29" s="5" t="s">
        <v>91</v>
      </c>
      <c r="B29" s="6">
        <v>5.3</v>
      </c>
      <c r="C29" s="16" t="s">
        <v>16</v>
      </c>
      <c r="D29" s="19" t="s">
        <v>16</v>
      </c>
      <c r="E29" s="39" t="s">
        <v>16</v>
      </c>
      <c r="F29" s="19" t="s">
        <v>16</v>
      </c>
      <c r="G29" s="38">
        <v>5.3</v>
      </c>
      <c r="H29" s="38">
        <v>1</v>
      </c>
      <c r="I29" s="38">
        <v>0.1</v>
      </c>
      <c r="J29" s="8">
        <v>4.2</v>
      </c>
    </row>
    <row r="30" spans="1:10" ht="12" customHeight="1" x14ac:dyDescent="0.2">
      <c r="A30" s="15" t="s">
        <v>92</v>
      </c>
      <c r="B30" s="6">
        <v>0.1</v>
      </c>
      <c r="C30" s="6">
        <v>0.8</v>
      </c>
      <c r="D30" s="19" t="s">
        <v>16</v>
      </c>
      <c r="E30" s="38">
        <v>0</v>
      </c>
      <c r="F30" s="19" t="s">
        <v>16</v>
      </c>
      <c r="G30" s="38">
        <v>0.9</v>
      </c>
      <c r="H30" s="38">
        <v>0.2</v>
      </c>
      <c r="I30" s="39" t="s">
        <v>16</v>
      </c>
      <c r="J30" s="8">
        <v>0.7</v>
      </c>
    </row>
    <row r="31" spans="1:10" ht="12" customHeight="1" x14ac:dyDescent="0.2">
      <c r="A31" s="15" t="s">
        <v>93</v>
      </c>
      <c r="B31" s="6">
        <v>16.100000000000001</v>
      </c>
      <c r="C31" s="6">
        <v>0.1</v>
      </c>
      <c r="D31" s="8">
        <v>0.2</v>
      </c>
      <c r="E31" s="38">
        <v>0.8</v>
      </c>
      <c r="F31" s="19" t="s">
        <v>16</v>
      </c>
      <c r="G31" s="38">
        <v>15.3</v>
      </c>
      <c r="H31" s="38">
        <v>2.2999999999999998</v>
      </c>
      <c r="I31" s="39" t="s">
        <v>16</v>
      </c>
      <c r="J31" s="8">
        <v>13</v>
      </c>
    </row>
    <row r="32" spans="1:10" ht="12" customHeight="1" x14ac:dyDescent="0.2">
      <c r="A32" s="15" t="s">
        <v>94</v>
      </c>
      <c r="B32" s="6">
        <v>11.5</v>
      </c>
      <c r="C32" s="6">
        <v>0</v>
      </c>
      <c r="D32" s="8">
        <v>0.6</v>
      </c>
      <c r="E32" s="38">
        <v>0.3</v>
      </c>
      <c r="F32" s="19" t="s">
        <v>16</v>
      </c>
      <c r="G32" s="38">
        <v>10.6</v>
      </c>
      <c r="H32" s="38">
        <v>2.7</v>
      </c>
      <c r="I32" s="39" t="s">
        <v>16</v>
      </c>
      <c r="J32" s="8">
        <v>7.9</v>
      </c>
    </row>
    <row r="33" spans="1:10" ht="12" customHeight="1" x14ac:dyDescent="0.2">
      <c r="A33" s="15" t="s">
        <v>95</v>
      </c>
      <c r="B33" s="6">
        <v>8.9</v>
      </c>
      <c r="C33" s="6">
        <v>2.6</v>
      </c>
      <c r="D33" s="8">
        <v>1.1000000000000001</v>
      </c>
      <c r="E33" s="38">
        <v>0.3</v>
      </c>
      <c r="F33" s="19" t="s">
        <v>16</v>
      </c>
      <c r="G33" s="38">
        <v>10.1</v>
      </c>
      <c r="H33" s="38">
        <v>0.3</v>
      </c>
      <c r="I33" s="39" t="s">
        <v>16</v>
      </c>
      <c r="J33" s="8">
        <v>9.8000000000000007</v>
      </c>
    </row>
    <row r="34" spans="1:10" ht="12" customHeight="1" x14ac:dyDescent="0.2">
      <c r="A34" s="5" t="s">
        <v>96</v>
      </c>
      <c r="B34" s="6">
        <v>19.3</v>
      </c>
      <c r="C34" s="6">
        <v>2.5</v>
      </c>
      <c r="D34" s="8">
        <v>0.1</v>
      </c>
      <c r="E34" s="38">
        <v>0.6</v>
      </c>
      <c r="F34" s="19" t="s">
        <v>16</v>
      </c>
      <c r="G34" s="38">
        <v>21</v>
      </c>
      <c r="H34" s="38">
        <v>2.8</v>
      </c>
      <c r="I34" s="38">
        <v>0.3</v>
      </c>
      <c r="J34" s="8">
        <v>17.899999999999999</v>
      </c>
    </row>
    <row r="35" spans="1:10" ht="12" customHeight="1" x14ac:dyDescent="0.2">
      <c r="A35" s="10" t="s">
        <v>97</v>
      </c>
      <c r="B35" s="11">
        <v>695</v>
      </c>
      <c r="C35" s="11">
        <v>39.1</v>
      </c>
      <c r="D35" s="13">
        <v>33.5</v>
      </c>
      <c r="E35" s="40">
        <v>30.7</v>
      </c>
      <c r="F35" s="13">
        <v>4.0999999999999996</v>
      </c>
      <c r="G35" s="40">
        <v>665.8</v>
      </c>
      <c r="H35" s="40">
        <v>81.599999999999994</v>
      </c>
      <c r="I35" s="40">
        <v>13.8</v>
      </c>
      <c r="J35" s="13">
        <v>570.5</v>
      </c>
    </row>
    <row r="36" spans="1:10" ht="12" customHeight="1" x14ac:dyDescent="0.2">
      <c r="A36" s="15" t="s">
        <v>98</v>
      </c>
      <c r="B36" s="6">
        <v>129.9</v>
      </c>
      <c r="C36" s="6">
        <v>10.9</v>
      </c>
      <c r="D36" s="8">
        <v>1.3</v>
      </c>
      <c r="E36" s="38">
        <v>4.3</v>
      </c>
      <c r="F36" s="8">
        <v>0.6</v>
      </c>
      <c r="G36" s="38">
        <v>134.69999999999999</v>
      </c>
      <c r="H36" s="38">
        <v>18.7</v>
      </c>
      <c r="I36" s="39" t="s">
        <v>16</v>
      </c>
      <c r="J36" s="8">
        <v>116</v>
      </c>
    </row>
    <row r="37" spans="1:10" ht="12" customHeight="1" x14ac:dyDescent="0.2">
      <c r="A37" s="15" t="s">
        <v>99</v>
      </c>
      <c r="B37" s="6">
        <v>7.2</v>
      </c>
      <c r="C37" s="16" t="s">
        <v>16</v>
      </c>
      <c r="D37" s="19" t="s">
        <v>16</v>
      </c>
      <c r="E37" s="38">
        <v>0.1</v>
      </c>
      <c r="F37" s="19" t="s">
        <v>16</v>
      </c>
      <c r="G37" s="38">
        <v>7.1</v>
      </c>
      <c r="H37" s="38">
        <v>0.8</v>
      </c>
      <c r="I37" s="39" t="s">
        <v>16</v>
      </c>
      <c r="J37" s="8">
        <v>6.3</v>
      </c>
    </row>
    <row r="38" spans="1:10" ht="12" customHeight="1" x14ac:dyDescent="0.2">
      <c r="A38" s="15" t="s">
        <v>100</v>
      </c>
      <c r="B38" s="6">
        <v>531.79999999999995</v>
      </c>
      <c r="C38" s="6">
        <v>38.4</v>
      </c>
      <c r="D38" s="8">
        <v>2.5</v>
      </c>
      <c r="E38" s="38">
        <v>5.0999999999999996</v>
      </c>
      <c r="F38" s="19" t="s">
        <v>16</v>
      </c>
      <c r="G38" s="38">
        <v>562.6</v>
      </c>
      <c r="H38" s="38">
        <v>87.5</v>
      </c>
      <c r="I38" s="38">
        <v>18.3</v>
      </c>
      <c r="J38" s="8">
        <v>456.7</v>
      </c>
    </row>
    <row r="39" spans="1:10" ht="12" customHeight="1" x14ac:dyDescent="0.2">
      <c r="A39" s="15" t="s">
        <v>101</v>
      </c>
      <c r="B39" s="6">
        <v>61.8</v>
      </c>
      <c r="C39" s="6">
        <v>0</v>
      </c>
      <c r="D39" s="8">
        <v>1.5</v>
      </c>
      <c r="E39" s="38">
        <v>1.7</v>
      </c>
      <c r="F39" s="19" t="s">
        <v>16</v>
      </c>
      <c r="G39" s="38">
        <v>58.6</v>
      </c>
      <c r="H39" s="38">
        <v>7.4</v>
      </c>
      <c r="I39" s="39" t="s">
        <v>16</v>
      </c>
      <c r="J39" s="8">
        <v>51.1</v>
      </c>
    </row>
    <row r="40" spans="1:10" ht="12" customHeight="1" x14ac:dyDescent="0.2">
      <c r="A40" s="5" t="s">
        <v>102</v>
      </c>
      <c r="B40" s="6">
        <v>9.8000000000000007</v>
      </c>
      <c r="C40" s="6">
        <v>0.3</v>
      </c>
      <c r="D40" s="8">
        <v>0.3</v>
      </c>
      <c r="E40" s="38">
        <v>0.1</v>
      </c>
      <c r="F40" s="19" t="s">
        <v>16</v>
      </c>
      <c r="G40" s="38">
        <v>9.6999999999999993</v>
      </c>
      <c r="H40" s="38">
        <v>1.1000000000000001</v>
      </c>
      <c r="I40" s="39" t="s">
        <v>16</v>
      </c>
      <c r="J40" s="8">
        <v>8.6</v>
      </c>
    </row>
    <row r="41" spans="1:10" ht="12" customHeight="1" x14ac:dyDescent="0.2">
      <c r="A41" s="15" t="s">
        <v>103</v>
      </c>
      <c r="B41" s="6">
        <v>17.8</v>
      </c>
      <c r="C41" s="16" t="s">
        <v>16</v>
      </c>
      <c r="D41" s="19" t="s">
        <v>16</v>
      </c>
      <c r="E41" s="38">
        <v>0.9</v>
      </c>
      <c r="F41" s="19" t="s">
        <v>16</v>
      </c>
      <c r="G41" s="38">
        <v>16.8</v>
      </c>
      <c r="H41" s="38">
        <v>2.8</v>
      </c>
      <c r="I41" s="39" t="s">
        <v>16</v>
      </c>
      <c r="J41" s="8">
        <v>14</v>
      </c>
    </row>
    <row r="42" spans="1:10" ht="12" customHeight="1" x14ac:dyDescent="0.2">
      <c r="A42" s="5" t="s">
        <v>104</v>
      </c>
      <c r="B42" s="6">
        <v>13</v>
      </c>
      <c r="C42" s="16" t="s">
        <v>16</v>
      </c>
      <c r="D42" s="19" t="s">
        <v>16</v>
      </c>
      <c r="E42" s="38">
        <v>0.2</v>
      </c>
      <c r="F42" s="19" t="s">
        <v>16</v>
      </c>
      <c r="G42" s="38">
        <v>12.8</v>
      </c>
      <c r="H42" s="38">
        <v>3.9</v>
      </c>
      <c r="I42" s="39" t="s">
        <v>16</v>
      </c>
      <c r="J42" s="8">
        <v>8.8000000000000007</v>
      </c>
    </row>
    <row r="43" spans="1:10" ht="12" customHeight="1" x14ac:dyDescent="0.2">
      <c r="A43" s="15" t="s">
        <v>105</v>
      </c>
      <c r="B43" s="6">
        <v>20.3</v>
      </c>
      <c r="C43" s="6">
        <v>1.3</v>
      </c>
      <c r="D43" s="8">
        <v>0</v>
      </c>
      <c r="E43" s="38">
        <v>3.2</v>
      </c>
      <c r="F43" s="19" t="s">
        <v>16</v>
      </c>
      <c r="G43" s="38">
        <v>18.3</v>
      </c>
      <c r="H43" s="38">
        <v>3.4</v>
      </c>
      <c r="I43" s="39" t="s">
        <v>16</v>
      </c>
      <c r="J43" s="8">
        <v>14.9</v>
      </c>
    </row>
    <row r="44" spans="1:10" ht="12" customHeight="1" x14ac:dyDescent="0.2">
      <c r="A44" s="5" t="s">
        <v>106</v>
      </c>
      <c r="B44" s="6">
        <v>5.8</v>
      </c>
      <c r="C44" s="6">
        <v>0.2</v>
      </c>
      <c r="D44" s="8">
        <v>0.1</v>
      </c>
      <c r="E44" s="38">
        <v>0.3</v>
      </c>
      <c r="F44" s="19" t="s">
        <v>16</v>
      </c>
      <c r="G44" s="38">
        <v>5.6</v>
      </c>
      <c r="H44" s="38">
        <v>0.7</v>
      </c>
      <c r="I44" s="39" t="s">
        <v>16</v>
      </c>
      <c r="J44" s="8">
        <v>4.9000000000000004</v>
      </c>
    </row>
    <row r="45" spans="1:10" ht="12" customHeight="1" x14ac:dyDescent="0.2">
      <c r="A45" s="15" t="s">
        <v>107</v>
      </c>
      <c r="B45" s="6">
        <v>8.1</v>
      </c>
      <c r="C45" s="6">
        <v>0.5</v>
      </c>
      <c r="D45" s="8">
        <v>0.2</v>
      </c>
      <c r="E45" s="38">
        <v>0.3</v>
      </c>
      <c r="F45" s="19" t="s">
        <v>16</v>
      </c>
      <c r="G45" s="38">
        <v>8.1999999999999993</v>
      </c>
      <c r="H45" s="38">
        <v>0.6</v>
      </c>
      <c r="I45" s="39" t="s">
        <v>16</v>
      </c>
      <c r="J45" s="8">
        <v>7.6</v>
      </c>
    </row>
    <row r="46" spans="1:10" ht="11.1" customHeight="1" x14ac:dyDescent="0.2">
      <c r="A46" s="41" t="s">
        <v>108</v>
      </c>
      <c r="B46" s="42">
        <v>0.7</v>
      </c>
      <c r="C46" s="43" t="s">
        <v>16</v>
      </c>
      <c r="D46" s="44" t="s">
        <v>16</v>
      </c>
      <c r="E46" s="45">
        <v>0.1</v>
      </c>
      <c r="F46" s="44" t="s">
        <v>16</v>
      </c>
      <c r="G46" s="45">
        <v>0.7</v>
      </c>
      <c r="H46" s="45">
        <v>0.4</v>
      </c>
      <c r="I46" s="46" t="s">
        <v>16</v>
      </c>
      <c r="J46" s="47">
        <v>0.3</v>
      </c>
    </row>
    <row r="47" spans="1:10" ht="11.1" customHeight="1" x14ac:dyDescent="0.2">
      <c r="A47" t="s">
        <v>60</v>
      </c>
    </row>
    <row r="48" spans="1:10" ht="11.1" customHeight="1" x14ac:dyDescent="0.2">
      <c r="A48" t="s">
        <v>61</v>
      </c>
    </row>
    <row r="49" spans="1:1" ht="11.1" customHeight="1" x14ac:dyDescent="0.2">
      <c r="A49" t="s">
        <v>62</v>
      </c>
    </row>
    <row r="50" spans="1:1" ht="11.1" customHeight="1" x14ac:dyDescent="0.2">
      <c r="A50" t="s">
        <v>63</v>
      </c>
    </row>
    <row r="51" spans="1:1" ht="11.1" customHeight="1" x14ac:dyDescent="0.2">
      <c r="A51" t="s">
        <v>64</v>
      </c>
    </row>
    <row r="52" spans="1:1" ht="11.1" customHeight="1" x14ac:dyDescent="0.2">
      <c r="A52" t="s">
        <v>65</v>
      </c>
    </row>
    <row r="53" spans="1:1" ht="11.1" customHeight="1" x14ac:dyDescent="0.2">
      <c r="A53" t="s">
        <v>66</v>
      </c>
    </row>
  </sheetData>
  <mergeCells count="6">
    <mergeCell ref="A4:C4"/>
    <mergeCell ref="D4:E4"/>
    <mergeCell ref="F4:G4"/>
    <mergeCell ref="A5:C5"/>
    <mergeCell ref="D5:E5"/>
    <mergeCell ref="F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11" workbookViewId="0">
      <selection activeCell="A14" sqref="A14:J53"/>
    </sheetView>
  </sheetViews>
  <sheetFormatPr baseColWidth="10" defaultColWidth="9.33203125" defaultRowHeight="12.75" x14ac:dyDescent="0.2"/>
  <cols>
    <col min="1" max="1" width="10" customWidth="1"/>
    <col min="2" max="2" width="11.83203125" customWidth="1"/>
    <col min="3" max="3" width="8.33203125" customWidth="1"/>
    <col min="4" max="4" width="10" customWidth="1"/>
    <col min="5" max="6" width="8.33203125" customWidth="1"/>
    <col min="7" max="7" width="11.33203125" customWidth="1"/>
    <col min="8" max="8" width="15" customWidth="1"/>
    <col min="9" max="9" width="11.5" customWidth="1"/>
    <col min="10" max="10" width="15" customWidth="1"/>
  </cols>
  <sheetData>
    <row r="1" spans="1:10" ht="11.1" customHeight="1" x14ac:dyDescent="0.2">
      <c r="A1" t="s">
        <v>109</v>
      </c>
    </row>
    <row r="2" spans="1:10" ht="14.1" customHeight="1" x14ac:dyDescent="0.2">
      <c r="A2" s="1" t="s">
        <v>1</v>
      </c>
    </row>
    <row r="3" spans="1:10" ht="14.1" customHeight="1" x14ac:dyDescent="0.2">
      <c r="A3" s="1" t="s">
        <v>68</v>
      </c>
    </row>
    <row r="4" spans="1:10" ht="12" customHeight="1" x14ac:dyDescent="0.2">
      <c r="A4" s="2" t="s">
        <v>3</v>
      </c>
    </row>
    <row r="5" spans="1:10" ht="12" customHeight="1" x14ac:dyDescent="0.2">
      <c r="A5" s="2" t="s">
        <v>4</v>
      </c>
    </row>
    <row r="6" spans="1:10" ht="12" customHeight="1" x14ac:dyDescent="0.2">
      <c r="A6" s="2" t="s">
        <v>5</v>
      </c>
    </row>
    <row r="7" spans="1:10" ht="12" customHeight="1" x14ac:dyDescent="0.2">
      <c r="A7" s="2" t="s">
        <v>6</v>
      </c>
    </row>
    <row r="8" spans="1:10" ht="12" customHeight="1" x14ac:dyDescent="0.2">
      <c r="A8" s="2" t="s">
        <v>7</v>
      </c>
    </row>
    <row r="9" spans="1:10" ht="12" customHeight="1" x14ac:dyDescent="0.2">
      <c r="A9" s="2" t="s">
        <v>8</v>
      </c>
    </row>
    <row r="10" spans="1:10" ht="12" customHeight="1" x14ac:dyDescent="0.2">
      <c r="A10" s="2" t="s">
        <v>9</v>
      </c>
    </row>
    <row r="11" spans="1:10" ht="12" customHeight="1" x14ac:dyDescent="0.2">
      <c r="A11" s="2" t="s">
        <v>10</v>
      </c>
    </row>
    <row r="12" spans="1:10" ht="12" customHeight="1" x14ac:dyDescent="0.2">
      <c r="A12" s="2" t="s">
        <v>11</v>
      </c>
    </row>
    <row r="13" spans="1:10" ht="29.25" customHeight="1" x14ac:dyDescent="0.2">
      <c r="A13" s="3"/>
      <c r="B13" s="4" t="s">
        <v>189</v>
      </c>
      <c r="C13" s="4" t="s">
        <v>195</v>
      </c>
      <c r="D13" s="4" t="s">
        <v>196</v>
      </c>
      <c r="E13" s="64" t="s">
        <v>190</v>
      </c>
      <c r="F13" s="64" t="s">
        <v>191</v>
      </c>
      <c r="G13" s="64" t="s">
        <v>192</v>
      </c>
      <c r="H13" s="64" t="s">
        <v>197</v>
      </c>
      <c r="I13" s="64" t="s">
        <v>193</v>
      </c>
      <c r="J13" s="64" t="s">
        <v>194</v>
      </c>
    </row>
    <row r="14" spans="1:10" ht="12.95" customHeight="1" x14ac:dyDescent="0.2">
      <c r="A14" s="15" t="s">
        <v>110</v>
      </c>
      <c r="B14" s="6">
        <v>7.1</v>
      </c>
      <c r="C14" s="6">
        <v>0</v>
      </c>
      <c r="D14" s="8">
        <v>0.2</v>
      </c>
      <c r="E14" s="38">
        <v>0</v>
      </c>
      <c r="F14" s="19" t="s">
        <v>16</v>
      </c>
      <c r="G14" s="38">
        <v>6.9</v>
      </c>
      <c r="H14" s="38">
        <v>1.4</v>
      </c>
      <c r="I14" s="39" t="s">
        <v>16</v>
      </c>
      <c r="J14" s="8">
        <v>5.5</v>
      </c>
    </row>
    <row r="15" spans="1:10" ht="12" customHeight="1" x14ac:dyDescent="0.2">
      <c r="A15" s="15" t="s">
        <v>111</v>
      </c>
      <c r="B15" s="6">
        <v>5.0999999999999996</v>
      </c>
      <c r="C15" s="16" t="s">
        <v>16</v>
      </c>
      <c r="D15" s="19" t="s">
        <v>16</v>
      </c>
      <c r="E15" s="38">
        <v>0</v>
      </c>
      <c r="F15" s="19" t="s">
        <v>16</v>
      </c>
      <c r="G15" s="38">
        <v>5.0999999999999996</v>
      </c>
      <c r="H15" s="38">
        <v>0.9</v>
      </c>
      <c r="I15" s="39" t="s">
        <v>16</v>
      </c>
      <c r="J15" s="8">
        <v>4.2</v>
      </c>
    </row>
    <row r="16" spans="1:10" ht="12" customHeight="1" x14ac:dyDescent="0.2">
      <c r="A16" s="5" t="s">
        <v>112</v>
      </c>
      <c r="B16" s="6">
        <v>1.3</v>
      </c>
      <c r="C16" s="16" t="s">
        <v>16</v>
      </c>
      <c r="D16" s="19" t="s">
        <v>16</v>
      </c>
      <c r="E16" s="38">
        <v>0.1</v>
      </c>
      <c r="F16" s="19" t="s">
        <v>16</v>
      </c>
      <c r="G16" s="38">
        <v>1.2</v>
      </c>
      <c r="H16" s="38">
        <v>0.2</v>
      </c>
      <c r="I16" s="39" t="s">
        <v>16</v>
      </c>
      <c r="J16" s="8">
        <v>1</v>
      </c>
    </row>
    <row r="17" spans="1:10" ht="12" customHeight="1" x14ac:dyDescent="0.2">
      <c r="A17" s="15" t="s">
        <v>113</v>
      </c>
      <c r="B17" s="6">
        <v>3.8</v>
      </c>
      <c r="C17" s="6">
        <v>0</v>
      </c>
      <c r="D17" s="8">
        <v>0</v>
      </c>
      <c r="E17" s="38">
        <v>0.3</v>
      </c>
      <c r="F17" s="19" t="s">
        <v>16</v>
      </c>
      <c r="G17" s="38">
        <v>3.5</v>
      </c>
      <c r="H17" s="38">
        <v>0.7</v>
      </c>
      <c r="I17" s="39" t="s">
        <v>16</v>
      </c>
      <c r="J17" s="8">
        <v>2.8</v>
      </c>
    </row>
    <row r="18" spans="1:10" ht="12" customHeight="1" x14ac:dyDescent="0.2">
      <c r="A18" s="15" t="s">
        <v>114</v>
      </c>
      <c r="B18" s="6">
        <v>7.9</v>
      </c>
      <c r="C18" s="6">
        <v>0.1</v>
      </c>
      <c r="D18" s="8">
        <v>0</v>
      </c>
      <c r="E18" s="38">
        <v>0</v>
      </c>
      <c r="F18" s="19" t="s">
        <v>16</v>
      </c>
      <c r="G18" s="38">
        <v>7.9</v>
      </c>
      <c r="H18" s="38">
        <v>1.1000000000000001</v>
      </c>
      <c r="I18" s="39" t="s">
        <v>16</v>
      </c>
      <c r="J18" s="8">
        <v>6.8</v>
      </c>
    </row>
    <row r="19" spans="1:10" ht="12" customHeight="1" x14ac:dyDescent="0.2">
      <c r="A19" s="15" t="s">
        <v>115</v>
      </c>
      <c r="B19" s="6">
        <v>57.6</v>
      </c>
      <c r="C19" s="16" t="s">
        <v>16</v>
      </c>
      <c r="D19" s="8">
        <v>46.1</v>
      </c>
      <c r="E19" s="38">
        <v>0.5</v>
      </c>
      <c r="F19" s="19" t="s">
        <v>16</v>
      </c>
      <c r="G19" s="38">
        <v>11</v>
      </c>
      <c r="H19" s="38">
        <v>3.4</v>
      </c>
      <c r="I19" s="39" t="s">
        <v>16</v>
      </c>
      <c r="J19" s="8">
        <v>7.6</v>
      </c>
    </row>
    <row r="20" spans="1:10" ht="12" customHeight="1" x14ac:dyDescent="0.2">
      <c r="A20" s="15" t="s">
        <v>116</v>
      </c>
      <c r="B20" s="6">
        <v>39.200000000000003</v>
      </c>
      <c r="C20" s="6">
        <v>0</v>
      </c>
      <c r="D20" s="19" t="s">
        <v>16</v>
      </c>
      <c r="E20" s="38">
        <v>0.3</v>
      </c>
      <c r="F20" s="19" t="s">
        <v>16</v>
      </c>
      <c r="G20" s="38">
        <v>38.9</v>
      </c>
      <c r="H20" s="38">
        <v>2.2999999999999998</v>
      </c>
      <c r="I20" s="39" t="s">
        <v>16</v>
      </c>
      <c r="J20" s="8">
        <v>36.6</v>
      </c>
    </row>
    <row r="21" spans="1:10" ht="12" customHeight="1" x14ac:dyDescent="0.2">
      <c r="A21" s="5" t="s">
        <v>117</v>
      </c>
      <c r="B21" s="6">
        <v>8.9</v>
      </c>
      <c r="C21" s="16" t="s">
        <v>16</v>
      </c>
      <c r="D21" s="19" t="s">
        <v>16</v>
      </c>
      <c r="E21" s="38">
        <v>0.2</v>
      </c>
      <c r="F21" s="19" t="s">
        <v>16</v>
      </c>
      <c r="G21" s="38">
        <v>8.6999999999999993</v>
      </c>
      <c r="H21" s="38">
        <v>0.4</v>
      </c>
      <c r="I21" s="39" t="s">
        <v>16</v>
      </c>
      <c r="J21" s="8">
        <v>8.3000000000000007</v>
      </c>
    </row>
    <row r="22" spans="1:10" ht="12" customHeight="1" x14ac:dyDescent="0.2">
      <c r="A22" s="15" t="s">
        <v>118</v>
      </c>
      <c r="B22" s="6">
        <v>10.3</v>
      </c>
      <c r="C22" s="6">
        <v>0.5</v>
      </c>
      <c r="D22" s="8">
        <v>0</v>
      </c>
      <c r="E22" s="38">
        <v>0.2</v>
      </c>
      <c r="F22" s="19" t="s">
        <v>16</v>
      </c>
      <c r="G22" s="38">
        <v>10.6</v>
      </c>
      <c r="H22" s="38">
        <v>1.3</v>
      </c>
      <c r="I22" s="39" t="s">
        <v>16</v>
      </c>
      <c r="J22" s="8">
        <v>9.3000000000000007</v>
      </c>
    </row>
    <row r="23" spans="1:10" ht="12" customHeight="1" x14ac:dyDescent="0.2">
      <c r="A23" s="15" t="s">
        <v>119</v>
      </c>
      <c r="B23" s="6">
        <v>122.1</v>
      </c>
      <c r="C23" s="16" t="s">
        <v>16</v>
      </c>
      <c r="D23" s="8">
        <v>0.2</v>
      </c>
      <c r="E23" s="38">
        <v>5.3</v>
      </c>
      <c r="F23" s="19" t="s">
        <v>16</v>
      </c>
      <c r="G23" s="38">
        <v>116.5</v>
      </c>
      <c r="H23" s="38">
        <v>24.1</v>
      </c>
      <c r="I23" s="38">
        <v>2.1</v>
      </c>
      <c r="J23" s="8">
        <v>90.3</v>
      </c>
    </row>
    <row r="24" spans="1:10" ht="12" customHeight="1" x14ac:dyDescent="0.2">
      <c r="A24" s="5" t="s">
        <v>120</v>
      </c>
      <c r="B24" s="48">
        <v>38.6</v>
      </c>
      <c r="C24" s="48">
        <v>0.2</v>
      </c>
      <c r="D24" s="49" t="s">
        <v>121</v>
      </c>
      <c r="E24" s="50">
        <v>1.5</v>
      </c>
      <c r="F24" s="49" t="s">
        <v>121</v>
      </c>
      <c r="G24" s="50">
        <v>37.299999999999997</v>
      </c>
      <c r="H24" s="50">
        <v>3.1</v>
      </c>
      <c r="I24" s="51" t="s">
        <v>121</v>
      </c>
      <c r="J24" s="52">
        <v>34.1</v>
      </c>
    </row>
    <row r="25" spans="1:10" ht="12" customHeight="1" x14ac:dyDescent="0.2">
      <c r="A25" s="5" t="s">
        <v>122</v>
      </c>
      <c r="B25" s="11">
        <v>1108.2</v>
      </c>
      <c r="C25" s="11">
        <v>52.5</v>
      </c>
      <c r="D25" s="13">
        <v>52.6</v>
      </c>
      <c r="E25" s="40">
        <v>24.8</v>
      </c>
      <c r="F25" s="13">
        <v>0.6</v>
      </c>
      <c r="G25" s="40">
        <v>1082.5999999999999</v>
      </c>
      <c r="H25" s="40">
        <v>166.3</v>
      </c>
      <c r="I25" s="40">
        <v>20.399999999999999</v>
      </c>
      <c r="J25" s="13">
        <v>895.9</v>
      </c>
    </row>
    <row r="26" spans="1:10" ht="12" customHeight="1" x14ac:dyDescent="0.2">
      <c r="A26" s="15" t="s">
        <v>123</v>
      </c>
      <c r="B26" s="6">
        <v>44.1</v>
      </c>
      <c r="C26" s="16" t="s">
        <v>16</v>
      </c>
      <c r="D26" s="19" t="s">
        <v>16</v>
      </c>
      <c r="E26" s="38">
        <v>2.5</v>
      </c>
      <c r="F26" s="19" t="s">
        <v>16</v>
      </c>
      <c r="G26" s="38">
        <v>41.6</v>
      </c>
      <c r="H26" s="38">
        <v>4.5</v>
      </c>
      <c r="I26" s="39" t="s">
        <v>16</v>
      </c>
      <c r="J26" s="8">
        <v>37.1</v>
      </c>
    </row>
    <row r="27" spans="1:10" ht="12" customHeight="1" x14ac:dyDescent="0.2">
      <c r="A27" s="5" t="s">
        <v>124</v>
      </c>
      <c r="B27" s="6">
        <v>3.7</v>
      </c>
      <c r="C27" s="16" t="s">
        <v>16</v>
      </c>
      <c r="D27" s="19" t="s">
        <v>16</v>
      </c>
      <c r="E27" s="38">
        <v>0.1</v>
      </c>
      <c r="F27" s="19" t="s">
        <v>16</v>
      </c>
      <c r="G27" s="38">
        <v>3.7</v>
      </c>
      <c r="H27" s="38">
        <v>0.3</v>
      </c>
      <c r="I27" s="38">
        <v>0.3</v>
      </c>
      <c r="J27" s="8">
        <v>3.1</v>
      </c>
    </row>
    <row r="28" spans="1:10" ht="12" customHeight="1" x14ac:dyDescent="0.2">
      <c r="A28" s="15" t="s">
        <v>125</v>
      </c>
      <c r="B28" s="6">
        <v>1.1000000000000001</v>
      </c>
      <c r="C28" s="6">
        <v>1.6</v>
      </c>
      <c r="D28" s="19" t="s">
        <v>16</v>
      </c>
      <c r="E28" s="38">
        <v>0</v>
      </c>
      <c r="F28" s="19" t="s">
        <v>16</v>
      </c>
      <c r="G28" s="38">
        <v>2.7</v>
      </c>
      <c r="H28" s="38">
        <v>0.3</v>
      </c>
      <c r="I28" s="39" t="s">
        <v>16</v>
      </c>
      <c r="J28" s="8">
        <v>2.4</v>
      </c>
    </row>
    <row r="29" spans="1:10" ht="12" customHeight="1" x14ac:dyDescent="0.2">
      <c r="A29" s="15" t="s">
        <v>126</v>
      </c>
      <c r="B29" s="6">
        <v>1052.3</v>
      </c>
      <c r="C29" s="6">
        <v>5.6</v>
      </c>
      <c r="D29" s="8">
        <v>0.1</v>
      </c>
      <c r="E29" s="38">
        <v>61.8</v>
      </c>
      <c r="F29" s="19" t="s">
        <v>16</v>
      </c>
      <c r="G29" s="38">
        <v>996</v>
      </c>
      <c r="H29" s="38">
        <v>222.4</v>
      </c>
      <c r="I29" s="39" t="s">
        <v>16</v>
      </c>
      <c r="J29" s="8">
        <v>773.6</v>
      </c>
    </row>
    <row r="30" spans="1:10" ht="12" customHeight="1" x14ac:dyDescent="0.2">
      <c r="A30" s="15" t="s">
        <v>127</v>
      </c>
      <c r="B30" s="6">
        <v>182.4</v>
      </c>
      <c r="C30" s="16" t="s">
        <v>16</v>
      </c>
      <c r="D30" s="19" t="s">
        <v>16</v>
      </c>
      <c r="E30" s="38">
        <v>6.9</v>
      </c>
      <c r="F30" s="19" t="s">
        <v>16</v>
      </c>
      <c r="G30" s="38">
        <v>175.5</v>
      </c>
      <c r="H30" s="38">
        <v>16.7</v>
      </c>
      <c r="I30" s="39" t="s">
        <v>16</v>
      </c>
      <c r="J30" s="8">
        <v>158.80000000000001</v>
      </c>
    </row>
    <row r="31" spans="1:10" ht="12" customHeight="1" x14ac:dyDescent="0.2">
      <c r="A31" s="5" t="s">
        <v>128</v>
      </c>
      <c r="B31" s="6">
        <v>21.6</v>
      </c>
      <c r="C31" s="16" t="s">
        <v>16</v>
      </c>
      <c r="D31" s="19" t="s">
        <v>16</v>
      </c>
      <c r="E31" s="38">
        <v>2.1</v>
      </c>
      <c r="F31" s="19" t="s">
        <v>16</v>
      </c>
      <c r="G31" s="38">
        <v>19.600000000000001</v>
      </c>
      <c r="H31" s="38">
        <v>3.4</v>
      </c>
      <c r="I31" s="39" t="s">
        <v>16</v>
      </c>
      <c r="J31" s="8">
        <v>16.2</v>
      </c>
    </row>
    <row r="32" spans="1:10" ht="12" customHeight="1" x14ac:dyDescent="0.2">
      <c r="A32" s="15" t="s">
        <v>129</v>
      </c>
      <c r="B32" s="6">
        <v>130.30000000000001</v>
      </c>
      <c r="C32" s="6">
        <v>0.4</v>
      </c>
      <c r="D32" s="8">
        <v>0</v>
      </c>
      <c r="E32" s="38">
        <v>6.4</v>
      </c>
      <c r="F32" s="19" t="s">
        <v>16</v>
      </c>
      <c r="G32" s="38">
        <v>124.3</v>
      </c>
      <c r="H32" s="38">
        <v>8.6</v>
      </c>
      <c r="I32" s="39" t="s">
        <v>16</v>
      </c>
      <c r="J32" s="8">
        <v>115.8</v>
      </c>
    </row>
    <row r="33" spans="1:10" ht="12" customHeight="1" x14ac:dyDescent="0.2">
      <c r="A33" s="15" t="s">
        <v>130</v>
      </c>
      <c r="B33" s="6">
        <v>4.8</v>
      </c>
      <c r="C33" s="6">
        <v>0.3</v>
      </c>
      <c r="D33" s="8">
        <v>0</v>
      </c>
      <c r="E33" s="38">
        <v>0.7</v>
      </c>
      <c r="F33" s="19" t="s">
        <v>16</v>
      </c>
      <c r="G33" s="38">
        <v>4.3</v>
      </c>
      <c r="H33" s="38">
        <v>0.6</v>
      </c>
      <c r="I33" s="39" t="s">
        <v>16</v>
      </c>
      <c r="J33" s="8">
        <v>3.7</v>
      </c>
    </row>
    <row r="34" spans="1:10" ht="12" customHeight="1" x14ac:dyDescent="0.2">
      <c r="A34" s="15" t="s">
        <v>131</v>
      </c>
      <c r="B34" s="6">
        <v>7.3</v>
      </c>
      <c r="C34" s="16" t="s">
        <v>16</v>
      </c>
      <c r="D34" s="19" t="s">
        <v>16</v>
      </c>
      <c r="E34" s="39" t="s">
        <v>16</v>
      </c>
      <c r="F34" s="19" t="s">
        <v>16</v>
      </c>
      <c r="G34" s="38">
        <v>7.3</v>
      </c>
      <c r="H34" s="38">
        <v>1.6</v>
      </c>
      <c r="I34" s="39" t="s">
        <v>16</v>
      </c>
      <c r="J34" s="8">
        <v>5.8</v>
      </c>
    </row>
    <row r="35" spans="1:10" ht="12" customHeight="1" x14ac:dyDescent="0.2">
      <c r="A35" s="15" t="s">
        <v>132</v>
      </c>
      <c r="B35" s="6">
        <v>3.3</v>
      </c>
      <c r="C35" s="6">
        <v>0.7</v>
      </c>
      <c r="D35" s="8">
        <v>0</v>
      </c>
      <c r="E35" s="38">
        <v>0</v>
      </c>
      <c r="F35" s="19" t="s">
        <v>16</v>
      </c>
      <c r="G35" s="38">
        <v>4</v>
      </c>
      <c r="H35" s="38">
        <v>1.1000000000000001</v>
      </c>
      <c r="I35" s="39" t="s">
        <v>16</v>
      </c>
      <c r="J35" s="8">
        <v>2.8</v>
      </c>
    </row>
    <row r="36" spans="1:10" ht="12" customHeight="1" x14ac:dyDescent="0.2">
      <c r="A36" s="15" t="s">
        <v>133</v>
      </c>
      <c r="B36" s="6">
        <v>95.3</v>
      </c>
      <c r="C36" s="16" t="s">
        <v>16</v>
      </c>
      <c r="D36" s="19" t="s">
        <v>16</v>
      </c>
      <c r="E36" s="38">
        <v>2.4</v>
      </c>
      <c r="F36" s="19" t="s">
        <v>16</v>
      </c>
      <c r="G36" s="38">
        <v>92.9</v>
      </c>
      <c r="H36" s="38">
        <v>16.100000000000001</v>
      </c>
      <c r="I36" s="39" t="s">
        <v>16</v>
      </c>
      <c r="J36" s="8">
        <v>76.8</v>
      </c>
    </row>
    <row r="37" spans="1:10" ht="12" customHeight="1" x14ac:dyDescent="0.2">
      <c r="A37" s="15" t="s">
        <v>134</v>
      </c>
      <c r="B37" s="6">
        <v>69.2</v>
      </c>
      <c r="C37" s="16" t="s">
        <v>16</v>
      </c>
      <c r="D37" s="19" t="s">
        <v>16</v>
      </c>
      <c r="E37" s="38">
        <v>5.4</v>
      </c>
      <c r="F37" s="19" t="s">
        <v>16</v>
      </c>
      <c r="G37" s="38">
        <v>63.8</v>
      </c>
      <c r="H37" s="38">
        <v>7.7</v>
      </c>
      <c r="I37" s="39" t="s">
        <v>16</v>
      </c>
      <c r="J37" s="8">
        <v>56.1</v>
      </c>
    </row>
    <row r="38" spans="1:10" ht="12" customHeight="1" x14ac:dyDescent="0.2">
      <c r="A38" s="15" t="s">
        <v>135</v>
      </c>
      <c r="B38" s="6">
        <v>46</v>
      </c>
      <c r="C38" s="16" t="s">
        <v>16</v>
      </c>
      <c r="D38" s="19" t="s">
        <v>16</v>
      </c>
      <c r="E38" s="38">
        <v>1.8</v>
      </c>
      <c r="F38" s="19" t="s">
        <v>16</v>
      </c>
      <c r="G38" s="38">
        <v>44.2</v>
      </c>
      <c r="H38" s="38">
        <v>2.4</v>
      </c>
      <c r="I38" s="39" t="s">
        <v>16</v>
      </c>
      <c r="J38" s="8">
        <v>41.7</v>
      </c>
    </row>
    <row r="39" spans="1:10" ht="12" customHeight="1" x14ac:dyDescent="0.2">
      <c r="A39" s="5" t="s">
        <v>136</v>
      </c>
      <c r="B39" s="6">
        <v>11.6</v>
      </c>
      <c r="C39" s="16" t="s">
        <v>16</v>
      </c>
      <c r="D39" s="19" t="s">
        <v>16</v>
      </c>
      <c r="E39" s="38">
        <v>0.2</v>
      </c>
      <c r="F39" s="19" t="s">
        <v>16</v>
      </c>
      <c r="G39" s="38">
        <v>11.4</v>
      </c>
      <c r="H39" s="38">
        <v>1.4</v>
      </c>
      <c r="I39" s="39" t="s">
        <v>16</v>
      </c>
      <c r="J39" s="8">
        <v>10</v>
      </c>
    </row>
    <row r="40" spans="1:10" ht="12" customHeight="1" x14ac:dyDescent="0.2">
      <c r="A40" s="5" t="s">
        <v>137</v>
      </c>
      <c r="B40" s="6">
        <v>252</v>
      </c>
      <c r="C40" s="16" t="s">
        <v>16</v>
      </c>
      <c r="D40" s="19" t="s">
        <v>16</v>
      </c>
      <c r="E40" s="38">
        <v>11.8</v>
      </c>
      <c r="F40" s="8">
        <v>3.5</v>
      </c>
      <c r="G40" s="38">
        <v>236.7</v>
      </c>
      <c r="H40" s="38">
        <v>10.1</v>
      </c>
      <c r="I40" s="38">
        <v>3.9</v>
      </c>
      <c r="J40" s="8">
        <v>222.6</v>
      </c>
    </row>
    <row r="41" spans="1:10" ht="12" customHeight="1" x14ac:dyDescent="0.2">
      <c r="A41" s="15" t="s">
        <v>138</v>
      </c>
      <c r="B41" s="6">
        <v>156</v>
      </c>
      <c r="C41" s="6">
        <v>10.7</v>
      </c>
      <c r="D41" s="8">
        <v>1.6</v>
      </c>
      <c r="E41" s="38">
        <v>5.5</v>
      </c>
      <c r="F41" s="19" t="s">
        <v>16</v>
      </c>
      <c r="G41" s="38">
        <v>159.5</v>
      </c>
      <c r="H41" s="38">
        <v>10.8</v>
      </c>
      <c r="I41" s="39" t="s">
        <v>16</v>
      </c>
      <c r="J41" s="8">
        <v>148.69999999999999</v>
      </c>
    </row>
    <row r="42" spans="1:10" ht="12" customHeight="1" x14ac:dyDescent="0.2">
      <c r="A42" s="15" t="s">
        <v>139</v>
      </c>
      <c r="B42" s="6">
        <v>100</v>
      </c>
      <c r="C42" s="6">
        <v>6.2</v>
      </c>
      <c r="D42" s="8">
        <v>1.1000000000000001</v>
      </c>
      <c r="E42" s="38">
        <v>3.4</v>
      </c>
      <c r="F42" s="19" t="s">
        <v>16</v>
      </c>
      <c r="G42" s="38">
        <v>101.8</v>
      </c>
      <c r="H42" s="38">
        <v>10.1</v>
      </c>
      <c r="I42" s="39" t="s">
        <v>16</v>
      </c>
      <c r="J42" s="8">
        <v>91.7</v>
      </c>
    </row>
    <row r="43" spans="1:10" ht="12" customHeight="1" x14ac:dyDescent="0.2">
      <c r="A43" s="5" t="s">
        <v>140</v>
      </c>
      <c r="B43" s="6">
        <v>22.4</v>
      </c>
      <c r="C43" s="6">
        <v>6.1</v>
      </c>
      <c r="D43" s="8">
        <v>7.8</v>
      </c>
      <c r="E43" s="38">
        <v>0.3</v>
      </c>
      <c r="F43" s="19" t="s">
        <v>16</v>
      </c>
      <c r="G43" s="38">
        <v>20.399999999999999</v>
      </c>
      <c r="H43" s="38">
        <v>1.3</v>
      </c>
      <c r="I43" s="38">
        <v>1.5</v>
      </c>
      <c r="J43" s="8">
        <v>17.600000000000001</v>
      </c>
    </row>
    <row r="44" spans="1:10" ht="12" customHeight="1" x14ac:dyDescent="0.2">
      <c r="A44" s="5" t="s">
        <v>141</v>
      </c>
      <c r="B44" s="11">
        <v>2203.4</v>
      </c>
      <c r="C44" s="11">
        <v>31.6</v>
      </c>
      <c r="D44" s="13">
        <v>10.7</v>
      </c>
      <c r="E44" s="40">
        <v>111.2</v>
      </c>
      <c r="F44" s="13">
        <v>3.5</v>
      </c>
      <c r="G44" s="40">
        <v>2109.5</v>
      </c>
      <c r="H44" s="40">
        <v>319.5</v>
      </c>
      <c r="I44" s="40">
        <v>5.7</v>
      </c>
      <c r="J44" s="13">
        <v>1784.3</v>
      </c>
    </row>
    <row r="45" spans="1:10" ht="12" customHeight="1" x14ac:dyDescent="0.2">
      <c r="A45" s="5" t="s">
        <v>142</v>
      </c>
      <c r="B45" s="6">
        <v>4715.7</v>
      </c>
      <c r="C45" s="6">
        <v>6.6</v>
      </c>
      <c r="D45" s="8">
        <v>19.3</v>
      </c>
      <c r="E45" s="38">
        <v>381.1</v>
      </c>
      <c r="F45" s="19" t="s">
        <v>16</v>
      </c>
      <c r="G45" s="38">
        <v>4321.8</v>
      </c>
      <c r="H45" s="38">
        <v>270.10000000000002</v>
      </c>
      <c r="I45" s="38">
        <v>189.1</v>
      </c>
      <c r="J45" s="8">
        <v>3862.7</v>
      </c>
    </row>
    <row r="46" spans="1:10" ht="12" customHeight="1" x14ac:dyDescent="0.2">
      <c r="A46" s="5" t="s">
        <v>143</v>
      </c>
      <c r="B46" s="6">
        <v>39</v>
      </c>
      <c r="C46" s="6">
        <v>11.3</v>
      </c>
      <c r="D46" s="8">
        <v>3</v>
      </c>
      <c r="E46" s="39" t="s">
        <v>16</v>
      </c>
      <c r="F46" s="19" t="s">
        <v>16</v>
      </c>
      <c r="G46" s="38">
        <v>47.4</v>
      </c>
      <c r="H46" s="38">
        <v>5.3</v>
      </c>
      <c r="I46" s="39" t="s">
        <v>16</v>
      </c>
      <c r="J46" s="8">
        <v>42.1</v>
      </c>
    </row>
    <row r="47" spans="1:10" ht="12" customHeight="1" x14ac:dyDescent="0.2">
      <c r="A47" s="5" t="s">
        <v>144</v>
      </c>
      <c r="B47" s="11">
        <v>4754.7</v>
      </c>
      <c r="C47" s="11">
        <v>17.899999999999999</v>
      </c>
      <c r="D47" s="13">
        <v>22.3</v>
      </c>
      <c r="E47" s="40">
        <v>381.1</v>
      </c>
      <c r="F47" s="53" t="s">
        <v>145</v>
      </c>
      <c r="G47" s="40">
        <v>4369.2</v>
      </c>
      <c r="H47" s="40">
        <v>275.39999999999998</v>
      </c>
      <c r="I47" s="40">
        <v>189.1</v>
      </c>
      <c r="J47" s="13">
        <v>3904.8</v>
      </c>
    </row>
    <row r="48" spans="1:10" ht="12" customHeight="1" x14ac:dyDescent="0.2">
      <c r="A48" s="15" t="s">
        <v>146</v>
      </c>
      <c r="B48" s="6">
        <v>4.2</v>
      </c>
      <c r="C48" s="6">
        <v>3.3</v>
      </c>
      <c r="D48" s="19" t="s">
        <v>16</v>
      </c>
      <c r="E48" s="38">
        <v>0</v>
      </c>
      <c r="F48" s="19" t="s">
        <v>16</v>
      </c>
      <c r="G48" s="38">
        <v>7.4</v>
      </c>
      <c r="H48" s="38">
        <v>1</v>
      </c>
      <c r="I48" s="38">
        <v>0.5</v>
      </c>
      <c r="J48" s="8">
        <v>5.9</v>
      </c>
    </row>
    <row r="49" spans="1:10" ht="12" customHeight="1" x14ac:dyDescent="0.2">
      <c r="A49" s="15" t="s">
        <v>147</v>
      </c>
      <c r="B49" s="6">
        <v>7.4</v>
      </c>
      <c r="C49" s="6">
        <v>0.2</v>
      </c>
      <c r="D49" s="8">
        <v>1.5</v>
      </c>
      <c r="E49" s="38">
        <v>0.3</v>
      </c>
      <c r="F49" s="19" t="s">
        <v>16</v>
      </c>
      <c r="G49" s="38">
        <v>5.8</v>
      </c>
      <c r="H49" s="38">
        <v>0.9</v>
      </c>
      <c r="I49" s="39" t="s">
        <v>16</v>
      </c>
      <c r="J49" s="8">
        <v>4.9000000000000004</v>
      </c>
    </row>
    <row r="50" spans="1:10" ht="12" customHeight="1" x14ac:dyDescent="0.2">
      <c r="A50" s="15" t="s">
        <v>148</v>
      </c>
      <c r="B50" s="6">
        <v>20.3</v>
      </c>
      <c r="C50" s="6">
        <v>0.1</v>
      </c>
      <c r="D50" s="8">
        <v>0.8</v>
      </c>
      <c r="E50" s="38">
        <v>0.9</v>
      </c>
      <c r="F50" s="19" t="s">
        <v>16</v>
      </c>
      <c r="G50" s="38">
        <v>18.7</v>
      </c>
      <c r="H50" s="38">
        <v>4</v>
      </c>
      <c r="I50" s="38">
        <v>1.3</v>
      </c>
      <c r="J50" s="8">
        <v>13.4</v>
      </c>
    </row>
    <row r="51" spans="1:10" ht="12" customHeight="1" x14ac:dyDescent="0.2">
      <c r="A51" s="15" t="s">
        <v>149</v>
      </c>
      <c r="B51" s="6">
        <v>32.200000000000003</v>
      </c>
      <c r="C51" s="6">
        <v>9.3000000000000007</v>
      </c>
      <c r="D51" s="8">
        <v>3.7</v>
      </c>
      <c r="E51" s="38">
        <v>2.2000000000000002</v>
      </c>
      <c r="F51" s="19" t="s">
        <v>16</v>
      </c>
      <c r="G51" s="38">
        <v>35.6</v>
      </c>
      <c r="H51" s="38">
        <v>3.4</v>
      </c>
      <c r="I51" s="38">
        <v>2.2999999999999998</v>
      </c>
      <c r="J51" s="8">
        <v>29.9</v>
      </c>
    </row>
    <row r="52" spans="1:10" ht="12" customHeight="1" x14ac:dyDescent="0.2">
      <c r="A52" s="5" t="s">
        <v>150</v>
      </c>
      <c r="B52" s="6">
        <v>15.3</v>
      </c>
      <c r="C52" s="6">
        <v>4.2</v>
      </c>
      <c r="D52" s="8">
        <v>5.7</v>
      </c>
      <c r="E52" s="38">
        <v>1.1000000000000001</v>
      </c>
      <c r="F52" s="19" t="s">
        <v>16</v>
      </c>
      <c r="G52" s="38">
        <v>12.7</v>
      </c>
      <c r="H52" s="38">
        <v>1.5</v>
      </c>
      <c r="I52" s="38">
        <v>0.4</v>
      </c>
      <c r="J52" s="8">
        <v>10.8</v>
      </c>
    </row>
    <row r="53" spans="1:10" ht="11.1" customHeight="1" x14ac:dyDescent="0.2">
      <c r="A53" s="41" t="s">
        <v>151</v>
      </c>
      <c r="B53" s="42">
        <v>50.8</v>
      </c>
      <c r="C53" s="42">
        <v>1.4</v>
      </c>
      <c r="D53" s="47">
        <v>12.1</v>
      </c>
      <c r="E53" s="45">
        <v>5</v>
      </c>
      <c r="F53" s="47">
        <v>1.1000000000000001</v>
      </c>
      <c r="G53" s="45">
        <v>34.1</v>
      </c>
      <c r="H53" s="45">
        <v>4.4000000000000004</v>
      </c>
      <c r="I53" s="45">
        <v>1.2</v>
      </c>
      <c r="J53" s="47">
        <v>28.4</v>
      </c>
    </row>
    <row r="54" spans="1:10" ht="11.1" customHeight="1" x14ac:dyDescent="0.2">
      <c r="A54" t="s">
        <v>60</v>
      </c>
    </row>
    <row r="55" spans="1:10" ht="11.1" customHeight="1" x14ac:dyDescent="0.2">
      <c r="A55" t="s">
        <v>61</v>
      </c>
    </row>
    <row r="56" spans="1:10" ht="11.1" customHeight="1" x14ac:dyDescent="0.2">
      <c r="A56" t="s">
        <v>62</v>
      </c>
    </row>
    <row r="57" spans="1:10" ht="11.1" customHeight="1" x14ac:dyDescent="0.2">
      <c r="A57" t="s">
        <v>63</v>
      </c>
    </row>
    <row r="58" spans="1:10" ht="11.1" customHeight="1" x14ac:dyDescent="0.2">
      <c r="A58" t="s">
        <v>64</v>
      </c>
    </row>
    <row r="59" spans="1:10" ht="11.1" customHeight="1" x14ac:dyDescent="0.2">
      <c r="A59" t="s">
        <v>65</v>
      </c>
    </row>
    <row r="60" spans="1:10" ht="11.1" customHeight="1" x14ac:dyDescent="0.2">
      <c r="A60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Q36" sqref="Q36"/>
    </sheetView>
  </sheetViews>
  <sheetFormatPr baseColWidth="10" defaultColWidth="9.33203125" defaultRowHeight="12.75" x14ac:dyDescent="0.2"/>
  <cols>
    <col min="1" max="1" width="18.83203125" customWidth="1"/>
    <col min="2" max="2" width="11.33203125" customWidth="1"/>
    <col min="3" max="3" width="8.6640625" customWidth="1"/>
    <col min="4" max="4" width="9.83203125" customWidth="1"/>
    <col min="5" max="5" width="7.6640625" customWidth="1"/>
    <col min="6" max="6" width="7" customWidth="1"/>
    <col min="7" max="7" width="10.83203125" customWidth="1"/>
    <col min="8" max="8" width="15.33203125" customWidth="1"/>
    <col min="9" max="9" width="12.1640625" customWidth="1"/>
    <col min="10" max="10" width="15.6640625" customWidth="1"/>
  </cols>
  <sheetData>
    <row r="1" spans="1:10" ht="11.1" customHeight="1" x14ac:dyDescent="0.2">
      <c r="A1" t="s">
        <v>152</v>
      </c>
    </row>
    <row r="2" spans="1:10" ht="14.1" customHeight="1" x14ac:dyDescent="0.2">
      <c r="A2" s="1" t="s">
        <v>1</v>
      </c>
    </row>
    <row r="3" spans="1:10" ht="14.1" customHeight="1" x14ac:dyDescent="0.2">
      <c r="A3" s="1" t="s">
        <v>68</v>
      </c>
    </row>
    <row r="4" spans="1:10" ht="11.1" customHeight="1" x14ac:dyDescent="0.2">
      <c r="A4" s="65"/>
      <c r="B4" s="65"/>
      <c r="C4" s="65"/>
      <c r="D4" s="66"/>
      <c r="E4" s="66"/>
      <c r="F4" s="66"/>
      <c r="G4" s="66"/>
      <c r="H4" s="34"/>
      <c r="I4" s="35"/>
      <c r="J4" s="35"/>
    </row>
    <row r="5" spans="1:10" ht="12" customHeight="1" x14ac:dyDescent="0.2">
      <c r="A5" s="67"/>
      <c r="B5" s="67"/>
      <c r="C5" s="67"/>
      <c r="D5" s="67"/>
      <c r="E5" s="67"/>
      <c r="F5" s="67"/>
      <c r="G5" s="67"/>
      <c r="H5" s="36"/>
      <c r="I5" s="37"/>
      <c r="J5" s="37"/>
    </row>
    <row r="6" spans="1:10" ht="27" customHeight="1" x14ac:dyDescent="0.2">
      <c r="A6" s="3"/>
      <c r="B6" s="4" t="s">
        <v>189</v>
      </c>
      <c r="C6" s="4" t="s">
        <v>195</v>
      </c>
      <c r="D6" s="4" t="s">
        <v>196</v>
      </c>
      <c r="E6" s="64" t="s">
        <v>190</v>
      </c>
      <c r="F6" s="64" t="s">
        <v>191</v>
      </c>
      <c r="G6" s="64" t="s">
        <v>192</v>
      </c>
      <c r="H6" s="64" t="s">
        <v>197</v>
      </c>
      <c r="I6" s="64" t="s">
        <v>193</v>
      </c>
      <c r="J6" s="64" t="s">
        <v>194</v>
      </c>
    </row>
    <row r="7" spans="1:10" ht="12.95" customHeight="1" x14ac:dyDescent="0.2">
      <c r="A7" s="15" t="s">
        <v>153</v>
      </c>
      <c r="B7" s="6">
        <v>10.8</v>
      </c>
      <c r="C7" s="6">
        <v>8.6999999999999993</v>
      </c>
      <c r="D7" s="8">
        <v>1</v>
      </c>
      <c r="E7" s="8">
        <v>0.4</v>
      </c>
      <c r="F7" s="8">
        <v>0.2</v>
      </c>
      <c r="G7" s="38">
        <v>17.899999999999999</v>
      </c>
      <c r="H7" s="38">
        <v>1.8</v>
      </c>
      <c r="I7" s="38">
        <v>0.4</v>
      </c>
      <c r="J7" s="8">
        <v>15.7</v>
      </c>
    </row>
    <row r="8" spans="1:10" ht="12" customHeight="1" x14ac:dyDescent="0.2">
      <c r="A8" s="15" t="s">
        <v>154</v>
      </c>
      <c r="B8" s="6">
        <v>4.9000000000000004</v>
      </c>
      <c r="C8" s="16" t="s">
        <v>16</v>
      </c>
      <c r="D8" s="19" t="s">
        <v>16</v>
      </c>
      <c r="E8" s="8">
        <v>0.2</v>
      </c>
      <c r="F8" s="19" t="s">
        <v>16</v>
      </c>
      <c r="G8" s="38">
        <v>4.7</v>
      </c>
      <c r="H8" s="38">
        <v>0.2</v>
      </c>
      <c r="I8" s="38">
        <v>0</v>
      </c>
      <c r="J8" s="8">
        <v>4.5</v>
      </c>
    </row>
    <row r="9" spans="1:10" ht="12" customHeight="1" x14ac:dyDescent="0.2">
      <c r="A9" s="15" t="s">
        <v>155</v>
      </c>
      <c r="B9" s="6">
        <v>10.199999999999999</v>
      </c>
      <c r="C9" s="6">
        <v>0.5</v>
      </c>
      <c r="D9" s="8">
        <v>0.9</v>
      </c>
      <c r="E9" s="8">
        <v>0.1</v>
      </c>
      <c r="F9" s="19" t="s">
        <v>16</v>
      </c>
      <c r="G9" s="38">
        <v>9.6999999999999993</v>
      </c>
      <c r="H9" s="38">
        <v>1.1000000000000001</v>
      </c>
      <c r="I9" s="38">
        <v>0.4</v>
      </c>
      <c r="J9" s="8">
        <v>8.1</v>
      </c>
    </row>
    <row r="10" spans="1:10" ht="12" customHeight="1" x14ac:dyDescent="0.2">
      <c r="A10" s="15" t="s">
        <v>156</v>
      </c>
      <c r="B10" s="6">
        <v>86.6</v>
      </c>
      <c r="C10" s="6">
        <v>2.6</v>
      </c>
      <c r="D10" s="8">
        <v>1.8</v>
      </c>
      <c r="E10" s="8">
        <v>10.199999999999999</v>
      </c>
      <c r="F10" s="19" t="s">
        <v>16</v>
      </c>
      <c r="G10" s="38">
        <v>77.2</v>
      </c>
      <c r="H10" s="38">
        <v>6.4</v>
      </c>
      <c r="I10" s="38">
        <v>6.5</v>
      </c>
      <c r="J10" s="8">
        <v>64.3</v>
      </c>
    </row>
    <row r="11" spans="1:10" ht="12" customHeight="1" x14ac:dyDescent="0.2">
      <c r="A11" s="15" t="s">
        <v>157</v>
      </c>
      <c r="B11" s="6">
        <v>5.8</v>
      </c>
      <c r="C11" s="6">
        <v>3.1</v>
      </c>
      <c r="D11" s="8">
        <v>2.7</v>
      </c>
      <c r="E11" s="8">
        <v>0.7</v>
      </c>
      <c r="F11" s="19" t="s">
        <v>16</v>
      </c>
      <c r="G11" s="38">
        <v>5.5</v>
      </c>
      <c r="H11" s="38">
        <v>0.9</v>
      </c>
      <c r="I11" s="38">
        <v>0</v>
      </c>
      <c r="J11" s="8">
        <v>4.5999999999999996</v>
      </c>
    </row>
    <row r="12" spans="1:10" ht="12" customHeight="1" x14ac:dyDescent="0.2">
      <c r="A12" s="15" t="s">
        <v>158</v>
      </c>
      <c r="B12" s="6">
        <v>15.2</v>
      </c>
      <c r="C12" s="16" t="s">
        <v>16</v>
      </c>
      <c r="D12" s="8">
        <v>2.8</v>
      </c>
      <c r="E12" s="8">
        <v>0.2</v>
      </c>
      <c r="F12" s="19" t="s">
        <v>16</v>
      </c>
      <c r="G12" s="38">
        <v>12.1</v>
      </c>
      <c r="H12" s="38">
        <v>3.3</v>
      </c>
      <c r="I12" s="38">
        <v>0.1</v>
      </c>
      <c r="J12" s="8">
        <v>8.8000000000000007</v>
      </c>
    </row>
    <row r="13" spans="1:10" ht="12" customHeight="1" x14ac:dyDescent="0.2">
      <c r="A13" s="15" t="s">
        <v>159</v>
      </c>
      <c r="B13" s="6">
        <v>6.1</v>
      </c>
      <c r="C13" s="6">
        <v>4</v>
      </c>
      <c r="D13" s="8">
        <v>2.8</v>
      </c>
      <c r="E13" s="8">
        <v>0.5</v>
      </c>
      <c r="F13" s="8">
        <v>0</v>
      </c>
      <c r="G13" s="38">
        <v>6.8</v>
      </c>
      <c r="H13" s="38">
        <v>0.6</v>
      </c>
      <c r="I13" s="39" t="s">
        <v>16</v>
      </c>
      <c r="J13" s="8">
        <v>6.2</v>
      </c>
    </row>
    <row r="14" spans="1:10" ht="12" customHeight="1" x14ac:dyDescent="0.2">
      <c r="A14" s="15" t="s">
        <v>160</v>
      </c>
      <c r="B14" s="6">
        <v>4.8</v>
      </c>
      <c r="C14" s="6">
        <v>8.1</v>
      </c>
      <c r="D14" s="8">
        <v>1.3</v>
      </c>
      <c r="E14" s="8">
        <v>0.4</v>
      </c>
      <c r="F14" s="8">
        <v>0.8</v>
      </c>
      <c r="G14" s="38">
        <v>10.4</v>
      </c>
      <c r="H14" s="38">
        <v>0.9</v>
      </c>
      <c r="I14" s="38">
        <v>1</v>
      </c>
      <c r="J14" s="8">
        <v>8.6</v>
      </c>
    </row>
    <row r="15" spans="1:10" ht="12" customHeight="1" x14ac:dyDescent="0.2">
      <c r="A15" s="5" t="s">
        <v>161</v>
      </c>
      <c r="B15" s="6">
        <v>6.9</v>
      </c>
      <c r="C15" s="6">
        <v>2.7</v>
      </c>
      <c r="D15" s="19" t="s">
        <v>16</v>
      </c>
      <c r="E15" s="8">
        <v>0.5</v>
      </c>
      <c r="F15" s="19" t="s">
        <v>16</v>
      </c>
      <c r="G15" s="38">
        <v>9.1</v>
      </c>
      <c r="H15" s="38">
        <v>1.4</v>
      </c>
      <c r="I15" s="38">
        <v>0.2</v>
      </c>
      <c r="J15" s="8">
        <v>7.5</v>
      </c>
    </row>
    <row r="16" spans="1:10" ht="12" customHeight="1" x14ac:dyDescent="0.2">
      <c r="A16" s="15" t="s">
        <v>162</v>
      </c>
      <c r="B16" s="6">
        <v>0.2</v>
      </c>
      <c r="C16" s="16" t="s">
        <v>16</v>
      </c>
      <c r="D16" s="19" t="s">
        <v>16</v>
      </c>
      <c r="E16" s="8">
        <v>0</v>
      </c>
      <c r="F16" s="19" t="s">
        <v>16</v>
      </c>
      <c r="G16" s="38">
        <v>0.2</v>
      </c>
      <c r="H16" s="38">
        <v>0</v>
      </c>
      <c r="I16" s="39" t="s">
        <v>16</v>
      </c>
      <c r="J16" s="8">
        <v>0.2</v>
      </c>
    </row>
    <row r="17" spans="1:10" ht="12" customHeight="1" x14ac:dyDescent="0.2">
      <c r="A17" s="15" t="s">
        <v>163</v>
      </c>
      <c r="B17" s="6">
        <v>2.2000000000000002</v>
      </c>
      <c r="C17" s="16" t="s">
        <v>16</v>
      </c>
      <c r="D17" s="19" t="s">
        <v>16</v>
      </c>
      <c r="E17" s="8">
        <v>0.1</v>
      </c>
      <c r="F17" s="19" t="s">
        <v>16</v>
      </c>
      <c r="G17" s="38">
        <v>2.1</v>
      </c>
      <c r="H17" s="38">
        <v>0.2</v>
      </c>
      <c r="I17" s="39" t="s">
        <v>16</v>
      </c>
      <c r="J17" s="8">
        <v>1.8</v>
      </c>
    </row>
    <row r="18" spans="1:10" ht="12" customHeight="1" x14ac:dyDescent="0.2">
      <c r="A18" s="5" t="s">
        <v>164</v>
      </c>
      <c r="B18" s="6">
        <v>5.8</v>
      </c>
      <c r="C18" s="6">
        <v>0.7</v>
      </c>
      <c r="D18" s="19" t="s">
        <v>16</v>
      </c>
      <c r="E18" s="8">
        <v>0.4</v>
      </c>
      <c r="F18" s="19" t="s">
        <v>16</v>
      </c>
      <c r="G18" s="38">
        <v>6.1</v>
      </c>
      <c r="H18" s="38">
        <v>1.2</v>
      </c>
      <c r="I18" s="38">
        <v>0.2</v>
      </c>
      <c r="J18" s="8">
        <v>4.7</v>
      </c>
    </row>
    <row r="19" spans="1:10" ht="12" customHeight="1" x14ac:dyDescent="0.2">
      <c r="A19" s="15" t="s">
        <v>165</v>
      </c>
      <c r="B19" s="6">
        <v>2.7</v>
      </c>
      <c r="C19" s="6">
        <v>2</v>
      </c>
      <c r="D19" s="8">
        <v>0.4</v>
      </c>
      <c r="E19" s="8">
        <v>0.2</v>
      </c>
      <c r="F19" s="19" t="s">
        <v>16</v>
      </c>
      <c r="G19" s="38">
        <v>4.0999999999999996</v>
      </c>
      <c r="H19" s="38">
        <v>0.7</v>
      </c>
      <c r="I19" s="39" t="s">
        <v>16</v>
      </c>
      <c r="J19" s="8">
        <v>3.4</v>
      </c>
    </row>
    <row r="20" spans="1:10" ht="12" customHeight="1" x14ac:dyDescent="0.2">
      <c r="A20" s="15" t="s">
        <v>166</v>
      </c>
      <c r="B20" s="6">
        <v>62.2</v>
      </c>
      <c r="C20" s="6">
        <v>3.4</v>
      </c>
      <c r="D20" s="8">
        <v>5.3</v>
      </c>
      <c r="E20" s="8">
        <v>5.7</v>
      </c>
      <c r="F20" s="8">
        <v>0.2</v>
      </c>
      <c r="G20" s="38">
        <v>54.4</v>
      </c>
      <c r="H20" s="38">
        <v>7.1</v>
      </c>
      <c r="I20" s="38">
        <v>4.5</v>
      </c>
      <c r="J20" s="8">
        <v>42.7</v>
      </c>
    </row>
    <row r="21" spans="1:10" ht="12" customHeight="1" x14ac:dyDescent="0.2">
      <c r="A21" s="5" t="s">
        <v>167</v>
      </c>
      <c r="B21" s="6">
        <v>1054.8</v>
      </c>
      <c r="C21" s="6">
        <v>1.6</v>
      </c>
      <c r="D21" s="8">
        <v>24.1</v>
      </c>
      <c r="E21" s="8">
        <v>68.3</v>
      </c>
      <c r="F21" s="8">
        <v>2.7</v>
      </c>
      <c r="G21" s="38">
        <v>961.2</v>
      </c>
      <c r="H21" s="38">
        <v>105</v>
      </c>
      <c r="I21" s="38">
        <v>127.4</v>
      </c>
      <c r="J21" s="8">
        <v>728.8</v>
      </c>
    </row>
    <row r="22" spans="1:10" ht="12" customHeight="1" x14ac:dyDescent="0.2">
      <c r="A22" s="15" t="s">
        <v>168</v>
      </c>
      <c r="B22" s="6">
        <v>38.6</v>
      </c>
      <c r="C22" s="6">
        <v>6.7</v>
      </c>
      <c r="D22" s="8">
        <v>7</v>
      </c>
      <c r="E22" s="8">
        <v>2.8</v>
      </c>
      <c r="F22" s="8">
        <v>0.9</v>
      </c>
      <c r="G22" s="38">
        <v>34.700000000000003</v>
      </c>
      <c r="H22" s="38">
        <v>5.8</v>
      </c>
      <c r="I22" s="38">
        <v>0.8</v>
      </c>
      <c r="J22" s="8">
        <v>28</v>
      </c>
    </row>
    <row r="23" spans="1:10" ht="12" customHeight="1" x14ac:dyDescent="0.2">
      <c r="A23" s="15" t="s">
        <v>169</v>
      </c>
      <c r="B23" s="6">
        <v>16.2</v>
      </c>
      <c r="C23" s="6">
        <v>0.1</v>
      </c>
      <c r="D23" s="8">
        <v>0.2</v>
      </c>
      <c r="E23" s="8">
        <v>0.1</v>
      </c>
      <c r="F23" s="19" t="s">
        <v>16</v>
      </c>
      <c r="G23" s="38">
        <v>16</v>
      </c>
      <c r="H23" s="38">
        <v>2.7</v>
      </c>
      <c r="I23" s="38">
        <v>0.1</v>
      </c>
      <c r="J23" s="8">
        <v>13.2</v>
      </c>
    </row>
    <row r="24" spans="1:10" ht="12" customHeight="1" x14ac:dyDescent="0.2">
      <c r="A24" s="15" t="s">
        <v>170</v>
      </c>
      <c r="B24" s="6">
        <v>17.2</v>
      </c>
      <c r="C24" s="16" t="s">
        <v>16</v>
      </c>
      <c r="D24" s="8">
        <v>2.6</v>
      </c>
      <c r="E24" s="8">
        <v>1.3</v>
      </c>
      <c r="F24" s="19" t="s">
        <v>16</v>
      </c>
      <c r="G24" s="38">
        <v>13.4</v>
      </c>
      <c r="H24" s="38">
        <v>2.2000000000000002</v>
      </c>
      <c r="I24" s="38">
        <v>1.7</v>
      </c>
      <c r="J24" s="8">
        <v>9.5</v>
      </c>
    </row>
    <row r="25" spans="1:10" ht="12" customHeight="1" x14ac:dyDescent="0.2">
      <c r="A25" s="15" t="s">
        <v>171</v>
      </c>
      <c r="B25" s="6">
        <v>194.9</v>
      </c>
      <c r="C25" s="6">
        <v>0</v>
      </c>
      <c r="D25" s="8">
        <v>6.3</v>
      </c>
      <c r="E25" s="8">
        <v>15.3</v>
      </c>
      <c r="F25" s="19" t="s">
        <v>16</v>
      </c>
      <c r="G25" s="38">
        <v>173.3</v>
      </c>
      <c r="H25" s="38">
        <v>21.3</v>
      </c>
      <c r="I25" s="38">
        <v>12.3</v>
      </c>
      <c r="J25" s="8">
        <v>139.80000000000001</v>
      </c>
    </row>
    <row r="26" spans="1:10" ht="12" customHeight="1" x14ac:dyDescent="0.2">
      <c r="A26" s="15" t="s">
        <v>172</v>
      </c>
      <c r="B26" s="6">
        <v>52.4</v>
      </c>
      <c r="C26" s="6">
        <v>12.2</v>
      </c>
      <c r="D26" s="8">
        <v>12.2</v>
      </c>
      <c r="E26" s="8">
        <v>3</v>
      </c>
      <c r="F26" s="19" t="s">
        <v>16</v>
      </c>
      <c r="G26" s="38">
        <v>49.3</v>
      </c>
      <c r="H26" s="38">
        <v>4.5999999999999996</v>
      </c>
      <c r="I26" s="38">
        <v>1.5</v>
      </c>
      <c r="J26" s="8">
        <v>43.2</v>
      </c>
    </row>
    <row r="27" spans="1:10" ht="12" customHeight="1" x14ac:dyDescent="0.2">
      <c r="A27" s="5" t="s">
        <v>173</v>
      </c>
      <c r="B27" s="54">
        <v>1728.6</v>
      </c>
      <c r="C27" s="54">
        <v>74.8</v>
      </c>
      <c r="D27" s="55">
        <v>95.4</v>
      </c>
      <c r="E27" s="55">
        <v>119.8</v>
      </c>
      <c r="F27" s="55">
        <v>5.9</v>
      </c>
      <c r="G27" s="56">
        <v>1582.4</v>
      </c>
      <c r="H27" s="56">
        <v>182.8</v>
      </c>
      <c r="I27" s="56">
        <v>162.69999999999999</v>
      </c>
      <c r="J27" s="55">
        <v>1236.9000000000001</v>
      </c>
    </row>
    <row r="28" spans="1:10" ht="12" customHeight="1" x14ac:dyDescent="0.2">
      <c r="A28" s="15" t="s">
        <v>174</v>
      </c>
      <c r="B28" s="6">
        <v>13.8</v>
      </c>
      <c r="C28" s="6">
        <v>0.2</v>
      </c>
      <c r="D28" s="8">
        <v>0.1</v>
      </c>
      <c r="E28" s="8">
        <v>0.7</v>
      </c>
      <c r="F28" s="19" t="s">
        <v>16</v>
      </c>
      <c r="G28" s="38">
        <v>13.3</v>
      </c>
      <c r="H28" s="38">
        <v>1</v>
      </c>
      <c r="I28" s="39" t="s">
        <v>16</v>
      </c>
      <c r="J28" s="8">
        <v>12.3</v>
      </c>
    </row>
    <row r="29" spans="1:10" ht="12" customHeight="1" x14ac:dyDescent="0.2">
      <c r="A29" s="5" t="s">
        <v>175</v>
      </c>
      <c r="B29" s="6">
        <v>239.7</v>
      </c>
      <c r="C29" s="6">
        <v>3.7</v>
      </c>
      <c r="D29" s="8">
        <v>8.6999999999999993</v>
      </c>
      <c r="E29" s="8">
        <v>8.4</v>
      </c>
      <c r="F29" s="19" t="s">
        <v>16</v>
      </c>
      <c r="G29" s="38">
        <v>226.2</v>
      </c>
      <c r="H29" s="38">
        <v>34.9</v>
      </c>
      <c r="I29" s="38">
        <v>2</v>
      </c>
      <c r="J29" s="8">
        <v>189.3</v>
      </c>
    </row>
    <row r="30" spans="1:10" ht="12" customHeight="1" x14ac:dyDescent="0.2">
      <c r="A30" s="15" t="s">
        <v>176</v>
      </c>
      <c r="B30" s="6">
        <v>54.2</v>
      </c>
      <c r="C30" s="6">
        <v>7.3</v>
      </c>
      <c r="D30" s="19" t="s">
        <v>16</v>
      </c>
      <c r="E30" s="19" t="s">
        <v>16</v>
      </c>
      <c r="F30" s="19" t="s">
        <v>16</v>
      </c>
      <c r="G30" s="38">
        <v>61.5</v>
      </c>
      <c r="H30" s="38">
        <v>18.899999999999999</v>
      </c>
      <c r="I30" s="39" t="s">
        <v>16</v>
      </c>
      <c r="J30" s="8">
        <v>42.6</v>
      </c>
    </row>
    <row r="31" spans="1:10" ht="12" customHeight="1" x14ac:dyDescent="0.2">
      <c r="A31" s="15" t="s">
        <v>177</v>
      </c>
      <c r="B31" s="6">
        <v>14.6</v>
      </c>
      <c r="C31" s="6">
        <v>1.7</v>
      </c>
      <c r="D31" s="8">
        <v>0.1</v>
      </c>
      <c r="E31" s="8">
        <v>0.6</v>
      </c>
      <c r="F31" s="19" t="s">
        <v>16</v>
      </c>
      <c r="G31" s="38">
        <v>15.7</v>
      </c>
      <c r="H31" s="38">
        <v>2.1</v>
      </c>
      <c r="I31" s="38">
        <v>0.1</v>
      </c>
      <c r="J31" s="8">
        <v>13.4</v>
      </c>
    </row>
    <row r="32" spans="1:10" ht="12" customHeight="1" x14ac:dyDescent="0.2">
      <c r="A32" s="15" t="s">
        <v>178</v>
      </c>
      <c r="B32" s="6">
        <v>57.5</v>
      </c>
      <c r="C32" s="16" t="s">
        <v>16</v>
      </c>
      <c r="D32" s="19" t="s">
        <v>16</v>
      </c>
      <c r="E32" s="8">
        <v>6.9</v>
      </c>
      <c r="F32" s="19" t="s">
        <v>16</v>
      </c>
      <c r="G32" s="38">
        <v>50.5</v>
      </c>
      <c r="H32" s="38">
        <v>7.1</v>
      </c>
      <c r="I32" s="38">
        <v>6</v>
      </c>
      <c r="J32" s="8">
        <v>37.4</v>
      </c>
    </row>
    <row r="33" spans="1:10" ht="12" customHeight="1" x14ac:dyDescent="0.2">
      <c r="A33" s="15" t="s">
        <v>179</v>
      </c>
      <c r="B33" s="6">
        <v>16.399999999999999</v>
      </c>
      <c r="C33" s="6">
        <v>0.8</v>
      </c>
      <c r="D33" s="19" t="s">
        <v>16</v>
      </c>
      <c r="E33" s="19" t="s">
        <v>16</v>
      </c>
      <c r="F33" s="19" t="s">
        <v>16</v>
      </c>
      <c r="G33" s="38">
        <v>17.2</v>
      </c>
      <c r="H33" s="38">
        <v>1.9</v>
      </c>
      <c r="I33" s="39" t="s">
        <v>16</v>
      </c>
      <c r="J33" s="8">
        <v>15.3</v>
      </c>
    </row>
    <row r="34" spans="1:10" ht="12" customHeight="1" x14ac:dyDescent="0.2">
      <c r="A34" s="15" t="s">
        <v>180</v>
      </c>
      <c r="B34" s="6">
        <v>21.9</v>
      </c>
      <c r="C34" s="16" t="s">
        <v>16</v>
      </c>
      <c r="D34" s="19" t="s">
        <v>16</v>
      </c>
      <c r="E34" s="8">
        <v>0.5</v>
      </c>
      <c r="F34" s="19" t="s">
        <v>16</v>
      </c>
      <c r="G34" s="38">
        <v>21.4</v>
      </c>
      <c r="H34" s="38">
        <v>2.8</v>
      </c>
      <c r="I34" s="39" t="s">
        <v>16</v>
      </c>
      <c r="J34" s="8">
        <v>18.5</v>
      </c>
    </row>
    <row r="35" spans="1:10" ht="12" customHeight="1" x14ac:dyDescent="0.2">
      <c r="A35" s="15" t="s">
        <v>181</v>
      </c>
      <c r="B35" s="6">
        <v>30.7</v>
      </c>
      <c r="C35" s="16" t="s">
        <v>16</v>
      </c>
      <c r="D35" s="19" t="s">
        <v>16</v>
      </c>
      <c r="E35" s="8">
        <v>2.2999999999999998</v>
      </c>
      <c r="F35" s="19" t="s">
        <v>16</v>
      </c>
      <c r="G35" s="38">
        <v>28.4</v>
      </c>
      <c r="H35" s="38">
        <v>0.6</v>
      </c>
      <c r="I35" s="39" t="s">
        <v>16</v>
      </c>
      <c r="J35" s="8">
        <v>27.8</v>
      </c>
    </row>
    <row r="36" spans="1:10" ht="12" customHeight="1" x14ac:dyDescent="0.2">
      <c r="A36" s="5" t="s">
        <v>182</v>
      </c>
      <c r="B36" s="6">
        <v>250.1</v>
      </c>
      <c r="C36" s="16" t="s">
        <v>16</v>
      </c>
      <c r="D36" s="19" t="s">
        <v>16</v>
      </c>
      <c r="E36" s="8">
        <v>6.1</v>
      </c>
      <c r="F36" s="19" t="s">
        <v>16</v>
      </c>
      <c r="G36" s="38">
        <v>243.9</v>
      </c>
      <c r="H36" s="38">
        <v>23.5</v>
      </c>
      <c r="I36" s="38">
        <v>9.3000000000000007</v>
      </c>
      <c r="J36" s="8">
        <v>211.2</v>
      </c>
    </row>
    <row r="37" spans="1:10" ht="12" customHeight="1" x14ac:dyDescent="0.2">
      <c r="A37" s="5" t="s">
        <v>183</v>
      </c>
      <c r="B37" s="6">
        <v>41.1</v>
      </c>
      <c r="C37" s="6">
        <v>0.9</v>
      </c>
      <c r="D37" s="8">
        <v>1.2</v>
      </c>
      <c r="E37" s="8">
        <v>4.7</v>
      </c>
      <c r="F37" s="19" t="s">
        <v>16</v>
      </c>
      <c r="G37" s="38">
        <v>36.1</v>
      </c>
      <c r="H37" s="38">
        <v>3.1</v>
      </c>
      <c r="I37" s="39" t="s">
        <v>16</v>
      </c>
      <c r="J37" s="8">
        <v>33</v>
      </c>
    </row>
    <row r="38" spans="1:10" ht="12" customHeight="1" x14ac:dyDescent="0.2">
      <c r="A38" s="15" t="s">
        <v>184</v>
      </c>
      <c r="B38" s="6">
        <v>99.1</v>
      </c>
      <c r="C38" s="6">
        <v>0</v>
      </c>
      <c r="D38" s="8">
        <v>8.1</v>
      </c>
      <c r="E38" s="8">
        <v>3.9</v>
      </c>
      <c r="F38" s="19" t="s">
        <v>16</v>
      </c>
      <c r="G38" s="38">
        <v>87.1</v>
      </c>
      <c r="H38" s="38">
        <v>7.2</v>
      </c>
      <c r="I38" s="39" t="s">
        <v>16</v>
      </c>
      <c r="J38" s="8">
        <v>79.900000000000006</v>
      </c>
    </row>
    <row r="39" spans="1:10" ht="12" customHeight="1" x14ac:dyDescent="0.2">
      <c r="A39" s="15" t="s">
        <v>185</v>
      </c>
      <c r="B39" s="6">
        <v>6.2</v>
      </c>
      <c r="C39" s="16" t="s">
        <v>16</v>
      </c>
      <c r="D39" s="19" t="s">
        <v>16</v>
      </c>
      <c r="E39" s="8">
        <v>0.4</v>
      </c>
      <c r="F39" s="19" t="s">
        <v>16</v>
      </c>
      <c r="G39" s="38">
        <v>5.8</v>
      </c>
      <c r="H39" s="38">
        <v>1.7</v>
      </c>
      <c r="I39" s="39" t="s">
        <v>16</v>
      </c>
      <c r="J39" s="8">
        <v>4.0999999999999996</v>
      </c>
    </row>
    <row r="40" spans="1:10" ht="15" customHeight="1" x14ac:dyDescent="0.2">
      <c r="A40" s="5" t="s">
        <v>186</v>
      </c>
      <c r="B40" s="11">
        <v>845.3</v>
      </c>
      <c r="C40" s="11">
        <v>14.7</v>
      </c>
      <c r="D40" s="13">
        <v>18.2</v>
      </c>
      <c r="E40" s="13">
        <v>34.700000000000003</v>
      </c>
      <c r="F40" s="53" t="s">
        <v>145</v>
      </c>
      <c r="G40" s="40">
        <v>807.1</v>
      </c>
      <c r="H40" s="40">
        <v>104.9</v>
      </c>
      <c r="I40" s="40">
        <v>17.399999999999999</v>
      </c>
      <c r="J40" s="13">
        <v>684.8</v>
      </c>
    </row>
    <row r="41" spans="1:10" ht="14.1" customHeight="1" x14ac:dyDescent="0.2">
      <c r="A41" s="3" t="s">
        <v>187</v>
      </c>
      <c r="B41" s="57">
        <v>11335.2</v>
      </c>
      <c r="C41" s="57">
        <v>230.5</v>
      </c>
      <c r="D41" s="58">
        <v>232.7</v>
      </c>
      <c r="E41" s="58">
        <v>702.4</v>
      </c>
      <c r="F41" s="58">
        <v>14</v>
      </c>
      <c r="G41" s="59">
        <v>10616.7</v>
      </c>
      <c r="H41" s="59">
        <v>1130.4000000000001</v>
      </c>
      <c r="I41" s="59">
        <v>409.1</v>
      </c>
      <c r="J41" s="58">
        <v>9077.2000000000007</v>
      </c>
    </row>
    <row r="42" spans="1:10" ht="11.1" customHeight="1" x14ac:dyDescent="0.2">
      <c r="A42" t="s">
        <v>60</v>
      </c>
    </row>
    <row r="43" spans="1:10" ht="11.1" customHeight="1" x14ac:dyDescent="0.2">
      <c r="A43" t="s">
        <v>61</v>
      </c>
    </row>
    <row r="44" spans="1:10" ht="11.1" customHeight="1" x14ac:dyDescent="0.2">
      <c r="A44" t="s">
        <v>62</v>
      </c>
    </row>
    <row r="45" spans="1:10" ht="11.1" customHeight="1" x14ac:dyDescent="0.2">
      <c r="A45" t="s">
        <v>63</v>
      </c>
    </row>
    <row r="46" spans="1:10" ht="11.1" customHeight="1" x14ac:dyDescent="0.2">
      <c r="A46" t="s">
        <v>64</v>
      </c>
    </row>
    <row r="47" spans="1:10" ht="11.1" customHeight="1" x14ac:dyDescent="0.2">
      <c r="A47" t="s">
        <v>65</v>
      </c>
    </row>
    <row r="48" spans="1:10" ht="11.1" customHeight="1" x14ac:dyDescent="0.2">
      <c r="A48" t="s">
        <v>188</v>
      </c>
    </row>
    <row r="49" spans="1:1" ht="11.1" customHeight="1" x14ac:dyDescent="0.2">
      <c r="A49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"/>
  <sheetViews>
    <sheetView tabSelected="1" topLeftCell="A125" workbookViewId="0">
      <selection activeCell="A2" sqref="A2:A139"/>
    </sheetView>
  </sheetViews>
  <sheetFormatPr baseColWidth="10" defaultRowHeight="12.75" x14ac:dyDescent="0.2"/>
  <cols>
    <col min="14" max="14" width="16.1640625" customWidth="1"/>
  </cols>
  <sheetData>
    <row r="1" spans="1:14" ht="25.5" x14ac:dyDescent="0.2">
      <c r="B1" s="68"/>
      <c r="C1" s="68"/>
      <c r="D1" s="68"/>
      <c r="E1" s="68"/>
      <c r="F1" s="71" t="s">
        <v>189</v>
      </c>
      <c r="G1" s="71" t="s">
        <v>195</v>
      </c>
      <c r="H1" s="71" t="s">
        <v>196</v>
      </c>
      <c r="I1" s="72" t="s">
        <v>190</v>
      </c>
      <c r="J1" s="72" t="s">
        <v>191</v>
      </c>
      <c r="K1" s="72" t="s">
        <v>192</v>
      </c>
      <c r="L1" s="72" t="s">
        <v>197</v>
      </c>
      <c r="M1" s="72" t="s">
        <v>193</v>
      </c>
      <c r="N1" s="72" t="s">
        <v>194</v>
      </c>
    </row>
    <row r="2" spans="1:14" x14ac:dyDescent="0.2">
      <c r="A2" s="70">
        <f>VLOOKUP(B2,'[1]Regional Mapping'!$A$3:$F$170,6,FALSE)</f>
        <v>1</v>
      </c>
      <c r="B2" s="70" t="s">
        <v>26</v>
      </c>
      <c r="C2" s="70">
        <f>VLOOKUP(B2,'[1]Regional Mapping'!$A$3:$F$170,2,FALSE)</f>
        <v>62</v>
      </c>
      <c r="D2" s="70" t="str">
        <f>VLOOKUP(B2,'[1]Regional Mapping'!$A$3:$F$170,5,FALSE)</f>
        <v>DEU</v>
      </c>
      <c r="E2" t="str">
        <f>VLOOKUP(B2,'[1]Regional Mapping'!$A$3:$F$170,4,FALSE)</f>
        <v>Germany</v>
      </c>
      <c r="F2" s="6">
        <v>608.70000000000005</v>
      </c>
      <c r="G2" s="6">
        <v>51</v>
      </c>
      <c r="H2" s="6">
        <v>54.8</v>
      </c>
      <c r="I2" s="9">
        <v>35.799999999999997</v>
      </c>
      <c r="J2" s="8">
        <v>7.8</v>
      </c>
      <c r="K2" s="9">
        <v>561.29999999999995</v>
      </c>
      <c r="L2" s="17">
        <v>25.7</v>
      </c>
      <c r="M2" s="17">
        <v>15</v>
      </c>
      <c r="N2" s="9">
        <v>520.6</v>
      </c>
    </row>
    <row r="3" spans="1:14" ht="12.75" customHeight="1" x14ac:dyDescent="0.2">
      <c r="A3" s="70">
        <f>VLOOKUP(B3,'[1]Regional Mapping'!$A$3:$F$170,6,FALSE)</f>
        <v>2</v>
      </c>
      <c r="B3" s="70" t="s">
        <v>25</v>
      </c>
      <c r="C3" s="70">
        <f>VLOOKUP(B3,'[1]Regional Mapping'!$A$3:$F$170,2,FALSE)</f>
        <v>61</v>
      </c>
      <c r="D3" s="70" t="str">
        <f>VLOOKUP(B3,'[1]Regional Mapping'!$A$3:$F$170,5,FALSE)</f>
        <v>FRA</v>
      </c>
      <c r="E3" t="str">
        <f>VLOOKUP(B3,'[1]Regional Mapping'!$A$3:$F$170,4,FALSE)</f>
        <v>France</v>
      </c>
      <c r="F3" s="6">
        <v>562</v>
      </c>
      <c r="G3" s="6">
        <v>9.5</v>
      </c>
      <c r="H3" s="6">
        <v>65.900000000000006</v>
      </c>
      <c r="I3" s="9">
        <v>24.6</v>
      </c>
      <c r="J3" s="8">
        <v>6.9</v>
      </c>
      <c r="K3" s="9">
        <v>474</v>
      </c>
      <c r="L3" s="17">
        <v>29.1</v>
      </c>
      <c r="M3" s="17">
        <v>25.4</v>
      </c>
      <c r="N3" s="9">
        <v>419.5</v>
      </c>
    </row>
    <row r="4" spans="1:14" x14ac:dyDescent="0.2">
      <c r="A4" s="70">
        <f>VLOOKUP(B4,'[1]Regional Mapping'!$A$3:$F$170,6,FALSE)</f>
        <v>3</v>
      </c>
      <c r="B4" s="70" t="s">
        <v>37</v>
      </c>
      <c r="C4" s="70">
        <f>VLOOKUP(B4,'[1]Regional Mapping'!$A$3:$F$170,2,FALSE)</f>
        <v>66</v>
      </c>
      <c r="D4" s="70" t="str">
        <f>VLOOKUP(B4,'[1]Regional Mapping'!$A$3:$F$170,5,FALSE)</f>
        <v>ITA</v>
      </c>
      <c r="E4" t="str">
        <f>VLOOKUP(B4,'[1]Regional Mapping'!$A$3:$F$170,4,FALSE)</f>
        <v>Italy</v>
      </c>
      <c r="F4" s="6">
        <v>302.60000000000002</v>
      </c>
      <c r="G4" s="6">
        <v>47.5</v>
      </c>
      <c r="H4" s="6">
        <v>1.8</v>
      </c>
      <c r="I4" s="9">
        <v>11.1</v>
      </c>
      <c r="J4" s="8">
        <v>2.5</v>
      </c>
      <c r="K4" s="9">
        <v>334.6</v>
      </c>
      <c r="L4" s="17">
        <v>20.8</v>
      </c>
      <c r="M4" s="17">
        <v>12</v>
      </c>
      <c r="N4" s="9">
        <v>301.8</v>
      </c>
    </row>
    <row r="5" spans="1:14" x14ac:dyDescent="0.2">
      <c r="A5" s="70">
        <f>VLOOKUP(B5,'[1]Regional Mapping'!$A$3:$F$170,6,FALSE)</f>
        <v>4</v>
      </c>
      <c r="B5" s="70" t="s">
        <v>45</v>
      </c>
      <c r="C5" s="70">
        <f>VLOOKUP(B5,'[1]Regional Mapping'!$A$3:$F$170,2,FALSE)</f>
        <v>72</v>
      </c>
      <c r="D5" s="70" t="str">
        <f>VLOOKUP(B5,'[1]Regional Mapping'!$A$3:$F$170,5,FALSE)</f>
        <v>POL</v>
      </c>
      <c r="E5" t="str">
        <f>VLOOKUP(B5,'[1]Regional Mapping'!$A$3:$F$170,4,FALSE)</f>
        <v>Poland</v>
      </c>
      <c r="F5" s="6">
        <v>163.5</v>
      </c>
      <c r="G5" s="6">
        <v>6.8</v>
      </c>
      <c r="H5" s="6">
        <v>12</v>
      </c>
      <c r="I5" s="9">
        <v>14.7</v>
      </c>
      <c r="J5" s="8">
        <v>0.7</v>
      </c>
      <c r="K5" s="9">
        <v>142.9</v>
      </c>
      <c r="L5" s="17">
        <v>10.6</v>
      </c>
      <c r="M5" s="17">
        <v>10.3</v>
      </c>
      <c r="N5" s="9">
        <v>121.9</v>
      </c>
    </row>
    <row r="6" spans="1:14" x14ac:dyDescent="0.2">
      <c r="A6" s="70">
        <f>VLOOKUP(B6,'[1]Regional Mapping'!$A$3:$F$170,6,FALSE)</f>
        <v>5</v>
      </c>
      <c r="B6" s="70" t="s">
        <v>30</v>
      </c>
      <c r="C6" s="70">
        <f>VLOOKUP(B6,'[1]Regional Mapping'!$A$3:$F$170,2,FALSE)</f>
        <v>65</v>
      </c>
      <c r="D6" s="70" t="str">
        <f>VLOOKUP(B6,'[1]Regional Mapping'!$A$3:$F$170,5,FALSE)</f>
        <v>UKI</v>
      </c>
      <c r="E6" t="str">
        <f>VLOOKUP(B6,'[1]Regional Mapping'!$A$3:$F$170,4,FALSE)</f>
        <v>UK and Ireland</v>
      </c>
      <c r="F6" s="6">
        <v>27.7</v>
      </c>
      <c r="G6" s="6">
        <v>0.7</v>
      </c>
      <c r="H6" s="6">
        <v>0.2</v>
      </c>
      <c r="I6" s="9">
        <v>1.3</v>
      </c>
      <c r="J6" s="8">
        <v>0</v>
      </c>
      <c r="K6" s="9">
        <v>26.9</v>
      </c>
      <c r="L6" s="17">
        <v>2.1</v>
      </c>
      <c r="M6" s="17">
        <v>0.2</v>
      </c>
      <c r="N6" s="18">
        <v>24.6</v>
      </c>
    </row>
    <row r="7" spans="1:14" ht="22.5" x14ac:dyDescent="0.2">
      <c r="A7" s="70">
        <f>VLOOKUP(B7,'[1]Regional Mapping'!$A$3:$F$170,6,FALSE)</f>
        <v>5</v>
      </c>
      <c r="B7" s="68" t="s">
        <v>53</v>
      </c>
      <c r="C7" s="70">
        <f>VLOOKUP(B7,'[1]Regional Mapping'!$A$3:$F$170,2,FALSE)</f>
        <v>78</v>
      </c>
      <c r="D7" s="70" t="str">
        <f>VLOOKUP(B7,'[1]Regional Mapping'!$A$3:$F$170,5,FALSE)</f>
        <v>UKI</v>
      </c>
      <c r="E7" t="str">
        <f>VLOOKUP(B7,'[1]Regional Mapping'!$A$3:$F$170,4,FALSE)</f>
        <v>UK and Ireland</v>
      </c>
      <c r="F7" s="6">
        <v>367.8</v>
      </c>
      <c r="G7" s="6">
        <v>8.6999999999999993</v>
      </c>
      <c r="H7" s="6">
        <v>2.5</v>
      </c>
      <c r="I7" s="9">
        <v>16.5</v>
      </c>
      <c r="J7" s="8">
        <v>3.8</v>
      </c>
      <c r="K7" s="9">
        <v>353.7</v>
      </c>
      <c r="L7" s="17">
        <v>27.9</v>
      </c>
      <c r="M7" s="17">
        <v>7.9</v>
      </c>
      <c r="N7" s="9">
        <v>318</v>
      </c>
    </row>
    <row r="8" spans="1:14" x14ac:dyDescent="0.2">
      <c r="A8" s="70">
        <f>VLOOKUP(B8,'[1]Regional Mapping'!$A$3:$F$170,6,FALSE)</f>
        <v>6</v>
      </c>
      <c r="B8" s="70" t="s">
        <v>46</v>
      </c>
      <c r="C8" s="70">
        <f>VLOOKUP(B8,'[1]Regional Mapping'!$A$3:$F$170,2,FALSE)</f>
        <v>73</v>
      </c>
      <c r="D8" s="70" t="str">
        <f>VLOOKUP(B8,'[1]Regional Mapping'!$A$3:$F$170,5,FALSE)</f>
        <v>ESP</v>
      </c>
      <c r="E8" t="str">
        <f>VLOOKUP(B8,'[1]Regional Mapping'!$A$3:$F$170,4,FALSE)</f>
        <v>Spain and Portugal</v>
      </c>
      <c r="F8" s="6">
        <v>52.5</v>
      </c>
      <c r="G8" s="6">
        <v>6.7</v>
      </c>
      <c r="H8" s="6">
        <v>3.9</v>
      </c>
      <c r="I8" s="9">
        <v>1.3</v>
      </c>
      <c r="J8" s="8">
        <v>0.7</v>
      </c>
      <c r="K8" s="9">
        <v>53.2</v>
      </c>
      <c r="L8" s="17">
        <v>4.0999999999999996</v>
      </c>
      <c r="M8" s="17">
        <v>0.8</v>
      </c>
      <c r="N8" s="18">
        <v>48.4</v>
      </c>
    </row>
    <row r="9" spans="1:14" x14ac:dyDescent="0.2">
      <c r="A9" s="70">
        <f>VLOOKUP(B9,'[1]Regional Mapping'!$A$3:$F$170,6,FALSE)</f>
        <v>6</v>
      </c>
      <c r="B9" s="70" t="s">
        <v>49</v>
      </c>
      <c r="C9" s="70">
        <f>VLOOKUP(B9,'[1]Regional Mapping'!$A$3:$F$170,2,FALSE)</f>
        <v>76</v>
      </c>
      <c r="D9" s="70" t="str">
        <f>VLOOKUP(B9,'[1]Regional Mapping'!$A$3:$F$170,5,FALSE)</f>
        <v>ESP</v>
      </c>
      <c r="E9" t="str">
        <f>VLOOKUP(B9,'[1]Regional Mapping'!$A$3:$F$170,4,FALSE)</f>
        <v>Spain and Portugal</v>
      </c>
      <c r="F9" s="6">
        <v>291.39999999999998</v>
      </c>
      <c r="G9" s="6">
        <v>7.9</v>
      </c>
      <c r="H9" s="6">
        <v>14</v>
      </c>
      <c r="I9" s="9">
        <v>10.1</v>
      </c>
      <c r="J9" s="8">
        <v>3.2</v>
      </c>
      <c r="K9" s="9">
        <v>272</v>
      </c>
      <c r="L9" s="17">
        <v>26.8</v>
      </c>
      <c r="M9" s="17">
        <v>5.3</v>
      </c>
      <c r="N9" s="9">
        <v>239.9</v>
      </c>
    </row>
    <row r="10" spans="1:14" ht="12.75" customHeight="1" x14ac:dyDescent="0.2">
      <c r="A10" s="70">
        <f>VLOOKUP(B10,'[1]Regional Mapping'!$A$3:$F$170,6,FALSE)</f>
        <v>7</v>
      </c>
      <c r="B10" s="70" t="s">
        <v>18</v>
      </c>
      <c r="C10" s="70">
        <f>VLOOKUP(B10,'[1]Regional Mapping'!$A$3:$F$170,2,FALSE)</f>
        <v>55</v>
      </c>
      <c r="D10" s="70" t="str">
        <f>VLOOKUP(B10,'[1]Regional Mapping'!$A$3:$F$170,5,FALSE)</f>
        <v>BNL</v>
      </c>
      <c r="E10" t="str">
        <f>VLOOKUP(B10,'[1]Regional Mapping'!$A$3:$F$170,4,FALSE)</f>
        <v>Benelux</v>
      </c>
      <c r="F10" s="6">
        <v>90.2</v>
      </c>
      <c r="G10" s="6">
        <v>13.2</v>
      </c>
      <c r="H10" s="6">
        <v>10.7</v>
      </c>
      <c r="I10" s="9">
        <v>3.5</v>
      </c>
      <c r="J10" s="8">
        <v>1.6</v>
      </c>
      <c r="K10" s="9">
        <v>87.6</v>
      </c>
      <c r="L10" s="17">
        <v>4.2</v>
      </c>
      <c r="M10" s="17">
        <v>3.3</v>
      </c>
      <c r="N10" s="18">
        <v>80.2</v>
      </c>
    </row>
    <row r="11" spans="1:14" x14ac:dyDescent="0.2">
      <c r="A11" s="70">
        <f>VLOOKUP(B11,'[1]Regional Mapping'!$A$3:$F$170,6,FALSE)</f>
        <v>7</v>
      </c>
      <c r="B11" s="70" t="s">
        <v>40</v>
      </c>
      <c r="C11" s="70">
        <f>VLOOKUP(B11,'[1]Regional Mapping'!$A$3:$F$170,2,FALSE)</f>
        <v>69</v>
      </c>
      <c r="D11" s="70" t="str">
        <f>VLOOKUP(B11,'[1]Regional Mapping'!$A$3:$F$170,5,FALSE)</f>
        <v>BNL</v>
      </c>
      <c r="E11" t="str">
        <f>VLOOKUP(B11,'[1]Regional Mapping'!$A$3:$F$170,4,FALSE)</f>
        <v>Benelux</v>
      </c>
      <c r="F11" s="6">
        <v>3.7</v>
      </c>
      <c r="G11" s="6">
        <v>7.1</v>
      </c>
      <c r="H11" s="6">
        <v>2.6</v>
      </c>
      <c r="I11" s="9">
        <v>0</v>
      </c>
      <c r="J11" s="8">
        <v>1.5</v>
      </c>
      <c r="K11" s="18">
        <v>6.6</v>
      </c>
      <c r="L11" s="17">
        <v>0.1</v>
      </c>
      <c r="M11" s="22" t="s">
        <v>16</v>
      </c>
      <c r="N11" s="18">
        <v>6.5</v>
      </c>
    </row>
    <row r="12" spans="1:14" x14ac:dyDescent="0.2">
      <c r="A12" s="70">
        <f>VLOOKUP(B12,'[1]Regional Mapping'!$A$3:$F$170,6,FALSE)</f>
        <v>7</v>
      </c>
      <c r="B12" s="70" t="s">
        <v>42</v>
      </c>
      <c r="C12" s="70">
        <f>VLOOKUP(B12,'[1]Regional Mapping'!$A$3:$F$170,2,FALSE)</f>
        <v>71</v>
      </c>
      <c r="D12" s="70" t="str">
        <f>VLOOKUP(B12,'[1]Regional Mapping'!$A$3:$F$170,5,FALSE)</f>
        <v>BNL</v>
      </c>
      <c r="E12" t="str">
        <f>VLOOKUP(B12,'[1]Regional Mapping'!$A$3:$F$170,4,FALSE)</f>
        <v>Benelux</v>
      </c>
      <c r="F12" s="6">
        <v>113</v>
      </c>
      <c r="G12" s="6">
        <v>20.6</v>
      </c>
      <c r="H12" s="6">
        <v>11.5</v>
      </c>
      <c r="I12" s="9">
        <v>3.9</v>
      </c>
      <c r="J12" s="19" t="s">
        <v>16</v>
      </c>
      <c r="K12" s="9">
        <v>118.1</v>
      </c>
      <c r="L12" s="17">
        <v>4.5999999999999996</v>
      </c>
      <c r="M12" s="17">
        <v>6.1</v>
      </c>
      <c r="N12" s="9">
        <v>107.5</v>
      </c>
    </row>
    <row r="13" spans="1:14" x14ac:dyDescent="0.2">
      <c r="A13" s="70">
        <f>VLOOKUP(B13,'[1]Regional Mapping'!$A$3:$F$170,6,FALSE)</f>
        <v>8</v>
      </c>
      <c r="B13" s="70" t="s">
        <v>22</v>
      </c>
      <c r="C13" s="70">
        <f>VLOOKUP(B13,'[1]Regional Mapping'!$A$3:$F$170,2,FALSE)</f>
        <v>58</v>
      </c>
      <c r="D13" s="70" t="str">
        <f>VLOOKUP(B13,'[1]Regional Mapping'!$A$3:$F$170,5,FALSE)</f>
        <v>EUN</v>
      </c>
      <c r="E13" t="str">
        <f>VLOOKUP(B13,'[1]Regional Mapping'!$A$3:$F$170,4,FALSE)</f>
        <v>Northern/Baltic EU-28</v>
      </c>
      <c r="F13" s="6">
        <v>35.200000000000003</v>
      </c>
      <c r="G13" s="6">
        <v>11.7</v>
      </c>
      <c r="H13" s="6">
        <v>10.4</v>
      </c>
      <c r="I13" s="9">
        <v>1.7</v>
      </c>
      <c r="J13" s="8">
        <v>0.1</v>
      </c>
      <c r="K13" s="9">
        <v>34.700000000000003</v>
      </c>
      <c r="L13" s="17">
        <v>2.4</v>
      </c>
      <c r="M13" s="17">
        <v>1</v>
      </c>
      <c r="N13" s="18">
        <v>31.3</v>
      </c>
    </row>
    <row r="14" spans="1:14" x14ac:dyDescent="0.2">
      <c r="A14" s="70">
        <f>VLOOKUP(B14,'[1]Regional Mapping'!$A$3:$F$170,6,FALSE)</f>
        <v>8</v>
      </c>
      <c r="B14" s="70" t="s">
        <v>23</v>
      </c>
      <c r="C14" s="70">
        <f>VLOOKUP(B14,'[1]Regional Mapping'!$A$3:$F$170,2,FALSE)</f>
        <v>59</v>
      </c>
      <c r="D14" s="70" t="str">
        <f>VLOOKUP(B14,'[1]Regional Mapping'!$A$3:$F$170,5,FALSE)</f>
        <v>EUN</v>
      </c>
      <c r="E14" t="str">
        <f>VLOOKUP(B14,'[1]Regional Mapping'!$A$3:$F$170,4,FALSE)</f>
        <v>Northern/Baltic EU-28</v>
      </c>
      <c r="F14" s="6">
        <v>12.9</v>
      </c>
      <c r="G14" s="6">
        <v>1.7</v>
      </c>
      <c r="H14" s="6">
        <v>5.3</v>
      </c>
      <c r="I14" s="9">
        <v>1.2</v>
      </c>
      <c r="J14" s="19" t="s">
        <v>16</v>
      </c>
      <c r="K14" s="18">
        <v>8.1</v>
      </c>
      <c r="L14" s="17">
        <v>0.9</v>
      </c>
      <c r="M14" s="17">
        <v>0.5</v>
      </c>
      <c r="N14" s="18">
        <v>6.6</v>
      </c>
    </row>
    <row r="15" spans="1:14" x14ac:dyDescent="0.2">
      <c r="A15" s="70">
        <f>VLOOKUP(B15,'[1]Regional Mapping'!$A$3:$F$170,6,FALSE)</f>
        <v>8</v>
      </c>
      <c r="B15" s="70" t="s">
        <v>24</v>
      </c>
      <c r="C15" s="70">
        <f>VLOOKUP(B15,'[1]Regional Mapping'!$A$3:$F$170,2,FALSE)</f>
        <v>60</v>
      </c>
      <c r="D15" s="70" t="str">
        <f>VLOOKUP(B15,'[1]Regional Mapping'!$A$3:$F$170,5,FALSE)</f>
        <v>EUN</v>
      </c>
      <c r="E15" t="str">
        <f>VLOOKUP(B15,'[1]Regional Mapping'!$A$3:$F$170,4,FALSE)</f>
        <v>Northern/Baltic EU-28</v>
      </c>
      <c r="F15" s="6">
        <v>73.5</v>
      </c>
      <c r="G15" s="6">
        <v>17.7</v>
      </c>
      <c r="H15" s="6">
        <v>3.8</v>
      </c>
      <c r="I15" s="9">
        <v>3.1</v>
      </c>
      <c r="J15" s="8">
        <v>0.2</v>
      </c>
      <c r="K15" s="9">
        <v>84.1</v>
      </c>
      <c r="L15" s="17">
        <v>2.5</v>
      </c>
      <c r="M15" s="17">
        <v>1.3</v>
      </c>
      <c r="N15" s="18">
        <v>80.2</v>
      </c>
    </row>
    <row r="16" spans="1:14" x14ac:dyDescent="0.2">
      <c r="A16" s="70">
        <f>VLOOKUP(B16,'[1]Regional Mapping'!$A$3:$F$170,6,FALSE)</f>
        <v>8</v>
      </c>
      <c r="B16" s="63" t="s">
        <v>159</v>
      </c>
      <c r="C16" s="70">
        <f>VLOOKUP(B16,'[1]Regional Mapping'!$A$3:$F$170,2,FALSE)</f>
        <v>67</v>
      </c>
      <c r="D16" s="70" t="str">
        <f>VLOOKUP(B16,'[1]Regional Mapping'!$A$3:$F$170,5,FALSE)</f>
        <v>EUN</v>
      </c>
      <c r="E16" t="str">
        <f>VLOOKUP(B16,'[1]Regional Mapping'!$A$3:$F$170,4,FALSE)</f>
        <v>Northern/Baltic EU-28</v>
      </c>
      <c r="F16" s="6">
        <v>6.1</v>
      </c>
      <c r="G16" s="6">
        <v>4</v>
      </c>
      <c r="H16" s="8">
        <v>2.8</v>
      </c>
      <c r="I16" s="8">
        <v>0.5</v>
      </c>
      <c r="J16" s="8">
        <v>0</v>
      </c>
      <c r="K16" s="38">
        <v>6.8</v>
      </c>
      <c r="L16" s="38">
        <v>0.6</v>
      </c>
      <c r="M16" s="39" t="s">
        <v>16</v>
      </c>
      <c r="N16" s="8">
        <v>6.2</v>
      </c>
    </row>
    <row r="17" spans="1:14" x14ac:dyDescent="0.2">
      <c r="A17" s="70">
        <f>VLOOKUP(B17,'[1]Regional Mapping'!$A$3:$F$170,6,FALSE)</f>
        <v>8</v>
      </c>
      <c r="B17" s="63" t="s">
        <v>160</v>
      </c>
      <c r="C17" s="70">
        <f>VLOOKUP(B17,'[1]Regional Mapping'!$A$3:$F$170,2,FALSE)</f>
        <v>68</v>
      </c>
      <c r="D17" s="70" t="str">
        <f>VLOOKUP(B17,'[1]Regional Mapping'!$A$3:$F$170,5,FALSE)</f>
        <v>EUN</v>
      </c>
      <c r="E17" t="str">
        <f>VLOOKUP(B17,'[1]Regional Mapping'!$A$3:$F$170,4,FALSE)</f>
        <v>Northern/Baltic EU-28</v>
      </c>
      <c r="F17" s="6">
        <v>4.8</v>
      </c>
      <c r="G17" s="6">
        <v>8.1</v>
      </c>
      <c r="H17" s="8">
        <v>1.3</v>
      </c>
      <c r="I17" s="8">
        <v>0.4</v>
      </c>
      <c r="J17" s="8">
        <v>0.8</v>
      </c>
      <c r="K17" s="38">
        <v>10.4</v>
      </c>
      <c r="L17" s="38">
        <v>0.9</v>
      </c>
      <c r="M17" s="38">
        <v>1</v>
      </c>
      <c r="N17" s="8">
        <v>8.6</v>
      </c>
    </row>
    <row r="18" spans="1:14" x14ac:dyDescent="0.2">
      <c r="A18" s="70">
        <f>VLOOKUP(B18,'[1]Regional Mapping'!$A$3:$F$170,6,FALSE)</f>
        <v>8</v>
      </c>
      <c r="B18" s="70" t="s">
        <v>50</v>
      </c>
      <c r="C18" s="70">
        <f>VLOOKUP(B18,'[1]Regional Mapping'!$A$3:$F$170,2,FALSE)</f>
        <v>77</v>
      </c>
      <c r="D18" s="70" t="str">
        <f>VLOOKUP(B18,'[1]Regional Mapping'!$A$3:$F$170,5,FALSE)</f>
        <v>EUN</v>
      </c>
      <c r="E18" t="str">
        <f>VLOOKUP(B18,'[1]Regional Mapping'!$A$3:$F$170,4,FALSE)</f>
        <v>Northern/Baltic EU-28</v>
      </c>
      <c r="F18" s="6">
        <v>150.4</v>
      </c>
      <c r="G18" s="6">
        <v>12.5</v>
      </c>
      <c r="H18" s="6">
        <v>19.7</v>
      </c>
      <c r="I18" s="9">
        <v>3.4</v>
      </c>
      <c r="J18" s="8">
        <v>1.5</v>
      </c>
      <c r="K18" s="9">
        <v>138.19999999999999</v>
      </c>
      <c r="L18" s="17">
        <v>10.6</v>
      </c>
      <c r="M18" s="17">
        <v>3</v>
      </c>
      <c r="N18" s="9">
        <v>124.6</v>
      </c>
    </row>
    <row r="19" spans="1:14" x14ac:dyDescent="0.2">
      <c r="A19" s="70">
        <f>VLOOKUP(B19,'[1]Regional Mapping'!$A$3:$F$170,6,FALSE)</f>
        <v>9</v>
      </c>
      <c r="B19" s="70" t="s">
        <v>17</v>
      </c>
      <c r="C19" s="70">
        <f>VLOOKUP(B19,'[1]Regional Mapping'!$A$3:$F$170,2,FALSE)</f>
        <v>54</v>
      </c>
      <c r="D19" s="70" t="str">
        <f>VLOOKUP(B19,'[1]Regional Mapping'!$A$3:$F$170,5,FALSE)</f>
        <v>EUS</v>
      </c>
      <c r="E19" t="str">
        <f>VLOOKUP(B19,'[1]Regional Mapping'!$A$3:$F$170,4,FALSE)</f>
        <v>South-Eastern EU-28</v>
      </c>
      <c r="F19" s="6">
        <v>65.7</v>
      </c>
      <c r="G19" s="6">
        <v>25</v>
      </c>
      <c r="H19" s="6">
        <v>16.8</v>
      </c>
      <c r="I19" s="9">
        <v>2.4</v>
      </c>
      <c r="J19" s="8">
        <v>5.0999999999999996</v>
      </c>
      <c r="K19" s="9">
        <v>66.5</v>
      </c>
      <c r="L19" s="17">
        <v>3.5</v>
      </c>
      <c r="M19" s="17">
        <v>1.4</v>
      </c>
      <c r="N19" s="18">
        <v>61.5</v>
      </c>
    </row>
    <row r="20" spans="1:14" x14ac:dyDescent="0.2">
      <c r="A20" s="70">
        <f>VLOOKUP(B20,'[1]Regional Mapping'!$A$3:$F$170,6,FALSE)</f>
        <v>9</v>
      </c>
      <c r="B20" s="15" t="s">
        <v>151</v>
      </c>
      <c r="C20" s="70">
        <f>VLOOKUP(B20,'[1]Regional Mapping'!$A$3:$F$170,2,FALSE)</f>
        <v>83</v>
      </c>
      <c r="D20" s="70" t="str">
        <f>VLOOKUP(B20,'[1]Regional Mapping'!$A$3:$F$170,5,FALSE)</f>
        <v>EUS</v>
      </c>
      <c r="E20" t="str">
        <f>VLOOKUP(B20,'[1]Regional Mapping'!$A$3:$F$170,4,FALSE)</f>
        <v>South-Eastern EU-28</v>
      </c>
      <c r="F20" s="6">
        <v>50.8</v>
      </c>
      <c r="G20" s="6">
        <v>1.4</v>
      </c>
      <c r="H20" s="8">
        <v>12.1</v>
      </c>
      <c r="I20" s="38">
        <v>5</v>
      </c>
      <c r="J20" s="8">
        <v>1.1000000000000001</v>
      </c>
      <c r="K20" s="38">
        <v>34.1</v>
      </c>
      <c r="L20" s="38">
        <v>4.4000000000000004</v>
      </c>
      <c r="M20" s="38">
        <v>1.2</v>
      </c>
      <c r="N20" s="8">
        <v>28.4</v>
      </c>
    </row>
    <row r="21" spans="1:14" x14ac:dyDescent="0.2">
      <c r="A21" s="70">
        <f>VLOOKUP(B21,'[1]Regional Mapping'!$A$3:$F$170,6,FALSE)</f>
        <v>9</v>
      </c>
      <c r="B21" s="63" t="s">
        <v>153</v>
      </c>
      <c r="C21" s="70">
        <f>VLOOKUP(B21,'[1]Regional Mapping'!$A$3:$F$170,2,FALSE)</f>
        <v>85</v>
      </c>
      <c r="D21" s="70" t="str">
        <f>VLOOKUP(B21,'[1]Regional Mapping'!$A$3:$F$170,5,FALSE)</f>
        <v>EUS</v>
      </c>
      <c r="E21" t="str">
        <f>VLOOKUP(B21,'[1]Regional Mapping'!$A$3:$F$170,4,FALSE)</f>
        <v>South-Eastern EU-28</v>
      </c>
      <c r="F21" s="6">
        <v>10.8</v>
      </c>
      <c r="G21" s="6">
        <v>8.6999999999999993</v>
      </c>
      <c r="H21" s="8">
        <v>1</v>
      </c>
      <c r="I21" s="8">
        <v>0.4</v>
      </c>
      <c r="J21" s="8">
        <v>0.2</v>
      </c>
      <c r="K21" s="38">
        <v>17.899999999999999</v>
      </c>
      <c r="L21" s="38">
        <v>1.8</v>
      </c>
      <c r="M21" s="38">
        <v>0.4</v>
      </c>
      <c r="N21" s="8">
        <v>15.7</v>
      </c>
    </row>
    <row r="22" spans="1:14" x14ac:dyDescent="0.2">
      <c r="A22" s="70">
        <f>VLOOKUP(B22,'[1]Regional Mapping'!$A$3:$F$170,6,FALSE)</f>
        <v>9</v>
      </c>
      <c r="B22" s="63" t="s">
        <v>154</v>
      </c>
      <c r="C22" s="70">
        <f>VLOOKUP(B22,'[1]Regional Mapping'!$A$3:$F$170,2,FALSE)</f>
        <v>56</v>
      </c>
      <c r="D22" s="70" t="str">
        <f>VLOOKUP(B22,'[1]Regional Mapping'!$A$3:$F$170,5,FALSE)</f>
        <v>EUS</v>
      </c>
      <c r="E22" t="str">
        <f>VLOOKUP(B22,'[1]Regional Mapping'!$A$3:$F$170,4,FALSE)</f>
        <v>South-Eastern EU-28</v>
      </c>
      <c r="F22" s="6">
        <v>4.9000000000000004</v>
      </c>
      <c r="G22" s="16" t="s">
        <v>16</v>
      </c>
      <c r="H22" s="19" t="s">
        <v>16</v>
      </c>
      <c r="I22" s="8">
        <v>0.2</v>
      </c>
      <c r="J22" s="19" t="s">
        <v>16</v>
      </c>
      <c r="K22" s="38">
        <v>4.7</v>
      </c>
      <c r="L22" s="38">
        <v>0.2</v>
      </c>
      <c r="M22" s="38">
        <v>0</v>
      </c>
      <c r="N22" s="8">
        <v>4.5</v>
      </c>
    </row>
    <row r="23" spans="1:14" ht="22.5" x14ac:dyDescent="0.2">
      <c r="A23" s="70">
        <f>VLOOKUP(B23,'[1]Regional Mapping'!$A$3:$F$170,6,FALSE)</f>
        <v>9</v>
      </c>
      <c r="B23" s="68" t="s">
        <v>21</v>
      </c>
      <c r="C23" s="70">
        <f>VLOOKUP(B23,'[1]Regional Mapping'!$A$3:$F$170,2,FALSE)</f>
        <v>57</v>
      </c>
      <c r="D23" s="70" t="str">
        <f>VLOOKUP(B23,'[1]Regional Mapping'!$A$3:$F$170,5,FALSE)</f>
        <v>EUS</v>
      </c>
      <c r="E23" t="str">
        <f>VLOOKUP(B23,'[1]Regional Mapping'!$A$3:$F$170,4,FALSE)</f>
        <v>South-Eastern EU-28</v>
      </c>
      <c r="F23" s="6">
        <v>87.5</v>
      </c>
      <c r="G23" s="6">
        <v>10.5</v>
      </c>
      <c r="H23" s="6">
        <v>27.5</v>
      </c>
      <c r="I23" s="9">
        <v>6.5</v>
      </c>
      <c r="J23" s="8">
        <v>0.9</v>
      </c>
      <c r="K23" s="9">
        <v>62.9</v>
      </c>
      <c r="L23" s="17">
        <v>4.4000000000000004</v>
      </c>
      <c r="M23" s="17">
        <v>1.9</v>
      </c>
      <c r="N23" s="18">
        <v>56.7</v>
      </c>
    </row>
    <row r="24" spans="1:14" x14ac:dyDescent="0.2">
      <c r="A24" s="70">
        <f>VLOOKUP(B24,'[1]Regional Mapping'!$A$3:$F$170,6,FALSE)</f>
        <v>9</v>
      </c>
      <c r="B24" s="70" t="s">
        <v>27</v>
      </c>
      <c r="C24" s="70">
        <f>VLOOKUP(B24,'[1]Regional Mapping'!$A$3:$F$170,2,FALSE)</f>
        <v>63</v>
      </c>
      <c r="D24" s="70" t="str">
        <f>VLOOKUP(B24,'[1]Regional Mapping'!$A$3:$F$170,5,FALSE)</f>
        <v>EUS</v>
      </c>
      <c r="E24" t="str">
        <f>VLOOKUP(B24,'[1]Regional Mapping'!$A$3:$F$170,4,FALSE)</f>
        <v>South-Eastern EU-28</v>
      </c>
      <c r="F24" s="6">
        <v>59.4</v>
      </c>
      <c r="G24" s="6">
        <v>7.2</v>
      </c>
      <c r="H24" s="6">
        <v>3.9</v>
      </c>
      <c r="I24" s="9">
        <v>5.5</v>
      </c>
      <c r="J24" s="8">
        <v>0.4</v>
      </c>
      <c r="K24" s="9">
        <v>56.8</v>
      </c>
      <c r="L24" s="17">
        <v>2.8</v>
      </c>
      <c r="M24" s="17">
        <v>2.2000000000000002</v>
      </c>
      <c r="N24" s="18">
        <v>51.8</v>
      </c>
    </row>
    <row r="25" spans="1:14" x14ac:dyDescent="0.2">
      <c r="A25" s="70">
        <f>VLOOKUP(B25,'[1]Regional Mapping'!$A$3:$F$170,6,FALSE)</f>
        <v>9</v>
      </c>
      <c r="B25" s="70" t="s">
        <v>28</v>
      </c>
      <c r="C25" s="70">
        <f>VLOOKUP(B25,'[1]Regional Mapping'!$A$3:$F$170,2,FALSE)</f>
        <v>64</v>
      </c>
      <c r="D25" s="70" t="str">
        <f>VLOOKUP(B25,'[1]Regional Mapping'!$A$3:$F$170,5,FALSE)</f>
        <v>EUS</v>
      </c>
      <c r="E25" t="str">
        <f>VLOOKUP(B25,'[1]Regional Mapping'!$A$3:$F$170,4,FALSE)</f>
        <v>South-Eastern EU-28</v>
      </c>
      <c r="F25" s="6">
        <v>36</v>
      </c>
      <c r="G25" s="6">
        <v>14.7</v>
      </c>
      <c r="H25" s="6">
        <v>8</v>
      </c>
      <c r="I25" s="9">
        <v>2.5</v>
      </c>
      <c r="J25" s="19" t="s">
        <v>16</v>
      </c>
      <c r="K25" s="9">
        <v>40.1</v>
      </c>
      <c r="L25" s="17">
        <v>3.8</v>
      </c>
      <c r="M25" s="17">
        <v>1.8</v>
      </c>
      <c r="N25" s="18">
        <v>34.5</v>
      </c>
    </row>
    <row r="26" spans="1:14" x14ac:dyDescent="0.2">
      <c r="A26" s="70">
        <f>VLOOKUP(B26,'[1]Regional Mapping'!$A$3:$F$170,6,FALSE)</f>
        <v>9</v>
      </c>
      <c r="B26" s="63" t="s">
        <v>163</v>
      </c>
      <c r="C26" s="70">
        <f>VLOOKUP(B26,'[1]Regional Mapping'!$A$3:$F$170,2,FALSE)</f>
        <v>70</v>
      </c>
      <c r="D26" s="70" t="str">
        <f>VLOOKUP(B26,'[1]Regional Mapping'!$A$3:$F$170,5,FALSE)</f>
        <v>EUS</v>
      </c>
      <c r="E26" t="str">
        <f>VLOOKUP(B26,'[1]Regional Mapping'!$A$3:$F$170,4,FALSE)</f>
        <v>South-Eastern EU-28</v>
      </c>
      <c r="F26" s="6">
        <v>2.2000000000000002</v>
      </c>
      <c r="G26" s="16" t="s">
        <v>16</v>
      </c>
      <c r="H26" s="19" t="s">
        <v>16</v>
      </c>
      <c r="I26" s="8">
        <v>0.1</v>
      </c>
      <c r="J26" s="19" t="s">
        <v>16</v>
      </c>
      <c r="K26" s="38">
        <v>2.1</v>
      </c>
      <c r="L26" s="38">
        <v>0.2</v>
      </c>
      <c r="M26" s="39" t="s">
        <v>16</v>
      </c>
      <c r="N26" s="8">
        <v>1.8</v>
      </c>
    </row>
    <row r="27" spans="1:14" x14ac:dyDescent="0.2">
      <c r="A27" s="70">
        <f>VLOOKUP(B27,'[1]Regional Mapping'!$A$3:$F$170,6,FALSE)</f>
        <v>9</v>
      </c>
      <c r="B27" s="63" t="s">
        <v>166</v>
      </c>
      <c r="C27" s="70">
        <f>VLOOKUP(B27,'[1]Regional Mapping'!$A$3:$F$170,2,FALSE)</f>
        <v>86</v>
      </c>
      <c r="D27" s="70" t="str">
        <f>VLOOKUP(B27,'[1]Regional Mapping'!$A$3:$F$170,5,FALSE)</f>
        <v>EUS</v>
      </c>
      <c r="E27" t="str">
        <f>VLOOKUP(B27,'[1]Regional Mapping'!$A$3:$F$170,4,FALSE)</f>
        <v>South-Eastern EU-28</v>
      </c>
      <c r="F27" s="6">
        <v>62.2</v>
      </c>
      <c r="G27" s="6">
        <v>3.4</v>
      </c>
      <c r="H27" s="8">
        <v>5.3</v>
      </c>
      <c r="I27" s="8">
        <v>5.7</v>
      </c>
      <c r="J27" s="8">
        <v>0.2</v>
      </c>
      <c r="K27" s="38">
        <v>54.4</v>
      </c>
      <c r="L27" s="38">
        <v>7.1</v>
      </c>
      <c r="M27" s="38">
        <v>4.5</v>
      </c>
      <c r="N27" s="8">
        <v>42.7</v>
      </c>
    </row>
    <row r="28" spans="1:14" x14ac:dyDescent="0.2">
      <c r="A28" s="70">
        <f>VLOOKUP(B28,'[1]Regional Mapping'!$A$3:$F$170,6,FALSE)</f>
        <v>9</v>
      </c>
      <c r="B28" s="70" t="s">
        <v>204</v>
      </c>
      <c r="C28" s="70">
        <f>VLOOKUP(B28,'[1]Regional Mapping'!$A$3:$F$170,2,FALSE)</f>
        <v>74</v>
      </c>
      <c r="D28" s="70" t="str">
        <f>VLOOKUP(B28,'[1]Regional Mapping'!$A$3:$F$170,5,FALSE)</f>
        <v>EUS</v>
      </c>
      <c r="E28" t="str">
        <f>VLOOKUP(B28,'[1]Regional Mapping'!$A$3:$F$170,4,FALSE)</f>
        <v>South-Eastern EU-28</v>
      </c>
      <c r="F28" s="6">
        <v>28.7</v>
      </c>
      <c r="G28" s="6">
        <v>11.2</v>
      </c>
      <c r="H28" s="6">
        <v>10.5</v>
      </c>
      <c r="I28" s="9">
        <v>2.6</v>
      </c>
      <c r="J28" s="8">
        <v>0.5</v>
      </c>
      <c r="K28" s="9">
        <v>26.3</v>
      </c>
      <c r="L28" s="17">
        <v>0.5</v>
      </c>
      <c r="M28" s="17">
        <v>1</v>
      </c>
      <c r="N28" s="18">
        <v>24.8</v>
      </c>
    </row>
    <row r="29" spans="1:14" x14ac:dyDescent="0.2">
      <c r="A29" s="70">
        <f>VLOOKUP(B29,'[1]Regional Mapping'!$A$3:$F$170,6,FALSE)</f>
        <v>9</v>
      </c>
      <c r="B29" s="70" t="s">
        <v>48</v>
      </c>
      <c r="C29" s="70">
        <f>VLOOKUP(B29,'[1]Regional Mapping'!$A$3:$F$170,2,FALSE)</f>
        <v>75</v>
      </c>
      <c r="D29" s="70" t="str">
        <f>VLOOKUP(B29,'[1]Regional Mapping'!$A$3:$F$170,5,FALSE)</f>
        <v>EUS</v>
      </c>
      <c r="E29" t="str">
        <f>VLOOKUP(B29,'[1]Regional Mapping'!$A$3:$F$170,4,FALSE)</f>
        <v>South-Eastern EU-28</v>
      </c>
      <c r="F29" s="6">
        <v>16.100000000000001</v>
      </c>
      <c r="G29" s="6">
        <v>7</v>
      </c>
      <c r="H29" s="6">
        <v>8.3000000000000007</v>
      </c>
      <c r="I29" s="9">
        <v>1.1000000000000001</v>
      </c>
      <c r="J29" s="8">
        <v>0.2</v>
      </c>
      <c r="K29" s="9">
        <v>13.5</v>
      </c>
      <c r="L29" s="17">
        <v>0.8</v>
      </c>
      <c r="M29" s="17">
        <v>0.1</v>
      </c>
      <c r="N29" s="18">
        <v>12.6</v>
      </c>
    </row>
    <row r="30" spans="1:14" ht="22.5" x14ac:dyDescent="0.2">
      <c r="A30" s="70">
        <f>VLOOKUP(B30,'[1]Regional Mapping'!$A$3:$F$170,6,FALSE)</f>
        <v>10</v>
      </c>
      <c r="B30" s="75" t="s">
        <v>207</v>
      </c>
      <c r="C30" s="70">
        <f>VLOOKUP(B30,'[1]Regional Mapping'!$A$3:$F$170,2,FALSE)</f>
        <v>28</v>
      </c>
      <c r="D30" s="70" t="str">
        <f>VLOOKUP(B30,'[1]Regional Mapping'!$A$3:$F$170,5,FALSE)</f>
        <v>USA</v>
      </c>
      <c r="E30" t="str">
        <f>VLOOKUP(B30,'[1]Regional Mapping'!$A$3:$F$170,4,FALSE)</f>
        <v>USA</v>
      </c>
      <c r="F30" s="6">
        <v>4349.6000000000004</v>
      </c>
      <c r="G30" s="6">
        <v>52.3</v>
      </c>
      <c r="H30" s="6">
        <v>15</v>
      </c>
      <c r="I30" s="7">
        <v>215.9</v>
      </c>
      <c r="J30" s="8">
        <v>28.9</v>
      </c>
      <c r="K30" s="7">
        <v>4142.1000000000004</v>
      </c>
      <c r="L30" s="9">
        <v>259.5</v>
      </c>
      <c r="M30" s="17">
        <v>92.7</v>
      </c>
      <c r="N30" s="7">
        <v>3789.9</v>
      </c>
    </row>
    <row r="31" spans="1:14" ht="12.75" customHeight="1" x14ac:dyDescent="0.2">
      <c r="A31" s="70">
        <f>VLOOKUP(B31,'[1]Regional Mapping'!$A$3:$F$170,6,FALSE)</f>
        <v>11</v>
      </c>
      <c r="B31" s="70" t="s">
        <v>15</v>
      </c>
      <c r="C31" s="70">
        <f>VLOOKUP(B31,'[1]Regional Mapping'!$A$3:$F$170,2,FALSE)</f>
        <v>1</v>
      </c>
      <c r="D31" s="70" t="str">
        <f>VLOOKUP(B31,'[1]Regional Mapping'!$A$3:$F$170,5,FALSE)</f>
        <v>OEC</v>
      </c>
      <c r="E31" t="str">
        <f>VLOOKUP(B31,'[1]Regional Mapping'!$A$3:$F$170,4,FALSE)</f>
        <v>Rest of OECD</v>
      </c>
      <c r="F31" s="6">
        <v>252.6</v>
      </c>
      <c r="G31" s="16" t="s">
        <v>16</v>
      </c>
      <c r="H31" s="16" t="s">
        <v>16</v>
      </c>
      <c r="I31" s="9">
        <v>16.7</v>
      </c>
      <c r="J31" s="8">
        <v>0.1</v>
      </c>
      <c r="K31" s="9">
        <v>235.9</v>
      </c>
      <c r="L31" s="17">
        <v>13.3</v>
      </c>
      <c r="M31" s="17">
        <v>11.6</v>
      </c>
      <c r="N31" s="9">
        <v>210.9</v>
      </c>
    </row>
    <row r="32" spans="1:14" x14ac:dyDescent="0.2">
      <c r="A32" s="70">
        <f>VLOOKUP(B32,'[1]Regional Mapping'!$A$3:$F$170,6,FALSE)</f>
        <v>11</v>
      </c>
      <c r="B32" s="70" t="s">
        <v>19</v>
      </c>
      <c r="C32" s="70">
        <f>VLOOKUP(B32,'[1]Regional Mapping'!$A$3:$F$170,2,FALSE)</f>
        <v>27</v>
      </c>
      <c r="D32" s="70" t="str">
        <f>VLOOKUP(B32,'[1]Regional Mapping'!$A$3:$F$170,5,FALSE)</f>
        <v>OEC</v>
      </c>
      <c r="E32" t="str">
        <f>VLOOKUP(B32,'[1]Regional Mapping'!$A$3:$F$170,4,FALSE)</f>
        <v>Rest of OECD</v>
      </c>
      <c r="F32" s="6">
        <v>637</v>
      </c>
      <c r="G32" s="6">
        <v>15</v>
      </c>
      <c r="H32" s="6">
        <v>51.5</v>
      </c>
      <c r="I32" s="9">
        <v>18.399999999999999</v>
      </c>
      <c r="J32" s="8">
        <v>0.2</v>
      </c>
      <c r="K32" s="9">
        <v>581.79999999999995</v>
      </c>
      <c r="L32" s="17">
        <v>34.700000000000003</v>
      </c>
      <c r="M32" s="17">
        <v>28.2</v>
      </c>
      <c r="N32" s="9">
        <v>518.9</v>
      </c>
    </row>
    <row r="33" spans="1:14" x14ac:dyDescent="0.2">
      <c r="A33" s="70">
        <f>VLOOKUP(B33,'[1]Regional Mapping'!$A$3:$F$170,6,FALSE)</f>
        <v>11</v>
      </c>
      <c r="B33" s="70" t="s">
        <v>29</v>
      </c>
      <c r="C33" s="70">
        <f>VLOOKUP(B33,'[1]Regional Mapping'!$A$3:$F$170,2,FALSE)</f>
        <v>81</v>
      </c>
      <c r="D33" s="70" t="str">
        <f>VLOOKUP(B33,'[1]Regional Mapping'!$A$3:$F$170,5,FALSE)</f>
        <v>OEC</v>
      </c>
      <c r="E33" t="str">
        <f>VLOOKUP(B33,'[1]Regional Mapping'!$A$3:$F$170,4,FALSE)</f>
        <v>Rest of OECD</v>
      </c>
      <c r="F33" s="6">
        <v>17.2</v>
      </c>
      <c r="G33" s="16" t="s">
        <v>16</v>
      </c>
      <c r="H33" s="16" t="s">
        <v>16</v>
      </c>
      <c r="I33" s="9">
        <v>0.4</v>
      </c>
      <c r="J33" s="8">
        <v>0.2</v>
      </c>
      <c r="K33" s="9">
        <v>16.7</v>
      </c>
      <c r="L33" s="17">
        <v>0.5</v>
      </c>
      <c r="M33" s="17">
        <v>0.1</v>
      </c>
      <c r="N33" s="18">
        <v>16</v>
      </c>
    </row>
    <row r="34" spans="1:14" x14ac:dyDescent="0.2">
      <c r="A34" s="70">
        <f>VLOOKUP(B34,'[1]Regional Mapping'!$A$3:$F$170,6,FALSE)</f>
        <v>11</v>
      </c>
      <c r="B34" s="70" t="s">
        <v>38</v>
      </c>
      <c r="C34" s="70">
        <f>VLOOKUP(B34,'[1]Regional Mapping'!$A$3:$F$170,2,FALSE)</f>
        <v>6</v>
      </c>
      <c r="D34" s="70" t="str">
        <f>VLOOKUP(B34,'[1]Regional Mapping'!$A$3:$F$170,5,FALSE)</f>
        <v>OEC</v>
      </c>
      <c r="E34" t="str">
        <f>VLOOKUP(B34,'[1]Regional Mapping'!$A$3:$F$170,4,FALSE)</f>
        <v>Rest of OECD</v>
      </c>
      <c r="F34" s="6">
        <v>1051.3</v>
      </c>
      <c r="G34" s="16" t="s">
        <v>16</v>
      </c>
      <c r="H34" s="16" t="s">
        <v>16</v>
      </c>
      <c r="I34" s="9">
        <v>38.700000000000003</v>
      </c>
      <c r="J34" s="8">
        <v>10.7</v>
      </c>
      <c r="K34" s="7">
        <v>1001.8</v>
      </c>
      <c r="L34" s="17">
        <v>48.2</v>
      </c>
      <c r="M34" s="17">
        <v>14.3</v>
      </c>
      <c r="N34" s="9">
        <v>939.4</v>
      </c>
    </row>
    <row r="35" spans="1:14" ht="25.5" x14ac:dyDescent="0.2">
      <c r="A35" s="70">
        <f>VLOOKUP(B35,'[1]Regional Mapping'!$A$3:$F$170,6,FALSE)</f>
        <v>11</v>
      </c>
      <c r="B35" s="73" t="s">
        <v>202</v>
      </c>
      <c r="C35" s="70">
        <f>VLOOKUP(B35,'[1]Regional Mapping'!$A$3:$F$170,2,FALSE)</f>
        <v>7</v>
      </c>
      <c r="D35" s="70" t="str">
        <f>VLOOKUP(B35,'[1]Regional Mapping'!$A$3:$F$170,5,FALSE)</f>
        <v>OEC</v>
      </c>
      <c r="E35" t="str">
        <f>VLOOKUP(B35,'[1]Regional Mapping'!$A$3:$F$170,4,FALSE)</f>
        <v>Rest of OECD</v>
      </c>
      <c r="F35" s="6">
        <v>523.29999999999995</v>
      </c>
      <c r="G35" s="16" t="s">
        <v>16</v>
      </c>
      <c r="H35" s="16" t="s">
        <v>16</v>
      </c>
      <c r="I35" s="9">
        <v>20.100000000000001</v>
      </c>
      <c r="J35" s="8">
        <v>4.3</v>
      </c>
      <c r="K35" s="9">
        <v>498.9</v>
      </c>
      <c r="L35" s="17">
        <v>17.399999999999999</v>
      </c>
      <c r="M35" s="17">
        <v>10.3</v>
      </c>
      <c r="N35" s="9">
        <v>471.1</v>
      </c>
    </row>
    <row r="36" spans="1:14" x14ac:dyDescent="0.2">
      <c r="A36" s="70">
        <f>VLOOKUP(B36,'[1]Regional Mapping'!$A$3:$F$170,6,FALSE)</f>
        <v>11</v>
      </c>
      <c r="B36" s="70" t="s">
        <v>41</v>
      </c>
      <c r="C36" s="70">
        <f>VLOOKUP(B36,'[1]Regional Mapping'!$A$3:$F$170,2,FALSE)</f>
        <v>29</v>
      </c>
      <c r="D36" s="70" t="str">
        <f>VLOOKUP(B36,'[1]Regional Mapping'!$A$3:$F$170,5,FALSE)</f>
        <v>OEC</v>
      </c>
      <c r="E36" t="str">
        <f>VLOOKUP(B36,'[1]Regional Mapping'!$A$3:$F$170,4,FALSE)</f>
        <v>Rest of OECD</v>
      </c>
      <c r="F36" s="6">
        <v>295.8</v>
      </c>
      <c r="G36" s="6">
        <v>0.6</v>
      </c>
      <c r="H36" s="6">
        <v>1.2</v>
      </c>
      <c r="I36" s="9">
        <v>16.8</v>
      </c>
      <c r="J36" s="19" t="s">
        <v>16</v>
      </c>
      <c r="K36" s="9">
        <v>278.5</v>
      </c>
      <c r="L36" s="17">
        <v>45.6</v>
      </c>
      <c r="M36" s="17">
        <v>7.2</v>
      </c>
      <c r="N36" s="9">
        <v>225.7</v>
      </c>
    </row>
    <row r="37" spans="1:14" ht="12.75" customHeight="1" x14ac:dyDescent="0.2">
      <c r="A37" s="70">
        <f>VLOOKUP(B37,'[1]Regional Mapping'!$A$3:$F$170,6,FALSE)</f>
        <v>11</v>
      </c>
      <c r="B37" s="68" t="s">
        <v>43</v>
      </c>
      <c r="C37" s="70">
        <f>VLOOKUP(B37,'[1]Regional Mapping'!$A$3:$F$170,2,FALSE)</f>
        <v>2</v>
      </c>
      <c r="D37" s="70" t="str">
        <f>VLOOKUP(B37,'[1]Regional Mapping'!$A$3:$F$170,5,FALSE)</f>
        <v>OEC</v>
      </c>
      <c r="E37" t="str">
        <f>VLOOKUP(B37,'[1]Regional Mapping'!$A$3:$F$170,4,FALSE)</f>
        <v>Rest of OECD</v>
      </c>
      <c r="F37" s="6">
        <v>44.5</v>
      </c>
      <c r="G37" s="16" t="s">
        <v>16</v>
      </c>
      <c r="H37" s="16" t="s">
        <v>16</v>
      </c>
      <c r="I37" s="9">
        <v>1.4</v>
      </c>
      <c r="J37" s="19" t="s">
        <v>16</v>
      </c>
      <c r="K37" s="9">
        <v>43.1</v>
      </c>
      <c r="L37" s="17">
        <v>3.1</v>
      </c>
      <c r="M37" s="17">
        <v>0.5</v>
      </c>
      <c r="N37" s="18">
        <v>39.5</v>
      </c>
    </row>
    <row r="38" spans="1:14" x14ac:dyDescent="0.2">
      <c r="A38" s="70">
        <f>VLOOKUP(B38,'[1]Regional Mapping'!$A$3:$F$170,6,FALSE)</f>
        <v>11</v>
      </c>
      <c r="B38" s="70" t="s">
        <v>44</v>
      </c>
      <c r="C38" s="70">
        <f>VLOOKUP(B38,'[1]Regional Mapping'!$A$3:$F$170,2,FALSE)</f>
        <v>80</v>
      </c>
      <c r="D38" s="70" t="str">
        <f>VLOOKUP(B38,'[1]Regional Mapping'!$A$3:$F$170,5,FALSE)</f>
        <v>OEC</v>
      </c>
      <c r="E38" t="str">
        <f>VLOOKUP(B38,'[1]Regional Mapping'!$A$3:$F$170,4,FALSE)</f>
        <v>Rest of OECD</v>
      </c>
      <c r="F38" s="6">
        <v>128.1</v>
      </c>
      <c r="G38" s="6">
        <v>11.3</v>
      </c>
      <c r="H38" s="6">
        <v>14.3</v>
      </c>
      <c r="I38" s="9">
        <v>0.6</v>
      </c>
      <c r="J38" s="8">
        <v>2.5</v>
      </c>
      <c r="K38" s="9">
        <v>122</v>
      </c>
      <c r="L38" s="17">
        <v>10.3</v>
      </c>
      <c r="M38" s="17">
        <v>6.3</v>
      </c>
      <c r="N38" s="9">
        <v>105.4</v>
      </c>
    </row>
    <row r="39" spans="1:14" x14ac:dyDescent="0.2">
      <c r="A39" s="70">
        <f>VLOOKUP(B39,'[1]Regional Mapping'!$A$3:$F$170,6,FALSE)</f>
        <v>11</v>
      </c>
      <c r="B39" s="70" t="s">
        <v>51</v>
      </c>
      <c r="C39" s="70">
        <f>VLOOKUP(B39,'[1]Regional Mapping'!$A$3:$F$170,2,FALSE)</f>
        <v>79</v>
      </c>
      <c r="D39" s="70" t="str">
        <f>VLOOKUP(B39,'[1]Regional Mapping'!$A$3:$F$170,5,FALSE)</f>
        <v>OEC</v>
      </c>
      <c r="E39" t="str">
        <f>VLOOKUP(B39,'[1]Regional Mapping'!$A$3:$F$170,4,FALSE)</f>
        <v>Rest of OECD</v>
      </c>
      <c r="F39" s="6">
        <v>64.599999999999994</v>
      </c>
      <c r="G39" s="6">
        <v>34.799999999999997</v>
      </c>
      <c r="H39" s="6">
        <v>32.200000000000003</v>
      </c>
      <c r="I39" s="9">
        <v>1.7</v>
      </c>
      <c r="J39" s="8">
        <v>2.5</v>
      </c>
      <c r="K39" s="9">
        <v>63.1</v>
      </c>
      <c r="L39" s="17">
        <v>4.5</v>
      </c>
      <c r="M39" s="22" t="s">
        <v>16</v>
      </c>
      <c r="N39" s="18">
        <v>58.6</v>
      </c>
    </row>
    <row r="40" spans="1:14" ht="12.75" customHeight="1" x14ac:dyDescent="0.2">
      <c r="A40" s="70">
        <f>VLOOKUP(B40,'[1]Regional Mapping'!$A$3:$F$170,6,FALSE)</f>
        <v>12</v>
      </c>
      <c r="B40" s="63" t="s">
        <v>100</v>
      </c>
      <c r="C40" s="70">
        <f>VLOOKUP(B40,'[1]Regional Mapping'!$A$3:$F$170,2,FALSE)</f>
        <v>33</v>
      </c>
      <c r="D40" s="70" t="str">
        <f>VLOOKUP(B40,'[1]Regional Mapping'!$A$3:$F$170,5,FALSE)</f>
        <v>BRZ</v>
      </c>
      <c r="E40" t="str">
        <f>VLOOKUP(B40,'[1]Regional Mapping'!$A$3:$F$170,4,FALSE)</f>
        <v>Brazil</v>
      </c>
      <c r="F40" s="6">
        <v>531.79999999999995</v>
      </c>
      <c r="G40" s="6">
        <v>38.4</v>
      </c>
      <c r="H40" s="8">
        <v>2.5</v>
      </c>
      <c r="I40" s="38">
        <v>5.0999999999999996</v>
      </c>
      <c r="J40" s="19" t="s">
        <v>16</v>
      </c>
      <c r="K40" s="38">
        <v>562.6</v>
      </c>
      <c r="L40" s="38">
        <v>87.5</v>
      </c>
      <c r="M40" s="38">
        <v>18.3</v>
      </c>
      <c r="N40" s="8">
        <v>456.7</v>
      </c>
    </row>
    <row r="41" spans="1:14" ht="12.75" customHeight="1" x14ac:dyDescent="0.2">
      <c r="A41" s="70">
        <f>VLOOKUP(B41,'[1]Regional Mapping'!$A$3:$F$170,6,FALSE)</f>
        <v>13</v>
      </c>
      <c r="B41" s="61" t="s">
        <v>167</v>
      </c>
      <c r="C41" s="70">
        <f>VLOOKUP(B41,'[1]Regional Mapping'!$A$3:$F$170,2,FALSE)</f>
        <v>87</v>
      </c>
      <c r="D41" s="70" t="str">
        <f>VLOOKUP(B41,'[1]Regional Mapping'!$A$3:$F$170,5,FALSE)</f>
        <v>RUS</v>
      </c>
      <c r="E41" t="str">
        <f>VLOOKUP(B41,'[1]Regional Mapping'!$A$3:$F$170,4,FALSE)</f>
        <v>Russia</v>
      </c>
      <c r="F41" s="6">
        <v>1054.8</v>
      </c>
      <c r="G41" s="6">
        <v>1.6</v>
      </c>
      <c r="H41" s="8">
        <v>24.1</v>
      </c>
      <c r="I41" s="8">
        <v>68.3</v>
      </c>
      <c r="J41" s="8">
        <v>2.7</v>
      </c>
      <c r="K41" s="38">
        <v>961.2</v>
      </c>
      <c r="L41" s="38">
        <v>105</v>
      </c>
      <c r="M41" s="38">
        <v>127.4</v>
      </c>
      <c r="N41" s="8">
        <v>728.8</v>
      </c>
    </row>
    <row r="42" spans="1:14" x14ac:dyDescent="0.2">
      <c r="A42" s="70">
        <f>VLOOKUP(B42,'[1]Regional Mapping'!$A$3:$F$170,6,FALSE)</f>
        <v>14</v>
      </c>
      <c r="B42" s="63" t="s">
        <v>126</v>
      </c>
      <c r="C42" s="70">
        <f>VLOOKUP(B42,'[1]Regional Mapping'!$A$3:$F$170,2,FALSE)</f>
        <v>22</v>
      </c>
      <c r="D42" s="70" t="str">
        <f>VLOOKUP(B42,'[1]Regional Mapping'!$A$3:$F$170,5,FALSE)</f>
        <v>IND</v>
      </c>
      <c r="E42" t="str">
        <f>VLOOKUP(B42,'[1]Regional Mapping'!$A$3:$F$170,4,FALSE)</f>
        <v>India</v>
      </c>
      <c r="F42" s="6">
        <v>1052.3</v>
      </c>
      <c r="G42" s="6">
        <v>5.6</v>
      </c>
      <c r="H42" s="8">
        <v>0.1</v>
      </c>
      <c r="I42" s="38">
        <v>61.8</v>
      </c>
      <c r="J42" s="19" t="s">
        <v>16</v>
      </c>
      <c r="K42" s="38">
        <v>996</v>
      </c>
      <c r="L42" s="38">
        <v>222.4</v>
      </c>
      <c r="M42" s="39" t="s">
        <v>16</v>
      </c>
      <c r="N42" s="8">
        <v>773.6</v>
      </c>
    </row>
    <row r="43" spans="1:14" x14ac:dyDescent="0.2">
      <c r="A43" s="70">
        <f>VLOOKUP(B43,'[1]Regional Mapping'!$A$3:$F$170,6,FALSE)</f>
        <v>15</v>
      </c>
      <c r="B43" s="15" t="s">
        <v>203</v>
      </c>
      <c r="C43" s="70">
        <f>VLOOKUP(B43,'[1]Regional Mapping'!$A$3:$F$170,2,FALSE)</f>
        <v>4</v>
      </c>
      <c r="D43" s="70" t="str">
        <f>VLOOKUP(B43,'[1]Regional Mapping'!$A$3:$F$170,5,FALSE)</f>
        <v>CHI</v>
      </c>
      <c r="E43" t="str">
        <f>VLOOKUP(B43,'[1]Regional Mapping'!$A$3:$F$170,4,FALSE)</f>
        <v>China + Hong Kong</v>
      </c>
      <c r="F43" s="6">
        <v>4715.7</v>
      </c>
      <c r="G43" s="6">
        <v>6.6</v>
      </c>
      <c r="H43" s="8">
        <v>19.3</v>
      </c>
      <c r="I43" s="38">
        <v>381.1</v>
      </c>
      <c r="J43" s="19" t="s">
        <v>16</v>
      </c>
      <c r="K43" s="38">
        <v>4321.8</v>
      </c>
      <c r="L43" s="38">
        <v>270.10000000000002</v>
      </c>
      <c r="M43" s="38">
        <v>189.1</v>
      </c>
      <c r="N43" s="8">
        <v>3862.7</v>
      </c>
    </row>
    <row r="44" spans="1:14" x14ac:dyDescent="0.2">
      <c r="A44" s="70">
        <f>VLOOKUP(B44,'[1]Regional Mapping'!$A$3:$F$170,6,FALSE)</f>
        <v>15</v>
      </c>
      <c r="B44" s="5" t="s">
        <v>143</v>
      </c>
      <c r="C44" s="70">
        <f>VLOOKUP(B44,'[1]Regional Mapping'!$A$3:$F$170,2,FALSE)</f>
        <v>5</v>
      </c>
      <c r="D44" s="70" t="str">
        <f>VLOOKUP(B44,'[1]Regional Mapping'!$A$3:$F$170,5,FALSE)</f>
        <v>CHI</v>
      </c>
      <c r="E44" t="str">
        <f>VLOOKUP(B44,'[1]Regional Mapping'!$A$3:$F$170,4,FALSE)</f>
        <v>China + Hong Kong</v>
      </c>
      <c r="F44" s="6">
        <v>39</v>
      </c>
      <c r="G44" s="6">
        <v>11.3</v>
      </c>
      <c r="H44" s="8">
        <v>3</v>
      </c>
      <c r="I44" s="39" t="s">
        <v>16</v>
      </c>
      <c r="J44" s="19" t="s">
        <v>16</v>
      </c>
      <c r="K44" s="38">
        <v>47.4</v>
      </c>
      <c r="L44" s="38">
        <v>5.3</v>
      </c>
      <c r="M44" s="39" t="s">
        <v>16</v>
      </c>
      <c r="N44" s="8">
        <v>42.1</v>
      </c>
    </row>
    <row r="45" spans="1:14" x14ac:dyDescent="0.2">
      <c r="A45" s="70">
        <f>VLOOKUP(B45,'[1]Regional Mapping'!$A$3:$F$170,6,FALSE)</f>
        <v>16</v>
      </c>
      <c r="B45" s="61" t="s">
        <v>89</v>
      </c>
      <c r="C45" s="70">
        <f>VLOOKUP(B45,'[1]Regional Mapping'!$A$3:$F$170,2,FALSE)</f>
        <v>138</v>
      </c>
      <c r="D45" s="70" t="str">
        <f>VLOOKUP(B45,'[1]Regional Mapping'!$A$3:$F$170,5,FALSE)</f>
        <v>RSA</v>
      </c>
      <c r="E45" t="str">
        <f>VLOOKUP(B45,'[1]Regional Mapping'!$A$3:$F$170,4,FALSE)</f>
        <v>South Africa</v>
      </c>
      <c r="F45" s="6">
        <v>262.5</v>
      </c>
      <c r="G45" s="6">
        <v>11.9</v>
      </c>
      <c r="H45" s="8">
        <v>15</v>
      </c>
      <c r="I45" s="38">
        <v>15</v>
      </c>
      <c r="J45" s="8">
        <v>3.9</v>
      </c>
      <c r="K45" s="38">
        <v>240.5</v>
      </c>
      <c r="L45" s="38">
        <v>22</v>
      </c>
      <c r="M45" s="38">
        <v>11.7</v>
      </c>
      <c r="N45" s="8">
        <v>206.9</v>
      </c>
    </row>
    <row r="46" spans="1:14" x14ac:dyDescent="0.2">
      <c r="A46" s="70">
        <f>VLOOKUP(B46,'[1]Regional Mapping'!$A$3:$F$170,6,FALSE)</f>
        <v>17</v>
      </c>
      <c r="B46" s="15" t="s">
        <v>69</v>
      </c>
      <c r="C46" s="70">
        <f>VLOOKUP(B46,'[1]Regional Mapping'!$A$3:$F$170,2,FALSE)</f>
        <v>112</v>
      </c>
      <c r="D46" s="70" t="str">
        <f>VLOOKUP(B46,'[1]Regional Mapping'!$A$3:$F$170,5,FALSE)</f>
        <v>OPA</v>
      </c>
      <c r="E46" t="str">
        <f>VLOOKUP(B46,'[1]Regional Mapping'!$A$3:$F$170,4,FALSE)</f>
        <v>OPEC and Arabian World</v>
      </c>
      <c r="F46" s="6">
        <v>51.2</v>
      </c>
      <c r="G46" s="6">
        <v>0.7</v>
      </c>
      <c r="H46" s="8">
        <v>0.8</v>
      </c>
      <c r="I46" s="38">
        <v>4.5</v>
      </c>
      <c r="J46" s="19" t="s">
        <v>16</v>
      </c>
      <c r="K46" s="38">
        <v>46.5</v>
      </c>
      <c r="L46" s="38">
        <v>9.9</v>
      </c>
      <c r="M46" s="38">
        <v>0.8</v>
      </c>
      <c r="N46" s="8">
        <v>35.9</v>
      </c>
    </row>
    <row r="47" spans="1:14" x14ac:dyDescent="0.2">
      <c r="A47" s="70">
        <f>VLOOKUP(B47,'[1]Regional Mapping'!$A$3:$F$170,6,FALSE)</f>
        <v>17</v>
      </c>
      <c r="B47" s="63" t="s">
        <v>174</v>
      </c>
      <c r="C47" s="70">
        <f>VLOOKUP(B47,'[1]Regional Mapping'!$A$3:$F$170,2,FALSE)</f>
        <v>97</v>
      </c>
      <c r="D47" s="70" t="str">
        <f>VLOOKUP(B47,'[1]Regional Mapping'!$A$3:$F$170,5,FALSE)</f>
        <v>OPA</v>
      </c>
      <c r="E47" t="str">
        <f>VLOOKUP(B47,'[1]Regional Mapping'!$A$3:$F$170,4,FALSE)</f>
        <v>OPEC and Arabian World</v>
      </c>
      <c r="F47" s="6">
        <v>13.8</v>
      </c>
      <c r="G47" s="6">
        <v>0.2</v>
      </c>
      <c r="H47" s="8">
        <v>0.1</v>
      </c>
      <c r="I47" s="8">
        <v>0.7</v>
      </c>
      <c r="J47" s="19" t="s">
        <v>16</v>
      </c>
      <c r="K47" s="38">
        <v>13.3</v>
      </c>
      <c r="L47" s="38">
        <v>1</v>
      </c>
      <c r="M47" s="39" t="s">
        <v>16</v>
      </c>
      <c r="N47" s="8">
        <v>12.3</v>
      </c>
    </row>
    <row r="48" spans="1:14" x14ac:dyDescent="0.2">
      <c r="A48" s="70">
        <f>VLOOKUP(B48,'[1]Regional Mapping'!$A$3:$F$170,6,FALSE)</f>
        <v>17</v>
      </c>
      <c r="B48" s="63" t="s">
        <v>105</v>
      </c>
      <c r="C48" s="70">
        <f>VLOOKUP(B48,'[1]Regional Mapping'!$A$3:$F$170,2,FALSE)</f>
        <v>36</v>
      </c>
      <c r="D48" s="70" t="str">
        <f>VLOOKUP(B48,'[1]Regional Mapping'!$A$3:$F$170,5,FALSE)</f>
        <v>OPA</v>
      </c>
      <c r="E48" t="str">
        <f>VLOOKUP(B48,'[1]Regional Mapping'!$A$3:$F$170,4,FALSE)</f>
        <v>OPEC and Arabian World</v>
      </c>
      <c r="F48" s="6">
        <v>20.3</v>
      </c>
      <c r="G48" s="6">
        <v>1.3</v>
      </c>
      <c r="H48" s="8">
        <v>0</v>
      </c>
      <c r="I48" s="38">
        <v>3.2</v>
      </c>
      <c r="J48" s="19" t="s">
        <v>16</v>
      </c>
      <c r="K48" s="38">
        <v>18.3</v>
      </c>
      <c r="L48" s="38">
        <v>3.4</v>
      </c>
      <c r="M48" s="39" t="s">
        <v>16</v>
      </c>
      <c r="N48" s="8">
        <v>14.9</v>
      </c>
    </row>
    <row r="49" spans="1:14" x14ac:dyDescent="0.2">
      <c r="A49" s="70">
        <f>VLOOKUP(B49,'[1]Regional Mapping'!$A$3:$F$170,6,FALSE)</f>
        <v>17</v>
      </c>
      <c r="B49" s="15" t="s">
        <v>77</v>
      </c>
      <c r="C49" s="70">
        <f>VLOOKUP(B49,'[1]Regional Mapping'!$A$3:$F$170,2,FALSE)</f>
        <v>108</v>
      </c>
      <c r="D49" s="70" t="str">
        <f>VLOOKUP(B49,'[1]Regional Mapping'!$A$3:$F$170,5,FALSE)</f>
        <v>OPA</v>
      </c>
      <c r="E49" t="str">
        <f>VLOOKUP(B49,'[1]Regional Mapping'!$A$3:$F$170,4,FALSE)</f>
        <v>OPEC and Arabian World</v>
      </c>
      <c r="F49" s="6">
        <v>156.6</v>
      </c>
      <c r="G49" s="6">
        <v>0</v>
      </c>
      <c r="H49" s="8">
        <v>1.6</v>
      </c>
      <c r="I49" s="38">
        <v>4.4000000000000004</v>
      </c>
      <c r="J49" s="19" t="s">
        <v>16</v>
      </c>
      <c r="K49" s="38">
        <v>150.6</v>
      </c>
      <c r="L49" s="38">
        <v>16.600000000000001</v>
      </c>
      <c r="M49" s="39" t="s">
        <v>16</v>
      </c>
      <c r="N49" s="8">
        <v>134</v>
      </c>
    </row>
    <row r="50" spans="1:14" x14ac:dyDescent="0.2">
      <c r="A50" s="70">
        <f>VLOOKUP(B50,'[1]Regional Mapping'!$A$3:$F$170,6,FALSE)</f>
        <v>17</v>
      </c>
      <c r="B50" s="15" t="s">
        <v>127</v>
      </c>
      <c r="C50" s="70">
        <f>VLOOKUP(B50,'[1]Regional Mapping'!$A$3:$F$170,2,FALSE)</f>
        <v>13</v>
      </c>
      <c r="D50" s="70" t="str">
        <f>VLOOKUP(B50,'[1]Regional Mapping'!$A$3:$F$170,5,FALSE)</f>
        <v>OPA</v>
      </c>
      <c r="E50" t="str">
        <f>VLOOKUP(B50,'[1]Regional Mapping'!$A$3:$F$170,4,FALSE)</f>
        <v>OPEC and Arabian World</v>
      </c>
      <c r="F50" s="6">
        <v>182.4</v>
      </c>
      <c r="G50" s="16" t="s">
        <v>16</v>
      </c>
      <c r="H50" s="19" t="s">
        <v>16</v>
      </c>
      <c r="I50" s="38">
        <v>6.9</v>
      </c>
      <c r="J50" s="19" t="s">
        <v>16</v>
      </c>
      <c r="K50" s="38">
        <v>175.5</v>
      </c>
      <c r="L50" s="38">
        <v>16.7</v>
      </c>
      <c r="M50" s="39" t="s">
        <v>16</v>
      </c>
      <c r="N50" s="8">
        <v>158.80000000000001</v>
      </c>
    </row>
    <row r="51" spans="1:14" ht="38.25" x14ac:dyDescent="0.2">
      <c r="A51" s="70">
        <f>VLOOKUP(B51,'[1]Regional Mapping'!$A$3:$F$170,6,FALSE)</f>
        <v>17</v>
      </c>
      <c r="B51" s="73" t="s">
        <v>201</v>
      </c>
      <c r="C51" s="70">
        <f>VLOOKUP(B51,'[1]Regional Mapping'!$A$3:$F$170,2,FALSE)</f>
        <v>98</v>
      </c>
      <c r="D51" s="70" t="str">
        <f>VLOOKUP(B51,'[1]Regional Mapping'!$A$3:$F$170,5,FALSE)</f>
        <v>OPA</v>
      </c>
      <c r="E51" t="str">
        <f>VLOOKUP(B51,'[1]Regional Mapping'!$A$3:$F$170,4,FALSE)</f>
        <v>OPEC and Arabian World</v>
      </c>
      <c r="F51" s="6">
        <v>239.7</v>
      </c>
      <c r="G51" s="6">
        <v>3.7</v>
      </c>
      <c r="H51" s="8">
        <v>8.6999999999999993</v>
      </c>
      <c r="I51" s="8">
        <v>8.4</v>
      </c>
      <c r="J51" s="19" t="s">
        <v>16</v>
      </c>
      <c r="K51" s="38">
        <v>226.2</v>
      </c>
      <c r="L51" s="38">
        <v>34.9</v>
      </c>
      <c r="M51" s="38">
        <v>2</v>
      </c>
      <c r="N51" s="8">
        <v>189.3</v>
      </c>
    </row>
    <row r="52" spans="1:14" x14ac:dyDescent="0.2">
      <c r="A52" s="70">
        <f>VLOOKUP(B52,'[1]Regional Mapping'!$A$3:$F$170,6,FALSE)</f>
        <v>17</v>
      </c>
      <c r="B52" s="15" t="s">
        <v>178</v>
      </c>
      <c r="C52" s="70">
        <f>VLOOKUP(B52,'[1]Regional Mapping'!$A$3:$F$170,2,FALSE)</f>
        <v>101</v>
      </c>
      <c r="D52" s="70" t="str">
        <f>VLOOKUP(B52,'[1]Regional Mapping'!$A$3:$F$170,5,FALSE)</f>
        <v>OPA</v>
      </c>
      <c r="E52" t="str">
        <f>VLOOKUP(B52,'[1]Regional Mapping'!$A$3:$F$170,4,FALSE)</f>
        <v>OPEC and Arabian World</v>
      </c>
      <c r="F52" s="6">
        <v>57.5</v>
      </c>
      <c r="G52" s="16" t="s">
        <v>16</v>
      </c>
      <c r="H52" s="19" t="s">
        <v>16</v>
      </c>
      <c r="I52" s="8">
        <v>6.9</v>
      </c>
      <c r="J52" s="19" t="s">
        <v>16</v>
      </c>
      <c r="K52" s="38">
        <v>50.5</v>
      </c>
      <c r="L52" s="38">
        <v>7.1</v>
      </c>
      <c r="M52" s="38">
        <v>6</v>
      </c>
      <c r="N52" s="8">
        <v>37.4</v>
      </c>
    </row>
    <row r="53" spans="1:14" x14ac:dyDescent="0.2">
      <c r="A53" s="70">
        <f>VLOOKUP(B53,'[1]Regional Mapping'!$A$3:$F$170,6,FALSE)</f>
        <v>17</v>
      </c>
      <c r="B53" s="15" t="s">
        <v>83</v>
      </c>
      <c r="C53" s="70">
        <f>VLOOKUP(B53,'[1]Regional Mapping'!$A$3:$F$170,2,FALSE)</f>
        <v>112</v>
      </c>
      <c r="D53" s="70" t="str">
        <f>VLOOKUP(B53,'[1]Regional Mapping'!$A$3:$F$170,5,FALSE)</f>
        <v>OPA</v>
      </c>
      <c r="E53" t="str">
        <f>VLOOKUP(B53,'[1]Regional Mapping'!$A$3:$F$170,4,FALSE)</f>
        <v>OPEC and Arabian World</v>
      </c>
      <c r="F53" s="6">
        <v>27.6</v>
      </c>
      <c r="G53" s="6">
        <v>0.1</v>
      </c>
      <c r="H53" s="8">
        <v>0.1</v>
      </c>
      <c r="I53" s="38">
        <v>1.9</v>
      </c>
      <c r="J53" s="19" t="s">
        <v>16</v>
      </c>
      <c r="K53" s="38">
        <v>25.6</v>
      </c>
      <c r="L53" s="38">
        <v>3.6</v>
      </c>
      <c r="M53" s="39" t="s">
        <v>16</v>
      </c>
      <c r="N53" s="8">
        <v>22</v>
      </c>
    </row>
    <row r="54" spans="1:14" x14ac:dyDescent="0.2">
      <c r="A54" s="70">
        <f>VLOOKUP(B54,'[1]Regional Mapping'!$A$3:$F$170,6,FALSE)</f>
        <v>17</v>
      </c>
      <c r="B54" s="63" t="s">
        <v>84</v>
      </c>
      <c r="C54" s="70">
        <f>VLOOKUP(B54,'[1]Regional Mapping'!$A$3:$F$170,2,FALSE)</f>
        <v>109</v>
      </c>
      <c r="D54" s="70" t="str">
        <f>VLOOKUP(B54,'[1]Regional Mapping'!$A$3:$F$170,5,FALSE)</f>
        <v>OPA</v>
      </c>
      <c r="E54" t="str">
        <f>VLOOKUP(B54,'[1]Regional Mapping'!$A$3:$F$170,4,FALSE)</f>
        <v>OPEC and Arabian World</v>
      </c>
      <c r="F54" s="6">
        <v>25</v>
      </c>
      <c r="G54" s="6">
        <v>5.0999999999999996</v>
      </c>
      <c r="H54" s="8">
        <v>0.5</v>
      </c>
      <c r="I54" s="38">
        <v>0.1</v>
      </c>
      <c r="J54" s="8">
        <v>0.2</v>
      </c>
      <c r="K54" s="38">
        <v>29.3</v>
      </c>
      <c r="L54" s="38">
        <v>3.1</v>
      </c>
      <c r="M54" s="38">
        <v>0.9</v>
      </c>
      <c r="N54" s="8">
        <v>25.3</v>
      </c>
    </row>
    <row r="55" spans="1:14" x14ac:dyDescent="0.2">
      <c r="A55" s="70">
        <f>VLOOKUP(B55,'[1]Regional Mapping'!$A$3:$F$170,6,FALSE)</f>
        <v>17</v>
      </c>
      <c r="B55" s="15" t="s">
        <v>87</v>
      </c>
      <c r="C55" s="70">
        <f>VLOOKUP(B55,'[1]Regional Mapping'!$A$3:$F$170,2,FALSE)</f>
        <v>118</v>
      </c>
      <c r="D55" s="70" t="str">
        <f>VLOOKUP(B55,'[1]Regional Mapping'!$A$3:$F$170,5,FALSE)</f>
        <v>OPA</v>
      </c>
      <c r="E55" t="str">
        <f>VLOOKUP(B55,'[1]Regional Mapping'!$A$3:$F$170,4,FALSE)</f>
        <v>OPEC and Arabian World</v>
      </c>
      <c r="F55" s="6">
        <v>27</v>
      </c>
      <c r="G55" s="16" t="s">
        <v>16</v>
      </c>
      <c r="H55" s="19" t="s">
        <v>16</v>
      </c>
      <c r="I55" s="38">
        <v>0.8</v>
      </c>
      <c r="J55" s="19" t="s">
        <v>16</v>
      </c>
      <c r="K55" s="38">
        <v>26.3</v>
      </c>
      <c r="L55" s="38">
        <v>2.6</v>
      </c>
      <c r="M55" s="39" t="s">
        <v>16</v>
      </c>
      <c r="N55" s="8">
        <v>23.7</v>
      </c>
    </row>
    <row r="56" spans="1:14" x14ac:dyDescent="0.2">
      <c r="A56" s="70">
        <f>VLOOKUP(B56,'[1]Regional Mapping'!$A$3:$F$170,6,FALSE)</f>
        <v>17</v>
      </c>
      <c r="B56" s="15" t="s">
        <v>180</v>
      </c>
      <c r="C56" s="70">
        <f>VLOOKUP(B56,'[1]Regional Mapping'!$A$3:$F$170,2,FALSE)</f>
        <v>102</v>
      </c>
      <c r="D56" s="70" t="str">
        <f>VLOOKUP(B56,'[1]Regional Mapping'!$A$3:$F$170,5,FALSE)</f>
        <v>OPA</v>
      </c>
      <c r="E56" t="str">
        <f>VLOOKUP(B56,'[1]Regional Mapping'!$A$3:$F$170,4,FALSE)</f>
        <v>OPEC and Arabian World</v>
      </c>
      <c r="F56" s="6">
        <v>21.9</v>
      </c>
      <c r="G56" s="16" t="s">
        <v>16</v>
      </c>
      <c r="H56" s="19" t="s">
        <v>16</v>
      </c>
      <c r="I56" s="8">
        <v>0.5</v>
      </c>
      <c r="J56" s="19" t="s">
        <v>16</v>
      </c>
      <c r="K56" s="38">
        <v>21.4</v>
      </c>
      <c r="L56" s="38">
        <v>2.8</v>
      </c>
      <c r="M56" s="39" t="s">
        <v>16</v>
      </c>
      <c r="N56" s="8">
        <v>18.5</v>
      </c>
    </row>
    <row r="57" spans="1:14" x14ac:dyDescent="0.2">
      <c r="A57" s="70">
        <f>VLOOKUP(B57,'[1]Regional Mapping'!$A$3:$F$170,6,FALSE)</f>
        <v>17</v>
      </c>
      <c r="B57" s="15" t="s">
        <v>181</v>
      </c>
      <c r="C57" s="70">
        <f>VLOOKUP(B57,'[1]Regional Mapping'!$A$3:$F$170,2,FALSE)</f>
        <v>103</v>
      </c>
      <c r="D57" s="70" t="str">
        <f>VLOOKUP(B57,'[1]Regional Mapping'!$A$3:$F$170,5,FALSE)</f>
        <v>OPA</v>
      </c>
      <c r="E57" t="str">
        <f>VLOOKUP(B57,'[1]Regional Mapping'!$A$3:$F$170,4,FALSE)</f>
        <v>OPEC and Arabian World</v>
      </c>
      <c r="F57" s="6">
        <v>30.7</v>
      </c>
      <c r="G57" s="16" t="s">
        <v>16</v>
      </c>
      <c r="H57" s="19" t="s">
        <v>16</v>
      </c>
      <c r="I57" s="8">
        <v>2.2999999999999998</v>
      </c>
      <c r="J57" s="19" t="s">
        <v>16</v>
      </c>
      <c r="K57" s="38">
        <v>28.4</v>
      </c>
      <c r="L57" s="38">
        <v>0.6</v>
      </c>
      <c r="M57" s="39" t="s">
        <v>16</v>
      </c>
      <c r="N57" s="8">
        <v>27.8</v>
      </c>
    </row>
    <row r="58" spans="1:14" x14ac:dyDescent="0.2">
      <c r="A58" s="70">
        <f>VLOOKUP(B58,'[1]Regional Mapping'!$A$3:$F$170,6,FALSE)</f>
        <v>17</v>
      </c>
      <c r="B58" s="61" t="s">
        <v>182</v>
      </c>
      <c r="C58" s="70">
        <f>VLOOKUP(B58,'[1]Regional Mapping'!$A$3:$F$170,2,FALSE)</f>
        <v>104</v>
      </c>
      <c r="D58" s="70" t="str">
        <f>VLOOKUP(B58,'[1]Regional Mapping'!$A$3:$F$170,5,FALSE)</f>
        <v>OPA</v>
      </c>
      <c r="E58" t="str">
        <f>VLOOKUP(B58,'[1]Regional Mapping'!$A$3:$F$170,4,FALSE)</f>
        <v>OPEC and Arabian World</v>
      </c>
      <c r="F58" s="6">
        <v>250.1</v>
      </c>
      <c r="G58" s="16" t="s">
        <v>16</v>
      </c>
      <c r="H58" s="19" t="s">
        <v>16</v>
      </c>
      <c r="I58" s="8">
        <v>6.1</v>
      </c>
      <c r="J58" s="19" t="s">
        <v>16</v>
      </c>
      <c r="K58" s="38">
        <v>243.9</v>
      </c>
      <c r="L58" s="38">
        <v>23.5</v>
      </c>
      <c r="M58" s="38">
        <v>9.3000000000000007</v>
      </c>
      <c r="N58" s="8">
        <v>211.2</v>
      </c>
    </row>
    <row r="59" spans="1:14" x14ac:dyDescent="0.2">
      <c r="A59" s="70">
        <f>VLOOKUP(B59,'[1]Regional Mapping'!$A$3:$F$170,6,FALSE)</f>
        <v>17</v>
      </c>
      <c r="B59" s="15" t="s">
        <v>93</v>
      </c>
      <c r="C59" s="70">
        <f>VLOOKUP(B59,'[1]Regional Mapping'!$A$3:$F$170,2,FALSE)</f>
        <v>110</v>
      </c>
      <c r="D59" s="70" t="str">
        <f>VLOOKUP(B59,'[1]Regional Mapping'!$A$3:$F$170,5,FALSE)</f>
        <v>OPA</v>
      </c>
      <c r="E59" t="str">
        <f>VLOOKUP(B59,'[1]Regional Mapping'!$A$3:$F$170,4,FALSE)</f>
        <v>OPEC and Arabian World</v>
      </c>
      <c r="F59" s="6">
        <v>16.100000000000001</v>
      </c>
      <c r="G59" s="6">
        <v>0.1</v>
      </c>
      <c r="H59" s="8">
        <v>0.2</v>
      </c>
      <c r="I59" s="38">
        <v>0.8</v>
      </c>
      <c r="J59" s="19" t="s">
        <v>16</v>
      </c>
      <c r="K59" s="38">
        <v>15.3</v>
      </c>
      <c r="L59" s="38">
        <v>2.2999999999999998</v>
      </c>
      <c r="M59" s="39" t="s">
        <v>16</v>
      </c>
      <c r="N59" s="8">
        <v>13</v>
      </c>
    </row>
    <row r="60" spans="1:14" ht="22.5" x14ac:dyDescent="0.2">
      <c r="A60" s="70">
        <f>VLOOKUP(B60,'[1]Regional Mapping'!$A$3:$F$170,6,FALSE)</f>
        <v>17</v>
      </c>
      <c r="B60" s="15" t="s">
        <v>206</v>
      </c>
      <c r="C60" s="70">
        <f>VLOOKUP(B60,'[1]Regional Mapping'!$A$3:$F$170,2,FALSE)</f>
        <v>106</v>
      </c>
      <c r="D60" s="70" t="str">
        <f>VLOOKUP(B60,'[1]Regional Mapping'!$A$3:$F$170,5,FALSE)</f>
        <v>OPA</v>
      </c>
      <c r="E60" t="str">
        <f>VLOOKUP(B60,'[1]Regional Mapping'!$A$3:$F$170,4,FALSE)</f>
        <v>OPEC and Arabian World</v>
      </c>
      <c r="F60" s="6">
        <v>99.1</v>
      </c>
      <c r="G60" s="6">
        <v>0</v>
      </c>
      <c r="H60" s="8">
        <v>8.1</v>
      </c>
      <c r="I60" s="8">
        <v>3.9</v>
      </c>
      <c r="J60" s="19" t="s">
        <v>16</v>
      </c>
      <c r="K60" s="38">
        <v>87.1</v>
      </c>
      <c r="L60" s="38">
        <v>7.2</v>
      </c>
      <c r="M60" s="39" t="s">
        <v>16</v>
      </c>
      <c r="N60" s="8">
        <v>79.900000000000006</v>
      </c>
    </row>
    <row r="61" spans="1:14" x14ac:dyDescent="0.2">
      <c r="A61" s="70">
        <f>VLOOKUP(B61,'[1]Regional Mapping'!$A$3:$F$170,6,FALSE)</f>
        <v>17</v>
      </c>
      <c r="B61" s="63" t="s">
        <v>119</v>
      </c>
      <c r="C61" s="70">
        <f>VLOOKUP(B61,'[1]Regional Mapping'!$A$3:$F$170,2,FALSE)</f>
        <v>40</v>
      </c>
      <c r="D61" s="70" t="str">
        <f>VLOOKUP(B61,'[1]Regional Mapping'!$A$3:$F$170,5,FALSE)</f>
        <v>OPA</v>
      </c>
      <c r="E61" t="str">
        <f>VLOOKUP(B61,'[1]Regional Mapping'!$A$3:$F$170,4,FALSE)</f>
        <v>OPEC and Arabian World</v>
      </c>
      <c r="F61" s="6">
        <v>122.1</v>
      </c>
      <c r="G61" s="16" t="s">
        <v>16</v>
      </c>
      <c r="H61" s="8">
        <v>0.2</v>
      </c>
      <c r="I61" s="38">
        <v>5.3</v>
      </c>
      <c r="J61" s="19" t="s">
        <v>16</v>
      </c>
      <c r="K61" s="38">
        <v>116.5</v>
      </c>
      <c r="L61" s="38">
        <v>24.1</v>
      </c>
      <c r="M61" s="38">
        <v>2.1</v>
      </c>
      <c r="N61" s="8">
        <v>90.3</v>
      </c>
    </row>
    <row r="62" spans="1:14" x14ac:dyDescent="0.2">
      <c r="A62" s="70">
        <f>VLOOKUP(B62,'[1]Regional Mapping'!$A$3:$F$170,6,FALSE)</f>
        <v>18</v>
      </c>
      <c r="B62" s="15" t="s">
        <v>146</v>
      </c>
      <c r="C62" s="70">
        <f>VLOOKUP(B62,'[1]Regional Mapping'!$A$3:$F$170,2,FALSE)</f>
        <v>82</v>
      </c>
      <c r="D62" s="70" t="str">
        <f>VLOOKUP(B62,'[1]Regional Mapping'!$A$3:$F$170,5,FALSE)</f>
        <v>ROW</v>
      </c>
      <c r="E62" t="str">
        <f>VLOOKUP(B62,'[1]Regional Mapping'!$A$3:$F$170,4,FALSE)</f>
        <v>Rest of the World</v>
      </c>
      <c r="F62" s="6">
        <v>4.2</v>
      </c>
      <c r="G62" s="6">
        <v>3.3</v>
      </c>
      <c r="H62" s="19" t="s">
        <v>16</v>
      </c>
      <c r="I62" s="38">
        <v>0</v>
      </c>
      <c r="J62" s="19" t="s">
        <v>16</v>
      </c>
      <c r="K62" s="38">
        <v>7.4</v>
      </c>
      <c r="L62" s="38">
        <v>1</v>
      </c>
      <c r="M62" s="38">
        <v>0.5</v>
      </c>
      <c r="N62" s="8">
        <v>5.9</v>
      </c>
    </row>
    <row r="63" spans="1:14" x14ac:dyDescent="0.2">
      <c r="A63" s="70">
        <f>VLOOKUP(B63,'[1]Regional Mapping'!$A$3:$F$170,6,FALSE)</f>
        <v>18</v>
      </c>
      <c r="B63" s="15" t="s">
        <v>70</v>
      </c>
      <c r="C63" s="70">
        <f>VLOOKUP(B63,'[1]Regional Mapping'!$A$3:$F$170,2,FALSE)</f>
        <v>123</v>
      </c>
      <c r="D63" s="70" t="str">
        <f>VLOOKUP(B63,'[1]Regional Mapping'!$A$3:$F$170,5,FALSE)</f>
        <v>ROW</v>
      </c>
      <c r="E63" t="str">
        <f>VLOOKUP(B63,'[1]Regional Mapping'!$A$3:$F$170,4,FALSE)</f>
        <v>Rest of the World</v>
      </c>
      <c r="F63" s="6">
        <v>5.7</v>
      </c>
      <c r="G63" s="16" t="s">
        <v>16</v>
      </c>
      <c r="H63" s="19" t="s">
        <v>16</v>
      </c>
      <c r="I63" s="38">
        <v>0.1</v>
      </c>
      <c r="J63" s="19" t="s">
        <v>16</v>
      </c>
      <c r="K63" s="38">
        <v>5.5</v>
      </c>
      <c r="L63" s="38">
        <v>0.6</v>
      </c>
      <c r="M63" s="39" t="s">
        <v>16</v>
      </c>
      <c r="N63" s="8">
        <v>4.9000000000000004</v>
      </c>
    </row>
    <row r="64" spans="1:14" x14ac:dyDescent="0.2">
      <c r="A64" s="70">
        <f>VLOOKUP(B64,'[1]Regional Mapping'!$A$3:$F$170,6,FALSE)</f>
        <v>18</v>
      </c>
      <c r="B64" s="15" t="s">
        <v>98</v>
      </c>
      <c r="C64" s="70">
        <f>VLOOKUP(B64,'[1]Regional Mapping'!$A$3:$F$170,2,FALSE)</f>
        <v>31</v>
      </c>
      <c r="D64" s="70" t="str">
        <f>VLOOKUP(B64,'[1]Regional Mapping'!$A$3:$F$170,5,FALSE)</f>
        <v>ROW</v>
      </c>
      <c r="E64" t="str">
        <f>VLOOKUP(B64,'[1]Regional Mapping'!$A$3:$F$170,4,FALSE)</f>
        <v>Rest of the World</v>
      </c>
      <c r="F64" s="6">
        <v>129.9</v>
      </c>
      <c r="G64" s="6">
        <v>10.9</v>
      </c>
      <c r="H64" s="8">
        <v>1.3</v>
      </c>
      <c r="I64" s="38">
        <v>4.3</v>
      </c>
      <c r="J64" s="8">
        <v>0.6</v>
      </c>
      <c r="K64" s="38">
        <v>134.69999999999999</v>
      </c>
      <c r="L64" s="38">
        <v>18.7</v>
      </c>
      <c r="M64" s="39" t="s">
        <v>16</v>
      </c>
      <c r="N64" s="8">
        <v>116</v>
      </c>
    </row>
    <row r="65" spans="1:14" x14ac:dyDescent="0.2">
      <c r="A65" s="70">
        <f>VLOOKUP(B65,'[1]Regional Mapping'!$A$3:$F$170,6,FALSE)</f>
        <v>18</v>
      </c>
      <c r="B65" s="15" t="s">
        <v>147</v>
      </c>
      <c r="C65" s="70">
        <f>VLOOKUP(B65,'[1]Regional Mapping'!$A$3:$F$170,2,FALSE)</f>
        <v>94</v>
      </c>
      <c r="D65" s="70" t="str">
        <f>VLOOKUP(B65,'[1]Regional Mapping'!$A$3:$F$170,5,FALSE)</f>
        <v>ROW</v>
      </c>
      <c r="E65" t="str">
        <f>VLOOKUP(B65,'[1]Regional Mapping'!$A$3:$F$170,4,FALSE)</f>
        <v>Rest of the World</v>
      </c>
      <c r="F65" s="6">
        <v>7.4</v>
      </c>
      <c r="G65" s="6">
        <v>0.2</v>
      </c>
      <c r="H65" s="8">
        <v>1.5</v>
      </c>
      <c r="I65" s="38">
        <v>0.3</v>
      </c>
      <c r="J65" s="19" t="s">
        <v>16</v>
      </c>
      <c r="K65" s="38">
        <v>5.8</v>
      </c>
      <c r="L65" s="38">
        <v>0.9</v>
      </c>
      <c r="M65" s="39" t="s">
        <v>16</v>
      </c>
      <c r="N65" s="8">
        <v>4.9000000000000004</v>
      </c>
    </row>
    <row r="66" spans="1:14" x14ac:dyDescent="0.2">
      <c r="A66" s="70">
        <f>VLOOKUP(B66,'[1]Regional Mapping'!$A$3:$F$170,6,FALSE)</f>
        <v>18</v>
      </c>
      <c r="B66" s="15" t="s">
        <v>148</v>
      </c>
      <c r="C66" s="70">
        <f>VLOOKUP(B66,'[1]Regional Mapping'!$A$3:$F$170,2,FALSE)</f>
        <v>95</v>
      </c>
      <c r="D66" s="70" t="str">
        <f>VLOOKUP(B66,'[1]Regional Mapping'!$A$3:$F$170,5,FALSE)</f>
        <v>ROW</v>
      </c>
      <c r="E66" t="str">
        <f>VLOOKUP(B66,'[1]Regional Mapping'!$A$3:$F$170,4,FALSE)</f>
        <v>Rest of the World</v>
      </c>
      <c r="F66" s="6">
        <v>20.3</v>
      </c>
      <c r="G66" s="6">
        <v>0.1</v>
      </c>
      <c r="H66" s="8">
        <v>0.8</v>
      </c>
      <c r="I66" s="38">
        <v>0.9</v>
      </c>
      <c r="J66" s="19" t="s">
        <v>16</v>
      </c>
      <c r="K66" s="38">
        <v>18.7</v>
      </c>
      <c r="L66" s="38">
        <v>4</v>
      </c>
      <c r="M66" s="38">
        <v>1.3</v>
      </c>
      <c r="N66" s="8">
        <v>13.4</v>
      </c>
    </row>
    <row r="67" spans="1:14" x14ac:dyDescent="0.2">
      <c r="A67" s="70">
        <f>VLOOKUP(B67,'[1]Regional Mapping'!$A$3:$F$170,6,FALSE)</f>
        <v>18</v>
      </c>
      <c r="B67" s="15" t="s">
        <v>123</v>
      </c>
      <c r="C67" s="70">
        <f>VLOOKUP(B67,'[1]Regional Mapping'!$A$3:$F$170,2,FALSE)</f>
        <v>21</v>
      </c>
      <c r="D67" s="70" t="str">
        <f>VLOOKUP(B67,'[1]Regional Mapping'!$A$3:$F$170,5,FALSE)</f>
        <v>ROW</v>
      </c>
      <c r="E67" t="str">
        <f>VLOOKUP(B67,'[1]Regional Mapping'!$A$3:$F$170,4,FALSE)</f>
        <v>Rest of the World</v>
      </c>
      <c r="F67" s="6">
        <v>44.1</v>
      </c>
      <c r="G67" s="16" t="s">
        <v>16</v>
      </c>
      <c r="H67" s="19" t="s">
        <v>16</v>
      </c>
      <c r="I67" s="38">
        <v>2.5</v>
      </c>
      <c r="J67" s="19" t="s">
        <v>16</v>
      </c>
      <c r="K67" s="38">
        <v>41.6</v>
      </c>
      <c r="L67" s="38">
        <v>4.5</v>
      </c>
      <c r="M67" s="39" t="s">
        <v>16</v>
      </c>
      <c r="N67" s="8">
        <v>37.1</v>
      </c>
    </row>
    <row r="68" spans="1:14" x14ac:dyDescent="0.2">
      <c r="A68" s="70">
        <f>VLOOKUP(B68,'[1]Regional Mapping'!$A$3:$F$170,6,FALSE)</f>
        <v>18</v>
      </c>
      <c r="B68" s="15" t="s">
        <v>149</v>
      </c>
      <c r="C68" s="70">
        <f>VLOOKUP(B68,'[1]Regional Mapping'!$A$3:$F$170,2,FALSE)</f>
        <v>84</v>
      </c>
      <c r="D68" s="70" t="str">
        <f>VLOOKUP(B68,'[1]Regional Mapping'!$A$3:$F$170,5,FALSE)</f>
        <v>ROW</v>
      </c>
      <c r="E68" t="str">
        <f>VLOOKUP(B68,'[1]Regional Mapping'!$A$3:$F$170,4,FALSE)</f>
        <v>Rest of the World</v>
      </c>
      <c r="F68" s="6">
        <v>32.200000000000003</v>
      </c>
      <c r="G68" s="6">
        <v>9.3000000000000007</v>
      </c>
      <c r="H68" s="8">
        <v>3.7</v>
      </c>
      <c r="I68" s="38">
        <v>2.2000000000000002</v>
      </c>
      <c r="J68" s="19" t="s">
        <v>16</v>
      </c>
      <c r="K68" s="38">
        <v>35.6</v>
      </c>
      <c r="L68" s="38">
        <v>3.4</v>
      </c>
      <c r="M68" s="38">
        <v>2.2999999999999998</v>
      </c>
      <c r="N68" s="8">
        <v>29.9</v>
      </c>
    </row>
    <row r="69" spans="1:14" x14ac:dyDescent="0.2">
      <c r="A69" s="70">
        <f>VLOOKUP(B69,'[1]Regional Mapping'!$A$3:$F$170,6,FALSE)</f>
        <v>18</v>
      </c>
      <c r="B69" s="15" t="s">
        <v>71</v>
      </c>
      <c r="C69" s="70">
        <f>VLOOKUP(B69,'[1]Regional Mapping'!$A$3:$F$170,2,FALSE)</f>
        <v>112</v>
      </c>
      <c r="D69" s="70" t="str">
        <f>VLOOKUP(B69,'[1]Regional Mapping'!$A$3:$F$170,5,FALSE)</f>
        <v>ROW</v>
      </c>
      <c r="E69" t="str">
        <f>VLOOKUP(B69,'[1]Regional Mapping'!$A$3:$F$170,4,FALSE)</f>
        <v>Rest of the World</v>
      </c>
      <c r="F69" s="6">
        <v>0.2</v>
      </c>
      <c r="G69" s="6">
        <v>0.9</v>
      </c>
      <c r="H69" s="19" t="s">
        <v>16</v>
      </c>
      <c r="I69" s="39" t="s">
        <v>16</v>
      </c>
      <c r="J69" s="19" t="s">
        <v>16</v>
      </c>
      <c r="K69" s="38">
        <v>1.1000000000000001</v>
      </c>
      <c r="L69" s="38">
        <v>0.2</v>
      </c>
      <c r="M69" s="39" t="s">
        <v>16</v>
      </c>
      <c r="N69" s="8">
        <v>0.9</v>
      </c>
    </row>
    <row r="70" spans="1:14" x14ac:dyDescent="0.2">
      <c r="A70" s="70">
        <f>VLOOKUP(B70,'[1]Regional Mapping'!$A$3:$F$170,6,FALSE)</f>
        <v>18</v>
      </c>
      <c r="B70" s="15" t="s">
        <v>99</v>
      </c>
      <c r="C70" s="70">
        <f>VLOOKUP(B70,'[1]Regional Mapping'!$A$3:$F$170,2,FALSE)</f>
        <v>32</v>
      </c>
      <c r="D70" s="70" t="str">
        <f>VLOOKUP(B70,'[1]Regional Mapping'!$A$3:$F$170,5,FALSE)</f>
        <v>ROW</v>
      </c>
      <c r="E70" t="str">
        <f>VLOOKUP(B70,'[1]Regional Mapping'!$A$3:$F$170,4,FALSE)</f>
        <v>Rest of the World</v>
      </c>
      <c r="F70" s="6">
        <v>7.2</v>
      </c>
      <c r="G70" s="16" t="s">
        <v>16</v>
      </c>
      <c r="H70" s="19" t="s">
        <v>16</v>
      </c>
      <c r="I70" s="38">
        <v>0.1</v>
      </c>
      <c r="J70" s="19" t="s">
        <v>16</v>
      </c>
      <c r="K70" s="38">
        <v>7.1</v>
      </c>
      <c r="L70" s="38">
        <v>0.8</v>
      </c>
      <c r="M70" s="39" t="s">
        <v>16</v>
      </c>
      <c r="N70" s="8">
        <v>6.3</v>
      </c>
    </row>
    <row r="71" spans="1:14" ht="22.5" x14ac:dyDescent="0.2">
      <c r="A71" s="70">
        <f>VLOOKUP(B71,'[1]Regional Mapping'!$A$3:$F$170,6,FALSE)</f>
        <v>18</v>
      </c>
      <c r="B71" s="61" t="s">
        <v>150</v>
      </c>
      <c r="C71" s="70">
        <f>VLOOKUP(B71,'[1]Regional Mapping'!$A$3:$F$170,2,FALSE)</f>
        <v>90</v>
      </c>
      <c r="D71" s="70" t="str">
        <f>VLOOKUP(B71,'[1]Regional Mapping'!$A$3:$F$170,5,FALSE)</f>
        <v>ROW</v>
      </c>
      <c r="E71" t="str">
        <f>VLOOKUP(B71,'[1]Regional Mapping'!$A$3:$F$170,4,FALSE)</f>
        <v>Rest of the World</v>
      </c>
      <c r="F71" s="6">
        <v>15.3</v>
      </c>
      <c r="G71" s="6">
        <v>4.2</v>
      </c>
      <c r="H71" s="8">
        <v>5.7</v>
      </c>
      <c r="I71" s="38">
        <v>1.1000000000000001</v>
      </c>
      <c r="J71" s="19" t="s">
        <v>16</v>
      </c>
      <c r="K71" s="38">
        <v>12.7</v>
      </c>
      <c r="L71" s="38">
        <v>1.5</v>
      </c>
      <c r="M71" s="38">
        <v>0.4</v>
      </c>
      <c r="N71" s="8">
        <v>10.8</v>
      </c>
    </row>
    <row r="72" spans="1:14" x14ac:dyDescent="0.2">
      <c r="A72" s="70">
        <f>VLOOKUP(B72,'[1]Regional Mapping'!$A$3:$F$170,6,FALSE)</f>
        <v>18</v>
      </c>
      <c r="B72" s="15" t="s">
        <v>72</v>
      </c>
      <c r="C72" s="70">
        <f>VLOOKUP(B72,'[1]Regional Mapping'!$A$3:$F$170,2,FALSE)</f>
        <v>136</v>
      </c>
      <c r="D72" s="70" t="str">
        <f>VLOOKUP(B72,'[1]Regional Mapping'!$A$3:$F$170,5,FALSE)</f>
        <v>ROW</v>
      </c>
      <c r="E72" t="str">
        <f>VLOOKUP(B72,'[1]Regional Mapping'!$A$3:$F$170,4,FALSE)</f>
        <v>Rest of the World</v>
      </c>
      <c r="F72" s="6">
        <v>0.4</v>
      </c>
      <c r="G72" s="6">
        <v>3.2</v>
      </c>
      <c r="H72" s="19" t="s">
        <v>16</v>
      </c>
      <c r="I72" s="38">
        <v>0.1</v>
      </c>
      <c r="J72" s="19" t="s">
        <v>16</v>
      </c>
      <c r="K72" s="38">
        <v>3.5</v>
      </c>
      <c r="L72" s="38">
        <v>0.4</v>
      </c>
      <c r="M72" s="39" t="s">
        <v>16</v>
      </c>
      <c r="N72" s="8">
        <v>3.1</v>
      </c>
    </row>
    <row r="73" spans="1:14" ht="22.5" x14ac:dyDescent="0.2">
      <c r="A73" s="70">
        <f>VLOOKUP(B73,'[1]Regional Mapping'!$A$3:$F$170,6,FALSE)</f>
        <v>18</v>
      </c>
      <c r="B73" s="61" t="s">
        <v>124</v>
      </c>
      <c r="C73" s="70">
        <f>VLOOKUP(B73,'[1]Regional Mapping'!$A$3:$F$170,2,FALSE)</f>
        <v>11</v>
      </c>
      <c r="D73" s="70" t="str">
        <f>VLOOKUP(B73,'[1]Regional Mapping'!$A$3:$F$170,5,FALSE)</f>
        <v>ROW</v>
      </c>
      <c r="E73" t="str">
        <f>VLOOKUP(B73,'[1]Regional Mapping'!$A$3:$F$170,4,FALSE)</f>
        <v>Rest of the World</v>
      </c>
      <c r="F73" s="6">
        <v>3.7</v>
      </c>
      <c r="G73" s="16" t="s">
        <v>16</v>
      </c>
      <c r="H73" s="19" t="s">
        <v>16</v>
      </c>
      <c r="I73" s="38">
        <v>0.1</v>
      </c>
      <c r="J73" s="19" t="s">
        <v>16</v>
      </c>
      <c r="K73" s="38">
        <v>3.7</v>
      </c>
      <c r="L73" s="38">
        <v>0.3</v>
      </c>
      <c r="M73" s="38">
        <v>0.3</v>
      </c>
      <c r="N73" s="8">
        <v>3.1</v>
      </c>
    </row>
    <row r="74" spans="1:14" x14ac:dyDescent="0.2">
      <c r="A74" s="70">
        <f>VLOOKUP(B74,'[1]Regional Mapping'!$A$3:$F$170,6,FALSE)</f>
        <v>18</v>
      </c>
      <c r="B74" s="63" t="s">
        <v>125</v>
      </c>
      <c r="C74" s="70">
        <f>VLOOKUP(B74,'[1]Regional Mapping'!$A$3:$F$170,2,FALSE)</f>
        <v>12</v>
      </c>
      <c r="D74" s="70" t="str">
        <f>VLOOKUP(B74,'[1]Regional Mapping'!$A$3:$F$170,5,FALSE)</f>
        <v>ROW</v>
      </c>
      <c r="E74" t="str">
        <f>VLOOKUP(B74,'[1]Regional Mapping'!$A$3:$F$170,4,FALSE)</f>
        <v>Rest of the World</v>
      </c>
      <c r="F74" s="6">
        <v>1.1000000000000001</v>
      </c>
      <c r="G74" s="6">
        <v>1.6</v>
      </c>
      <c r="H74" s="19" t="s">
        <v>16</v>
      </c>
      <c r="I74" s="38">
        <v>0</v>
      </c>
      <c r="J74" s="19" t="s">
        <v>16</v>
      </c>
      <c r="K74" s="38">
        <v>2.7</v>
      </c>
      <c r="L74" s="38">
        <v>0.3</v>
      </c>
      <c r="M74" s="39" t="s">
        <v>16</v>
      </c>
      <c r="N74" s="8">
        <v>2.4</v>
      </c>
    </row>
    <row r="75" spans="1:14" x14ac:dyDescent="0.2">
      <c r="A75" s="70">
        <f>VLOOKUP(B75,'[1]Regional Mapping'!$A$3:$F$170,6,FALSE)</f>
        <v>18</v>
      </c>
      <c r="B75" s="15" t="s">
        <v>73</v>
      </c>
      <c r="C75" s="70">
        <f>VLOOKUP(B75,'[1]Regional Mapping'!$A$3:$F$170,2,FALSE)</f>
        <v>114</v>
      </c>
      <c r="D75" s="70" t="str">
        <f>VLOOKUP(B75,'[1]Regional Mapping'!$A$3:$F$170,5,FALSE)</f>
        <v>ROW</v>
      </c>
      <c r="E75" t="str">
        <f>VLOOKUP(B75,'[1]Regional Mapping'!$A$3:$F$170,4,FALSE)</f>
        <v>Rest of the World</v>
      </c>
      <c r="F75" s="6">
        <v>6</v>
      </c>
      <c r="G75" s="16" t="s">
        <v>16</v>
      </c>
      <c r="H75" s="19" t="s">
        <v>16</v>
      </c>
      <c r="I75" s="38">
        <v>0.4</v>
      </c>
      <c r="J75" s="19" t="s">
        <v>16</v>
      </c>
      <c r="K75" s="38">
        <v>5.6</v>
      </c>
      <c r="L75" s="38">
        <v>0.6</v>
      </c>
      <c r="M75" s="39" t="s">
        <v>16</v>
      </c>
      <c r="N75" s="8">
        <v>5</v>
      </c>
    </row>
    <row r="76" spans="1:14" x14ac:dyDescent="0.2">
      <c r="A76" s="70">
        <f>VLOOKUP(B76,'[1]Regional Mapping'!$A$3:$F$170,6,FALSE)</f>
        <v>18</v>
      </c>
      <c r="B76" s="70" t="s">
        <v>20</v>
      </c>
      <c r="C76" s="70">
        <f>VLOOKUP(B76,'[1]Regional Mapping'!$A$3:$F$170,2,FALSE)</f>
        <v>34</v>
      </c>
      <c r="D76" s="70" t="str">
        <f>VLOOKUP(B76,'[1]Regional Mapping'!$A$3:$F$170,5,FALSE)</f>
        <v>ROW</v>
      </c>
      <c r="E76" t="str">
        <f>VLOOKUP(B76,'[1]Regional Mapping'!$A$3:$F$170,4,FALSE)</f>
        <v>Rest of the World</v>
      </c>
      <c r="F76" s="6">
        <v>65.7</v>
      </c>
      <c r="G76" s="6">
        <v>0.7</v>
      </c>
      <c r="H76" s="16" t="s">
        <v>16</v>
      </c>
      <c r="I76" s="9">
        <v>2.5</v>
      </c>
      <c r="J76" s="19" t="s">
        <v>16</v>
      </c>
      <c r="K76" s="9">
        <v>63.9</v>
      </c>
      <c r="L76" s="17">
        <v>4.7</v>
      </c>
      <c r="M76" s="17">
        <v>0.6</v>
      </c>
      <c r="N76" s="18">
        <v>58.7</v>
      </c>
    </row>
    <row r="77" spans="1:14" x14ac:dyDescent="0.2">
      <c r="A77" s="70">
        <f>VLOOKUP(B77,'[1]Regional Mapping'!$A$3:$F$170,6,FALSE)</f>
        <v>18</v>
      </c>
      <c r="B77" s="15" t="s">
        <v>101</v>
      </c>
      <c r="C77" s="70">
        <f>VLOOKUP(B77,'[1]Regional Mapping'!$A$3:$F$170,2,FALSE)</f>
        <v>35</v>
      </c>
      <c r="D77" s="70" t="str">
        <f>VLOOKUP(B77,'[1]Regional Mapping'!$A$3:$F$170,5,FALSE)</f>
        <v>ROW</v>
      </c>
      <c r="E77" t="str">
        <f>VLOOKUP(B77,'[1]Regional Mapping'!$A$3:$F$170,4,FALSE)</f>
        <v>Rest of the World</v>
      </c>
      <c r="F77" s="6">
        <v>61.8</v>
      </c>
      <c r="G77" s="6">
        <v>0</v>
      </c>
      <c r="H77" s="8">
        <v>1.5</v>
      </c>
      <c r="I77" s="38">
        <v>1.7</v>
      </c>
      <c r="J77" s="19" t="s">
        <v>16</v>
      </c>
      <c r="K77" s="38">
        <v>58.6</v>
      </c>
      <c r="L77" s="38">
        <v>7.4</v>
      </c>
      <c r="M77" s="39" t="s">
        <v>16</v>
      </c>
      <c r="N77" s="8">
        <v>51.1</v>
      </c>
    </row>
    <row r="78" spans="1:14" x14ac:dyDescent="0.2">
      <c r="A78" s="70">
        <f>VLOOKUP(B78,'[1]Regional Mapping'!$A$3:$F$170,6,FALSE)</f>
        <v>18</v>
      </c>
      <c r="B78" s="15" t="s">
        <v>74</v>
      </c>
      <c r="C78" s="70">
        <f>VLOOKUP(B78,'[1]Regional Mapping'!$A$3:$F$170,2,FALSE)</f>
        <v>122</v>
      </c>
      <c r="D78" s="70" t="str">
        <f>VLOOKUP(B78,'[1]Regional Mapping'!$A$3:$F$170,5,FALSE)</f>
        <v>ROW</v>
      </c>
      <c r="E78" t="str">
        <f>VLOOKUP(B78,'[1]Regional Mapping'!$A$3:$F$170,4,FALSE)</f>
        <v>Rest of the World</v>
      </c>
      <c r="F78" s="6">
        <v>1.3</v>
      </c>
      <c r="G78" s="6">
        <v>0</v>
      </c>
      <c r="H78" s="19" t="s">
        <v>16</v>
      </c>
      <c r="I78" s="38">
        <v>0.1</v>
      </c>
      <c r="J78" s="19" t="s">
        <v>16</v>
      </c>
      <c r="K78" s="38">
        <v>1.2</v>
      </c>
      <c r="L78" s="38">
        <v>0.6</v>
      </c>
      <c r="M78" s="39" t="s">
        <v>16</v>
      </c>
      <c r="N78" s="8">
        <v>0.6</v>
      </c>
    </row>
    <row r="79" spans="1:14" x14ac:dyDescent="0.2">
      <c r="A79" s="70">
        <f>VLOOKUP(B79,'[1]Regional Mapping'!$A$3:$F$170,6,FALSE)</f>
        <v>18</v>
      </c>
      <c r="B79" s="61" t="s">
        <v>102</v>
      </c>
      <c r="C79" s="70">
        <f>VLOOKUP(B79,'[1]Regional Mapping'!$A$3:$F$170,2,FALSE)</f>
        <v>42</v>
      </c>
      <c r="D79" s="70" t="str">
        <f>VLOOKUP(B79,'[1]Regional Mapping'!$A$3:$F$170,5,FALSE)</f>
        <v>ROW</v>
      </c>
      <c r="E79" t="str">
        <f>VLOOKUP(B79,'[1]Regional Mapping'!$A$3:$F$170,4,FALSE)</f>
        <v>Rest of the World</v>
      </c>
      <c r="F79" s="6">
        <v>9.8000000000000007</v>
      </c>
      <c r="G79" s="6">
        <v>0.3</v>
      </c>
      <c r="H79" s="8">
        <v>0.3</v>
      </c>
      <c r="I79" s="38">
        <v>0.1</v>
      </c>
      <c r="J79" s="19" t="s">
        <v>16</v>
      </c>
      <c r="K79" s="38">
        <v>9.6999999999999993</v>
      </c>
      <c r="L79" s="38">
        <v>1.1000000000000001</v>
      </c>
      <c r="M79" s="39" t="s">
        <v>16</v>
      </c>
      <c r="N79" s="8">
        <v>8.6</v>
      </c>
    </row>
    <row r="80" spans="1:14" x14ac:dyDescent="0.2">
      <c r="A80" s="70">
        <f>VLOOKUP(B80,'[1]Regional Mapping'!$A$3:$F$170,6,FALSE)</f>
        <v>18</v>
      </c>
      <c r="B80" s="74" t="s">
        <v>199</v>
      </c>
      <c r="C80" s="70">
        <f>VLOOKUP(B80,'[1]Regional Mapping'!$A$3:$F$170,2,FALSE)</f>
        <v>115</v>
      </c>
      <c r="D80" s="70" t="str">
        <f>VLOOKUP(B80,'[1]Regional Mapping'!$A$3:$F$170,5,FALSE)</f>
        <v>ROW</v>
      </c>
      <c r="E80" t="str">
        <f>VLOOKUP(B80,'[1]Regional Mapping'!$A$3:$F$170,4,FALSE)</f>
        <v>Rest of the World</v>
      </c>
      <c r="F80" s="6">
        <v>6.2</v>
      </c>
      <c r="G80" s="16" t="s">
        <v>16</v>
      </c>
      <c r="H80" s="8">
        <v>0.6</v>
      </c>
      <c r="I80" s="38">
        <v>0</v>
      </c>
      <c r="J80" s="19" t="s">
        <v>16</v>
      </c>
      <c r="K80" s="38">
        <v>5.5</v>
      </c>
      <c r="L80" s="38">
        <v>1.4</v>
      </c>
      <c r="M80" s="39" t="s">
        <v>16</v>
      </c>
      <c r="N80" s="8">
        <v>4.0999999999999996</v>
      </c>
    </row>
    <row r="81" spans="1:14" x14ac:dyDescent="0.2">
      <c r="A81" s="70">
        <f>VLOOKUP(B81,'[1]Regional Mapping'!$A$3:$F$170,6,FALSE)</f>
        <v>18</v>
      </c>
      <c r="B81" s="15" t="s">
        <v>103</v>
      </c>
      <c r="C81" s="70">
        <f>VLOOKUP(B81,'[1]Regional Mapping'!$A$3:$F$170,2,FALSE)</f>
        <v>53</v>
      </c>
      <c r="D81" s="70" t="str">
        <f>VLOOKUP(B81,'[1]Regional Mapping'!$A$3:$F$170,5,FALSE)</f>
        <v>ROW</v>
      </c>
      <c r="E81" t="str">
        <f>VLOOKUP(B81,'[1]Regional Mapping'!$A$3:$F$170,4,FALSE)</f>
        <v>Rest of the World</v>
      </c>
      <c r="F81" s="6">
        <v>17.8</v>
      </c>
      <c r="G81" s="16" t="s">
        <v>16</v>
      </c>
      <c r="H81" s="19" t="s">
        <v>16</v>
      </c>
      <c r="I81" s="38">
        <v>0.9</v>
      </c>
      <c r="J81" s="19" t="s">
        <v>16</v>
      </c>
      <c r="K81" s="38">
        <v>16.8</v>
      </c>
      <c r="L81" s="38">
        <v>2.8</v>
      </c>
      <c r="M81" s="39" t="s">
        <v>16</v>
      </c>
      <c r="N81" s="8">
        <v>14</v>
      </c>
    </row>
    <row r="82" spans="1:14" ht="22.5" x14ac:dyDescent="0.2">
      <c r="A82" s="70">
        <f>VLOOKUP(B82,'[1]Regional Mapping'!$A$3:$F$170,6,FALSE)</f>
        <v>18</v>
      </c>
      <c r="B82" s="74" t="s">
        <v>200</v>
      </c>
      <c r="C82" s="70">
        <f>VLOOKUP(B82,'[1]Regional Mapping'!$A$3:$F$170,2,FALSE)</f>
        <v>49</v>
      </c>
      <c r="D82" s="70" t="str">
        <f>VLOOKUP(B82,'[1]Regional Mapping'!$A$3:$F$170,5,FALSE)</f>
        <v>ROW</v>
      </c>
      <c r="E82" t="str">
        <f>VLOOKUP(B82,'[1]Regional Mapping'!$A$3:$F$170,4,FALSE)</f>
        <v>Rest of the World</v>
      </c>
      <c r="F82" s="6">
        <v>13</v>
      </c>
      <c r="G82" s="16" t="s">
        <v>16</v>
      </c>
      <c r="H82" s="19" t="s">
        <v>16</v>
      </c>
      <c r="I82" s="38">
        <v>0.2</v>
      </c>
      <c r="J82" s="19" t="s">
        <v>16</v>
      </c>
      <c r="K82" s="38">
        <v>12.8</v>
      </c>
      <c r="L82" s="38">
        <v>3.9</v>
      </c>
      <c r="M82" s="39" t="s">
        <v>16</v>
      </c>
      <c r="N82" s="8">
        <v>8.8000000000000007</v>
      </c>
    </row>
    <row r="83" spans="1:14" x14ac:dyDescent="0.2">
      <c r="A83" s="70">
        <f>VLOOKUP(B83,'[1]Regional Mapping'!$A$3:$F$170,6,FALSE)</f>
        <v>18</v>
      </c>
      <c r="B83" s="61" t="s">
        <v>128</v>
      </c>
      <c r="C83" s="70">
        <f>VLOOKUP(B83,'[1]Regional Mapping'!$A$3:$F$170,2,FALSE)</f>
        <v>10</v>
      </c>
      <c r="D83" s="70" t="str">
        <f>VLOOKUP(B83,'[1]Regional Mapping'!$A$3:$F$170,5,FALSE)</f>
        <v>ROW</v>
      </c>
      <c r="E83" t="str">
        <f>VLOOKUP(B83,'[1]Regional Mapping'!$A$3:$F$170,4,FALSE)</f>
        <v>Rest of the World</v>
      </c>
      <c r="F83" s="6">
        <v>21.6</v>
      </c>
      <c r="G83" s="16" t="s">
        <v>16</v>
      </c>
      <c r="H83" s="19" t="s">
        <v>16</v>
      </c>
      <c r="I83" s="38">
        <v>2.1</v>
      </c>
      <c r="J83" s="19" t="s">
        <v>16</v>
      </c>
      <c r="K83" s="38">
        <v>19.600000000000001</v>
      </c>
      <c r="L83" s="38">
        <v>3.4</v>
      </c>
      <c r="M83" s="39" t="s">
        <v>16</v>
      </c>
      <c r="N83" s="8">
        <v>16.2</v>
      </c>
    </row>
    <row r="84" spans="1:14" x14ac:dyDescent="0.2">
      <c r="A84" s="70">
        <f>VLOOKUP(B84,'[1]Regional Mapping'!$A$3:$F$170,6,FALSE)</f>
        <v>18</v>
      </c>
      <c r="B84" s="61" t="s">
        <v>75</v>
      </c>
      <c r="C84" s="70">
        <f>VLOOKUP(B84,'[1]Regional Mapping'!$A$3:$F$170,2,FALSE)</f>
        <v>122</v>
      </c>
      <c r="D84" s="70" t="str">
        <f>VLOOKUP(B84,'[1]Regional Mapping'!$A$3:$F$170,5,FALSE)</f>
        <v>ROW</v>
      </c>
      <c r="E84" t="str">
        <f>VLOOKUP(B84,'[1]Regional Mapping'!$A$3:$F$170,4,FALSE)</f>
        <v>Rest of the World</v>
      </c>
      <c r="F84" s="6">
        <v>7.9</v>
      </c>
      <c r="G84" s="6">
        <v>0</v>
      </c>
      <c r="H84" s="8">
        <v>0.2</v>
      </c>
      <c r="I84" s="38">
        <v>0</v>
      </c>
      <c r="J84" s="19" t="s">
        <v>16</v>
      </c>
      <c r="K84" s="38">
        <v>7.7</v>
      </c>
      <c r="L84" s="38">
        <v>1</v>
      </c>
      <c r="M84" s="39" t="s">
        <v>16</v>
      </c>
      <c r="N84" s="8">
        <v>6.7</v>
      </c>
    </row>
    <row r="85" spans="1:14" x14ac:dyDescent="0.2">
      <c r="A85" s="70">
        <f>VLOOKUP(B85,'[1]Regional Mapping'!$A$3:$F$170,6,FALSE)</f>
        <v>18</v>
      </c>
      <c r="B85" s="61" t="s">
        <v>106</v>
      </c>
      <c r="C85" s="70">
        <f>VLOOKUP(B85,'[1]Regional Mapping'!$A$3:$F$170,2,FALSE)</f>
        <v>47</v>
      </c>
      <c r="D85" s="70" t="str">
        <f>VLOOKUP(B85,'[1]Regional Mapping'!$A$3:$F$170,5,FALSE)</f>
        <v>ROW</v>
      </c>
      <c r="E85" t="str">
        <f>VLOOKUP(B85,'[1]Regional Mapping'!$A$3:$F$170,4,FALSE)</f>
        <v>Rest of the World</v>
      </c>
      <c r="F85" s="6">
        <v>5.8</v>
      </c>
      <c r="G85" s="6">
        <v>0.2</v>
      </c>
      <c r="H85" s="8">
        <v>0.1</v>
      </c>
      <c r="I85" s="38">
        <v>0.3</v>
      </c>
      <c r="J85" s="19" t="s">
        <v>16</v>
      </c>
      <c r="K85" s="38">
        <v>5.6</v>
      </c>
      <c r="L85" s="38">
        <v>0.7</v>
      </c>
      <c r="M85" s="39" t="s">
        <v>16</v>
      </c>
      <c r="N85" s="8">
        <v>4.9000000000000004</v>
      </c>
    </row>
    <row r="86" spans="1:14" x14ac:dyDescent="0.2">
      <c r="A86" s="70">
        <f>VLOOKUP(B86,'[1]Regional Mapping'!$A$3:$F$170,6,FALSE)</f>
        <v>18</v>
      </c>
      <c r="B86" s="63" t="s">
        <v>78</v>
      </c>
      <c r="C86" s="70">
        <f>VLOOKUP(B86,'[1]Regional Mapping'!$A$3:$F$170,2,FALSE)</f>
        <v>135</v>
      </c>
      <c r="D86" s="70" t="str">
        <f>VLOOKUP(B86,'[1]Regional Mapping'!$A$3:$F$170,5,FALSE)</f>
        <v>ROW</v>
      </c>
      <c r="E86" t="str">
        <f>VLOOKUP(B86,'[1]Regional Mapping'!$A$3:$F$170,4,FALSE)</f>
        <v>Rest of the World</v>
      </c>
      <c r="F86" s="6">
        <v>0.3</v>
      </c>
      <c r="G86" s="16" t="s">
        <v>16</v>
      </c>
      <c r="H86" s="19" t="s">
        <v>16</v>
      </c>
      <c r="I86" s="38">
        <v>0</v>
      </c>
      <c r="J86" s="19" t="s">
        <v>16</v>
      </c>
      <c r="K86" s="38">
        <v>0.3</v>
      </c>
      <c r="L86" s="38">
        <v>0.1</v>
      </c>
      <c r="M86" s="39" t="s">
        <v>16</v>
      </c>
      <c r="N86" s="8">
        <v>0.3</v>
      </c>
    </row>
    <row r="87" spans="1:14" x14ac:dyDescent="0.2">
      <c r="A87" s="70">
        <f>VLOOKUP(B87,'[1]Regional Mapping'!$A$3:$F$170,6,FALSE)</f>
        <v>18</v>
      </c>
      <c r="B87" s="63" t="s">
        <v>79</v>
      </c>
      <c r="C87" s="70">
        <f>VLOOKUP(B87,'[1]Regional Mapping'!$A$3:$F$170,2,FALSE)</f>
        <v>124</v>
      </c>
      <c r="D87" s="70" t="str">
        <f>VLOOKUP(B87,'[1]Regional Mapping'!$A$3:$F$170,5,FALSE)</f>
        <v>ROW</v>
      </c>
      <c r="E87" t="str">
        <f>VLOOKUP(B87,'[1]Regional Mapping'!$A$3:$F$170,4,FALSE)</f>
        <v>Rest of the World</v>
      </c>
      <c r="F87" s="6">
        <v>5.2</v>
      </c>
      <c r="G87" s="16" t="s">
        <v>16</v>
      </c>
      <c r="H87" s="19" t="s">
        <v>16</v>
      </c>
      <c r="I87" s="38">
        <v>0.6</v>
      </c>
      <c r="J87" s="19" t="s">
        <v>16</v>
      </c>
      <c r="K87" s="38">
        <v>4.5999999999999996</v>
      </c>
      <c r="L87" s="38">
        <v>0.5</v>
      </c>
      <c r="M87" s="39" t="s">
        <v>16</v>
      </c>
      <c r="N87" s="8">
        <v>4</v>
      </c>
    </row>
    <row r="88" spans="1:14" ht="22.5" x14ac:dyDescent="0.2">
      <c r="A88" s="70">
        <f>VLOOKUP(B88,'[1]Regional Mapping'!$A$3:$F$170,6,FALSE)</f>
        <v>18</v>
      </c>
      <c r="B88" s="5" t="s">
        <v>161</v>
      </c>
      <c r="C88" s="70">
        <f>VLOOKUP(B88,'[1]Regional Mapping'!$A$3:$F$170,2,FALSE)</f>
        <v>90</v>
      </c>
      <c r="D88" s="70" t="str">
        <f>VLOOKUP(B88,'[1]Regional Mapping'!$A$3:$F$170,5,FALSE)</f>
        <v>ROW</v>
      </c>
      <c r="E88" t="str">
        <f>VLOOKUP(B88,'[1]Regional Mapping'!$A$3:$F$170,4,FALSE)</f>
        <v>Rest of the World</v>
      </c>
      <c r="F88" s="6">
        <v>6.9</v>
      </c>
      <c r="G88" s="6">
        <v>2.7</v>
      </c>
      <c r="H88" s="19" t="s">
        <v>16</v>
      </c>
      <c r="I88" s="8">
        <v>0.5</v>
      </c>
      <c r="J88" s="19" t="s">
        <v>16</v>
      </c>
      <c r="K88" s="38">
        <v>9.1</v>
      </c>
      <c r="L88" s="38">
        <v>1.4</v>
      </c>
      <c r="M88" s="38">
        <v>0.2</v>
      </c>
      <c r="N88" s="8">
        <v>7.5</v>
      </c>
    </row>
    <row r="89" spans="1:14" x14ac:dyDescent="0.2">
      <c r="A89" s="70">
        <f>VLOOKUP(B89,'[1]Regional Mapping'!$A$3:$F$170,6,FALSE)</f>
        <v>18</v>
      </c>
      <c r="B89" s="15" t="s">
        <v>80</v>
      </c>
      <c r="C89" s="70">
        <f>VLOOKUP(B89,'[1]Regional Mapping'!$A$3:$F$170,2,FALSE)</f>
        <v>122</v>
      </c>
      <c r="D89" s="70" t="str">
        <f>VLOOKUP(B89,'[1]Regional Mapping'!$A$3:$F$170,5,FALSE)</f>
        <v>ROW</v>
      </c>
      <c r="E89" t="str">
        <f>VLOOKUP(B89,'[1]Regional Mapping'!$A$3:$F$170,4,FALSE)</f>
        <v>Rest of the World</v>
      </c>
      <c r="F89" s="6">
        <v>1.8</v>
      </c>
      <c r="G89" s="16" t="s">
        <v>16</v>
      </c>
      <c r="H89" s="19" t="s">
        <v>16</v>
      </c>
      <c r="I89" s="38">
        <v>0.1</v>
      </c>
      <c r="J89" s="19" t="s">
        <v>16</v>
      </c>
      <c r="K89" s="38">
        <v>1.7</v>
      </c>
      <c r="L89" s="38">
        <v>0.3</v>
      </c>
      <c r="M89" s="38">
        <v>0</v>
      </c>
      <c r="N89" s="8">
        <v>1.3</v>
      </c>
    </row>
    <row r="90" spans="1:14" x14ac:dyDescent="0.2">
      <c r="A90" s="70">
        <f>VLOOKUP(B90,'[1]Regional Mapping'!$A$3:$F$170,6,FALSE)</f>
        <v>18</v>
      </c>
      <c r="B90" s="15" t="s">
        <v>155</v>
      </c>
      <c r="C90" s="70">
        <f>VLOOKUP(B90,'[1]Regional Mapping'!$A$3:$F$170,2,FALSE)</f>
        <v>96</v>
      </c>
      <c r="D90" s="70" t="str">
        <f>VLOOKUP(B90,'[1]Regional Mapping'!$A$3:$F$170,5,FALSE)</f>
        <v>ROW</v>
      </c>
      <c r="E90" t="str">
        <f>VLOOKUP(B90,'[1]Regional Mapping'!$A$3:$F$170,4,FALSE)</f>
        <v>Rest of the World</v>
      </c>
      <c r="F90" s="6">
        <v>10.199999999999999</v>
      </c>
      <c r="G90" s="6">
        <v>0.5</v>
      </c>
      <c r="H90" s="8">
        <v>0.9</v>
      </c>
      <c r="I90" s="8">
        <v>0.1</v>
      </c>
      <c r="J90" s="19" t="s">
        <v>16</v>
      </c>
      <c r="K90" s="38">
        <v>9.6999999999999993</v>
      </c>
      <c r="L90" s="38">
        <v>1.1000000000000001</v>
      </c>
      <c r="M90" s="38">
        <v>0.4</v>
      </c>
      <c r="N90" s="8">
        <v>8.1</v>
      </c>
    </row>
    <row r="91" spans="1:14" x14ac:dyDescent="0.2">
      <c r="A91" s="70">
        <f>VLOOKUP(B91,'[1]Regional Mapping'!$A$3:$F$170,6,FALSE)</f>
        <v>18</v>
      </c>
      <c r="B91" s="63" t="s">
        <v>81</v>
      </c>
      <c r="C91" s="70">
        <f>VLOOKUP(B91,'[1]Regional Mapping'!$A$3:$F$170,2,FALSE)</f>
        <v>116</v>
      </c>
      <c r="D91" s="70" t="str">
        <f>VLOOKUP(B91,'[1]Regional Mapping'!$A$3:$F$170,5,FALSE)</f>
        <v>ROW</v>
      </c>
      <c r="E91" t="str">
        <f>VLOOKUP(B91,'[1]Regional Mapping'!$A$3:$F$170,4,FALSE)</f>
        <v>Rest of the World</v>
      </c>
      <c r="F91" s="6">
        <v>11.2</v>
      </c>
      <c r="G91" s="6">
        <v>0.1</v>
      </c>
      <c r="H91" s="8">
        <v>0.7</v>
      </c>
      <c r="I91" s="38">
        <v>0.1</v>
      </c>
      <c r="J91" s="19" t="s">
        <v>16</v>
      </c>
      <c r="K91" s="38">
        <v>10.5</v>
      </c>
      <c r="L91" s="38">
        <v>2.1</v>
      </c>
      <c r="M91" s="39" t="s">
        <v>16</v>
      </c>
      <c r="N91" s="8">
        <v>8.5</v>
      </c>
    </row>
    <row r="92" spans="1:14" x14ac:dyDescent="0.2">
      <c r="A92" s="70">
        <f>VLOOKUP(B92,'[1]Regional Mapping'!$A$3:$F$170,6,FALSE)</f>
        <v>18</v>
      </c>
      <c r="B92" s="15" t="s">
        <v>162</v>
      </c>
      <c r="C92" s="70">
        <f>VLOOKUP(B92,'[1]Regional Mapping'!$A$3:$F$170,2,FALSE)</f>
        <v>90</v>
      </c>
      <c r="D92" s="70" t="str">
        <f>VLOOKUP(B92,'[1]Regional Mapping'!$A$3:$F$170,5,FALSE)</f>
        <v>ROW</v>
      </c>
      <c r="E92" t="str">
        <f>VLOOKUP(B92,'[1]Regional Mapping'!$A$3:$F$170,4,FALSE)</f>
        <v>Rest of the World</v>
      </c>
      <c r="F92" s="6">
        <v>0.2</v>
      </c>
      <c r="G92" s="16" t="s">
        <v>16</v>
      </c>
      <c r="H92" s="19" t="s">
        <v>16</v>
      </c>
      <c r="I92" s="8">
        <v>0</v>
      </c>
      <c r="J92" s="19" t="s">
        <v>16</v>
      </c>
      <c r="K92" s="38">
        <v>0.2</v>
      </c>
      <c r="L92" s="38">
        <v>0</v>
      </c>
      <c r="M92" s="39" t="s">
        <v>16</v>
      </c>
      <c r="N92" s="8">
        <v>0.2</v>
      </c>
    </row>
    <row r="93" spans="1:14" x14ac:dyDescent="0.2">
      <c r="A93" s="70">
        <f>VLOOKUP(B93,'[1]Regional Mapping'!$A$3:$F$170,6,FALSE)</f>
        <v>18</v>
      </c>
      <c r="B93" s="15" t="s">
        <v>107</v>
      </c>
      <c r="C93" s="70">
        <f>VLOOKUP(B93,'[1]Regional Mapping'!$A$3:$F$170,2,FALSE)</f>
        <v>43</v>
      </c>
      <c r="D93" s="70" t="str">
        <f>VLOOKUP(B93,'[1]Regional Mapping'!$A$3:$F$170,5,FALSE)</f>
        <v>ROW</v>
      </c>
      <c r="E93" t="str">
        <f>VLOOKUP(B93,'[1]Regional Mapping'!$A$3:$F$170,4,FALSE)</f>
        <v>Rest of the World</v>
      </c>
      <c r="F93" s="6">
        <v>8.1</v>
      </c>
      <c r="G93" s="6">
        <v>0.5</v>
      </c>
      <c r="H93" s="8">
        <v>0.2</v>
      </c>
      <c r="I93" s="38">
        <v>0.3</v>
      </c>
      <c r="J93" s="19" t="s">
        <v>16</v>
      </c>
      <c r="K93" s="38">
        <v>8.1999999999999993</v>
      </c>
      <c r="L93" s="38">
        <v>0.6</v>
      </c>
      <c r="M93" s="39" t="s">
        <v>16</v>
      </c>
      <c r="N93" s="8">
        <v>7.6</v>
      </c>
    </row>
    <row r="94" spans="1:14" x14ac:dyDescent="0.2">
      <c r="A94" s="70">
        <f>VLOOKUP(B94,'[1]Regional Mapping'!$A$3:$F$170,6,FALSE)</f>
        <v>18</v>
      </c>
      <c r="B94" s="15" t="s">
        <v>108</v>
      </c>
      <c r="C94" s="70">
        <f>VLOOKUP(B94,'[1]Regional Mapping'!$A$3:$F$170,2,FALSE)</f>
        <v>53</v>
      </c>
      <c r="D94" s="70" t="str">
        <f>VLOOKUP(B94,'[1]Regional Mapping'!$A$3:$F$170,5,FALSE)</f>
        <v>ROW</v>
      </c>
      <c r="E94" t="str">
        <f>VLOOKUP(B94,'[1]Regional Mapping'!$A$3:$F$170,4,FALSE)</f>
        <v>Rest of the World</v>
      </c>
      <c r="F94" s="6">
        <v>0.7</v>
      </c>
      <c r="G94" s="16" t="s">
        <v>16</v>
      </c>
      <c r="H94" s="19" t="s">
        <v>16</v>
      </c>
      <c r="I94" s="38">
        <v>0.1</v>
      </c>
      <c r="J94" s="19" t="s">
        <v>16</v>
      </c>
      <c r="K94" s="38">
        <v>0.7</v>
      </c>
      <c r="L94" s="38">
        <v>0.4</v>
      </c>
      <c r="M94" s="39" t="s">
        <v>16</v>
      </c>
      <c r="N94" s="8">
        <v>0.3</v>
      </c>
    </row>
    <row r="95" spans="1:14" x14ac:dyDescent="0.2">
      <c r="A95" s="70">
        <f>VLOOKUP(B95,'[1]Regional Mapping'!$A$3:$F$170,6,FALSE)</f>
        <v>18</v>
      </c>
      <c r="B95" s="15" t="s">
        <v>110</v>
      </c>
      <c r="C95" s="70">
        <f>VLOOKUP(B95,'[1]Regional Mapping'!$A$3:$F$170,2,FALSE)</f>
        <v>44</v>
      </c>
      <c r="D95" s="70" t="str">
        <f>VLOOKUP(B95,'[1]Regional Mapping'!$A$3:$F$170,5,FALSE)</f>
        <v>ROW</v>
      </c>
      <c r="E95" t="str">
        <f>VLOOKUP(B95,'[1]Regional Mapping'!$A$3:$F$170,4,FALSE)</f>
        <v>Rest of the World</v>
      </c>
      <c r="F95" s="6">
        <v>7.1</v>
      </c>
      <c r="G95" s="6">
        <v>0</v>
      </c>
      <c r="H95" s="8">
        <v>0.2</v>
      </c>
      <c r="I95" s="38">
        <v>0</v>
      </c>
      <c r="J95" s="19" t="s">
        <v>16</v>
      </c>
      <c r="K95" s="38">
        <v>6.9</v>
      </c>
      <c r="L95" s="38">
        <v>1.4</v>
      </c>
      <c r="M95" s="39" t="s">
        <v>16</v>
      </c>
      <c r="N95" s="8">
        <v>5.5</v>
      </c>
    </row>
    <row r="96" spans="1:14" x14ac:dyDescent="0.2">
      <c r="A96" s="70">
        <f>VLOOKUP(B96,'[1]Regional Mapping'!$A$3:$F$170,6,FALSE)</f>
        <v>18</v>
      </c>
      <c r="B96" s="15" t="s">
        <v>176</v>
      </c>
      <c r="C96" s="70">
        <f>VLOOKUP(B96,'[1]Regional Mapping'!$A$3:$F$170,2,FALSE)</f>
        <v>107</v>
      </c>
      <c r="D96" s="70" t="str">
        <f>VLOOKUP(B96,'[1]Regional Mapping'!$A$3:$F$170,5,FALSE)</f>
        <v>ROW</v>
      </c>
      <c r="E96" t="str">
        <f>VLOOKUP(B96,'[1]Regional Mapping'!$A$3:$F$170,4,FALSE)</f>
        <v>Rest of the World</v>
      </c>
      <c r="F96" s="6">
        <v>54.2</v>
      </c>
      <c r="G96" s="6">
        <v>7.3</v>
      </c>
      <c r="H96" s="19" t="s">
        <v>16</v>
      </c>
      <c r="I96" s="19" t="s">
        <v>16</v>
      </c>
      <c r="J96" s="19" t="s">
        <v>16</v>
      </c>
      <c r="K96" s="38">
        <v>61.5</v>
      </c>
      <c r="L96" s="38">
        <v>18.899999999999999</v>
      </c>
      <c r="M96" s="39" t="s">
        <v>16</v>
      </c>
      <c r="N96" s="8">
        <v>42.6</v>
      </c>
    </row>
    <row r="97" spans="1:14" x14ac:dyDescent="0.2">
      <c r="A97" s="70">
        <f>VLOOKUP(B97,'[1]Regional Mapping'!$A$3:$F$170,6,FALSE)</f>
        <v>18</v>
      </c>
      <c r="B97" s="70" t="s">
        <v>31</v>
      </c>
      <c r="C97" s="70">
        <f>VLOOKUP(B97,'[1]Regional Mapping'!$A$3:$F$170,2,FALSE)</f>
        <v>99</v>
      </c>
      <c r="D97" s="70" t="str">
        <f>VLOOKUP(B97,'[1]Regional Mapping'!$A$3:$F$170,5,FALSE)</f>
        <v>ROW</v>
      </c>
      <c r="E97" t="str">
        <f>VLOOKUP(B97,'[1]Regional Mapping'!$A$3:$F$170,4,FALSE)</f>
        <v>Rest of the World</v>
      </c>
      <c r="F97" s="6">
        <v>59.6</v>
      </c>
      <c r="G97" s="16" t="s">
        <v>16</v>
      </c>
      <c r="H97" s="6">
        <v>4.2</v>
      </c>
      <c r="I97" s="20" t="s">
        <v>32</v>
      </c>
      <c r="J97" s="19" t="s">
        <v>16</v>
      </c>
      <c r="K97" s="20" t="s">
        <v>33</v>
      </c>
      <c r="L97" s="21" t="s">
        <v>34</v>
      </c>
      <c r="M97" s="20" t="s">
        <v>35</v>
      </c>
      <c r="N97" s="21" t="s">
        <v>36</v>
      </c>
    </row>
    <row r="98" spans="1:14" x14ac:dyDescent="0.2">
      <c r="A98" s="70">
        <f>VLOOKUP(B98,'[1]Regional Mapping'!$A$3:$F$170,6,FALSE)</f>
        <v>18</v>
      </c>
      <c r="B98" s="15" t="s">
        <v>111</v>
      </c>
      <c r="C98" s="70">
        <f>VLOOKUP(B98,'[1]Regional Mapping'!$A$3:$F$170,2,FALSE)</f>
        <v>50</v>
      </c>
      <c r="D98" s="70" t="str">
        <f>VLOOKUP(B98,'[1]Regional Mapping'!$A$3:$F$170,5,FALSE)</f>
        <v>ROW</v>
      </c>
      <c r="E98" t="str">
        <f>VLOOKUP(B98,'[1]Regional Mapping'!$A$3:$F$170,4,FALSE)</f>
        <v>Rest of the World</v>
      </c>
      <c r="F98" s="6">
        <v>5.0999999999999996</v>
      </c>
      <c r="G98" s="16" t="s">
        <v>16</v>
      </c>
      <c r="H98" s="19" t="s">
        <v>16</v>
      </c>
      <c r="I98" s="38">
        <v>0</v>
      </c>
      <c r="J98" s="19" t="s">
        <v>16</v>
      </c>
      <c r="K98" s="38">
        <v>5.0999999999999996</v>
      </c>
      <c r="L98" s="38">
        <v>0.9</v>
      </c>
      <c r="M98" s="39" t="s">
        <v>16</v>
      </c>
      <c r="N98" s="8">
        <v>4.2</v>
      </c>
    </row>
    <row r="99" spans="1:14" x14ac:dyDescent="0.2">
      <c r="A99" s="70">
        <f>VLOOKUP(B99,'[1]Regional Mapping'!$A$3:$F$170,6,FALSE)</f>
        <v>18</v>
      </c>
      <c r="B99" s="15" t="s">
        <v>177</v>
      </c>
      <c r="C99" s="70">
        <f>VLOOKUP(B99,'[1]Regional Mapping'!$A$3:$F$170,2,FALSE)</f>
        <v>100</v>
      </c>
      <c r="D99" s="70" t="str">
        <f>VLOOKUP(B99,'[1]Regional Mapping'!$A$3:$F$170,5,FALSE)</f>
        <v>ROW</v>
      </c>
      <c r="E99" t="str">
        <f>VLOOKUP(B99,'[1]Regional Mapping'!$A$3:$F$170,4,FALSE)</f>
        <v>Rest of the World</v>
      </c>
      <c r="F99" s="6">
        <v>14.6</v>
      </c>
      <c r="G99" s="6">
        <v>1.7</v>
      </c>
      <c r="H99" s="8">
        <v>0.1</v>
      </c>
      <c r="I99" s="8">
        <v>0.6</v>
      </c>
      <c r="J99" s="19" t="s">
        <v>16</v>
      </c>
      <c r="K99" s="38">
        <v>15.7</v>
      </c>
      <c r="L99" s="38">
        <v>2.1</v>
      </c>
      <c r="M99" s="38">
        <v>0.1</v>
      </c>
      <c r="N99" s="8">
        <v>13.4</v>
      </c>
    </row>
    <row r="100" spans="1:14" x14ac:dyDescent="0.2">
      <c r="A100" s="70">
        <f>VLOOKUP(B100,'[1]Regional Mapping'!$A$3:$F$170,6,FALSE)</f>
        <v>18</v>
      </c>
      <c r="B100" s="63" t="s">
        <v>156</v>
      </c>
      <c r="C100" s="70">
        <f>VLOOKUP(B100,'[1]Regional Mapping'!$A$3:$F$170,2,FALSE)</f>
        <v>91</v>
      </c>
      <c r="D100" s="70" t="str">
        <f>VLOOKUP(B100,'[1]Regional Mapping'!$A$3:$F$170,5,FALSE)</f>
        <v>ROW</v>
      </c>
      <c r="E100" t="str">
        <f>VLOOKUP(B100,'[1]Regional Mapping'!$A$3:$F$170,4,FALSE)</f>
        <v>Rest of the World</v>
      </c>
      <c r="F100" s="6">
        <v>86.6</v>
      </c>
      <c r="G100" s="6">
        <v>2.6</v>
      </c>
      <c r="H100" s="8">
        <v>1.8</v>
      </c>
      <c r="I100" s="8">
        <v>10.199999999999999</v>
      </c>
      <c r="J100" s="19" t="s">
        <v>16</v>
      </c>
      <c r="K100" s="38">
        <v>77.2</v>
      </c>
      <c r="L100" s="38">
        <v>6.4</v>
      </c>
      <c r="M100" s="38">
        <v>6.5</v>
      </c>
      <c r="N100" s="8">
        <v>64.3</v>
      </c>
    </row>
    <row r="101" spans="1:14" x14ac:dyDescent="0.2">
      <c r="A101" s="70">
        <f>VLOOKUP(B101,'[1]Regional Mapping'!$A$3:$F$170,6,FALSE)</f>
        <v>18</v>
      </c>
      <c r="B101" s="15" t="s">
        <v>82</v>
      </c>
      <c r="C101" s="70">
        <f>VLOOKUP(B101,'[1]Regional Mapping'!$A$3:$F$170,2,FALSE)</f>
        <v>125</v>
      </c>
      <c r="D101" s="70" t="str">
        <f>VLOOKUP(B101,'[1]Regional Mapping'!$A$3:$F$170,5,FALSE)</f>
        <v>ROW</v>
      </c>
      <c r="E101" t="str">
        <f>VLOOKUP(B101,'[1]Regional Mapping'!$A$3:$F$170,4,FALSE)</f>
        <v>Rest of the World</v>
      </c>
      <c r="F101" s="6">
        <v>7.8</v>
      </c>
      <c r="G101" s="6">
        <v>0</v>
      </c>
      <c r="H101" s="8">
        <v>0</v>
      </c>
      <c r="I101" s="38">
        <v>0.1</v>
      </c>
      <c r="J101" s="19" t="s">
        <v>16</v>
      </c>
      <c r="K101" s="38">
        <v>7.8</v>
      </c>
      <c r="L101" s="38">
        <v>1.3</v>
      </c>
      <c r="M101" s="39" t="s">
        <v>16</v>
      </c>
      <c r="N101" s="8">
        <v>6.5</v>
      </c>
    </row>
    <row r="102" spans="1:14" x14ac:dyDescent="0.2">
      <c r="A102" s="70">
        <f>VLOOKUP(B102,'[1]Regional Mapping'!$A$3:$F$170,6,FALSE)</f>
        <v>18</v>
      </c>
      <c r="B102" s="15" t="s">
        <v>158</v>
      </c>
      <c r="C102" s="70">
        <f>VLOOKUP(B102,'[1]Regional Mapping'!$A$3:$F$170,2,FALSE)</f>
        <v>92</v>
      </c>
      <c r="D102" s="70" t="str">
        <f>VLOOKUP(B102,'[1]Regional Mapping'!$A$3:$F$170,5,FALSE)</f>
        <v>ROW</v>
      </c>
      <c r="E102" t="str">
        <f>VLOOKUP(B102,'[1]Regional Mapping'!$A$3:$F$170,4,FALSE)</f>
        <v>Rest of the World</v>
      </c>
      <c r="F102" s="6">
        <v>15.2</v>
      </c>
      <c r="G102" s="16" t="s">
        <v>16</v>
      </c>
      <c r="H102" s="8">
        <v>2.8</v>
      </c>
      <c r="I102" s="8">
        <v>0.2</v>
      </c>
      <c r="J102" s="19" t="s">
        <v>16</v>
      </c>
      <c r="K102" s="38">
        <v>12.1</v>
      </c>
      <c r="L102" s="38">
        <v>3.3</v>
      </c>
      <c r="M102" s="38">
        <v>0.1</v>
      </c>
      <c r="N102" s="8">
        <v>8.8000000000000007</v>
      </c>
    </row>
    <row r="103" spans="1:14" x14ac:dyDescent="0.2">
      <c r="A103" s="70">
        <f>VLOOKUP(B103,'[1]Regional Mapping'!$A$3:$F$170,6,FALSE)</f>
        <v>18</v>
      </c>
      <c r="B103" s="15" t="s">
        <v>179</v>
      </c>
      <c r="C103" s="70">
        <f>VLOOKUP(B103,'[1]Regional Mapping'!$A$3:$F$170,2,FALSE)</f>
        <v>107</v>
      </c>
      <c r="D103" s="70" t="str">
        <f>VLOOKUP(B103,'[1]Regional Mapping'!$A$3:$F$170,5,FALSE)</f>
        <v>ROW</v>
      </c>
      <c r="E103" t="str">
        <f>VLOOKUP(B103,'[1]Regional Mapping'!$A$3:$F$170,4,FALSE)</f>
        <v>Rest of the World</v>
      </c>
      <c r="F103" s="6">
        <v>16.399999999999999</v>
      </c>
      <c r="G103" s="6">
        <v>0.8</v>
      </c>
      <c r="H103" s="19" t="s">
        <v>16</v>
      </c>
      <c r="I103" s="19" t="s">
        <v>16</v>
      </c>
      <c r="J103" s="19" t="s">
        <v>16</v>
      </c>
      <c r="K103" s="38">
        <v>17.2</v>
      </c>
      <c r="L103" s="38">
        <v>1.9</v>
      </c>
      <c r="M103" s="39" t="s">
        <v>16</v>
      </c>
      <c r="N103" s="8">
        <v>15.3</v>
      </c>
    </row>
    <row r="104" spans="1:14" x14ac:dyDescent="0.2">
      <c r="A104" s="70">
        <f>VLOOKUP(B104,'[1]Regional Mapping'!$A$3:$F$170,6,FALSE)</f>
        <v>18</v>
      </c>
      <c r="B104" s="15" t="s">
        <v>129</v>
      </c>
      <c r="C104" s="70">
        <f>VLOOKUP(B104,'[1]Regional Mapping'!$A$3:$F$170,2,FALSE)</f>
        <v>15</v>
      </c>
      <c r="D104" s="70" t="str">
        <f>VLOOKUP(B104,'[1]Regional Mapping'!$A$3:$F$170,5,FALSE)</f>
        <v>ROW</v>
      </c>
      <c r="E104" t="str">
        <f>VLOOKUP(B104,'[1]Regional Mapping'!$A$3:$F$170,4,FALSE)</f>
        <v>Rest of the World</v>
      </c>
      <c r="F104" s="6">
        <v>130.30000000000001</v>
      </c>
      <c r="G104" s="6">
        <v>0.4</v>
      </c>
      <c r="H104" s="8">
        <v>0</v>
      </c>
      <c r="I104" s="38">
        <v>6.4</v>
      </c>
      <c r="J104" s="19" t="s">
        <v>16</v>
      </c>
      <c r="K104" s="38">
        <v>124.3</v>
      </c>
      <c r="L104" s="38">
        <v>8.6</v>
      </c>
      <c r="M104" s="39" t="s">
        <v>16</v>
      </c>
      <c r="N104" s="8">
        <v>115.8</v>
      </c>
    </row>
    <row r="105" spans="1:14" x14ac:dyDescent="0.2">
      <c r="A105" s="70">
        <f>VLOOKUP(B105,'[1]Regional Mapping'!$A$3:$F$170,6,FALSE)</f>
        <v>18</v>
      </c>
      <c r="B105" s="15" t="s">
        <v>130</v>
      </c>
      <c r="C105" s="70">
        <f>VLOOKUP(B105,'[1]Regional Mapping'!$A$3:$F$170,2,FALSE)</f>
        <v>8</v>
      </c>
      <c r="D105" s="70" t="str">
        <f>VLOOKUP(B105,'[1]Regional Mapping'!$A$3:$F$170,5,FALSE)</f>
        <v>ROW</v>
      </c>
      <c r="E105" t="str">
        <f>VLOOKUP(B105,'[1]Regional Mapping'!$A$3:$F$170,4,FALSE)</f>
        <v>Rest of the World</v>
      </c>
      <c r="F105" s="6">
        <v>4.8</v>
      </c>
      <c r="G105" s="6">
        <v>0.3</v>
      </c>
      <c r="H105" s="8">
        <v>0</v>
      </c>
      <c r="I105" s="38">
        <v>0.7</v>
      </c>
      <c r="J105" s="19" t="s">
        <v>16</v>
      </c>
      <c r="K105" s="38">
        <v>4.3</v>
      </c>
      <c r="L105" s="38">
        <v>0.6</v>
      </c>
      <c r="M105" s="39" t="s">
        <v>16</v>
      </c>
      <c r="N105" s="8">
        <v>3.7</v>
      </c>
    </row>
    <row r="106" spans="1:14" x14ac:dyDescent="0.2">
      <c r="A106" s="70">
        <f>VLOOKUP(B106,'[1]Regional Mapping'!$A$3:$F$170,6,FALSE)</f>
        <v>18</v>
      </c>
      <c r="B106" s="15" t="s">
        <v>165</v>
      </c>
      <c r="C106" s="70">
        <f>VLOOKUP(B106,'[1]Regional Mapping'!$A$3:$F$170,2,FALSE)</f>
        <v>90</v>
      </c>
      <c r="D106" s="70" t="str">
        <f>VLOOKUP(B106,'[1]Regional Mapping'!$A$3:$F$170,5,FALSE)</f>
        <v>ROW</v>
      </c>
      <c r="E106" t="str">
        <f>VLOOKUP(B106,'[1]Regional Mapping'!$A$3:$F$170,4,FALSE)</f>
        <v>Rest of the World</v>
      </c>
      <c r="F106" s="6">
        <v>2.7</v>
      </c>
      <c r="G106" s="6">
        <v>2</v>
      </c>
      <c r="H106" s="8">
        <v>0.4</v>
      </c>
      <c r="I106" s="8">
        <v>0.2</v>
      </c>
      <c r="J106" s="19" t="s">
        <v>16</v>
      </c>
      <c r="K106" s="38">
        <v>4.0999999999999996</v>
      </c>
      <c r="L106" s="38">
        <v>0.7</v>
      </c>
      <c r="M106" s="39" t="s">
        <v>16</v>
      </c>
      <c r="N106" s="8">
        <v>3.4</v>
      </c>
    </row>
    <row r="107" spans="1:14" x14ac:dyDescent="0.2">
      <c r="A107" s="70">
        <f>VLOOKUP(B107,'[1]Regional Mapping'!$A$3:$F$170,6,FALSE)</f>
        <v>18</v>
      </c>
      <c r="B107" s="15" t="s">
        <v>85</v>
      </c>
      <c r="C107" s="70">
        <f>VLOOKUP(B107,'[1]Regional Mapping'!$A$3:$F$170,2,FALSE)</f>
        <v>129</v>
      </c>
      <c r="D107" s="70" t="str">
        <f>VLOOKUP(B107,'[1]Regional Mapping'!$A$3:$F$170,5,FALSE)</f>
        <v>ROW</v>
      </c>
      <c r="E107" t="str">
        <f>VLOOKUP(B107,'[1]Regional Mapping'!$A$3:$F$170,4,FALSE)</f>
        <v>Rest of the World</v>
      </c>
      <c r="F107" s="6">
        <v>16.8</v>
      </c>
      <c r="G107" s="6">
        <v>8.6</v>
      </c>
      <c r="H107" s="8">
        <v>12</v>
      </c>
      <c r="I107" s="38">
        <v>0.1</v>
      </c>
      <c r="J107" s="19" t="s">
        <v>16</v>
      </c>
      <c r="K107" s="38">
        <v>13.3</v>
      </c>
      <c r="L107" s="38">
        <v>2.5</v>
      </c>
      <c r="M107" s="39" t="s">
        <v>16</v>
      </c>
      <c r="N107" s="8">
        <v>10.8</v>
      </c>
    </row>
    <row r="108" spans="1:14" x14ac:dyDescent="0.2">
      <c r="A108" s="70">
        <f>VLOOKUP(B108,'[1]Regional Mapping'!$A$3:$F$170,6,FALSE)</f>
        <v>18</v>
      </c>
      <c r="B108" s="15" t="s">
        <v>131</v>
      </c>
      <c r="C108" s="70">
        <f>VLOOKUP(B108,'[1]Regional Mapping'!$A$3:$F$170,2,FALSE)</f>
        <v>20</v>
      </c>
      <c r="D108" s="70" t="str">
        <f>VLOOKUP(B108,'[1]Regional Mapping'!$A$3:$F$170,5,FALSE)</f>
        <v>ROW</v>
      </c>
      <c r="E108" t="str">
        <f>VLOOKUP(B108,'[1]Regional Mapping'!$A$3:$F$170,4,FALSE)</f>
        <v>Rest of the World</v>
      </c>
      <c r="F108" s="6">
        <v>7.3</v>
      </c>
      <c r="G108" s="16" t="s">
        <v>16</v>
      </c>
      <c r="H108" s="19" t="s">
        <v>16</v>
      </c>
      <c r="I108" s="39" t="s">
        <v>16</v>
      </c>
      <c r="J108" s="19" t="s">
        <v>16</v>
      </c>
      <c r="K108" s="38">
        <v>7.3</v>
      </c>
      <c r="L108" s="38">
        <v>1.6</v>
      </c>
      <c r="M108" s="39" t="s">
        <v>16</v>
      </c>
      <c r="N108" s="8">
        <v>5.8</v>
      </c>
    </row>
    <row r="109" spans="1:14" x14ac:dyDescent="0.2">
      <c r="A109" s="70">
        <f>VLOOKUP(B109,'[1]Regional Mapping'!$A$3:$F$170,6,FALSE)</f>
        <v>18</v>
      </c>
      <c r="B109" s="61" t="s">
        <v>112</v>
      </c>
      <c r="C109" s="70">
        <f>VLOOKUP(B109,'[1]Regional Mapping'!$A$3:$F$170,2,FALSE)</f>
        <v>53</v>
      </c>
      <c r="D109" s="70" t="str">
        <f>VLOOKUP(B109,'[1]Regional Mapping'!$A$3:$F$170,5,FALSE)</f>
        <v>ROW</v>
      </c>
      <c r="E109" t="str">
        <f>VLOOKUP(B109,'[1]Regional Mapping'!$A$3:$F$170,4,FALSE)</f>
        <v>Rest of the World</v>
      </c>
      <c r="F109" s="6">
        <v>1.3</v>
      </c>
      <c r="G109" s="16" t="s">
        <v>16</v>
      </c>
      <c r="H109" s="19" t="s">
        <v>16</v>
      </c>
      <c r="I109" s="38">
        <v>0.1</v>
      </c>
      <c r="J109" s="19" t="s">
        <v>16</v>
      </c>
      <c r="K109" s="38">
        <v>1.2</v>
      </c>
      <c r="L109" s="38">
        <v>0.2</v>
      </c>
      <c r="M109" s="39" t="s">
        <v>16</v>
      </c>
      <c r="N109" s="8">
        <v>1</v>
      </c>
    </row>
    <row r="110" spans="1:14" x14ac:dyDescent="0.2">
      <c r="A110" s="70">
        <f>VLOOKUP(B110,'[1]Regional Mapping'!$A$3:$F$170,6,FALSE)</f>
        <v>18</v>
      </c>
      <c r="B110" s="15" t="s">
        <v>86</v>
      </c>
      <c r="C110" s="70">
        <f>VLOOKUP(B110,'[1]Regional Mapping'!$A$3:$F$170,2,FALSE)</f>
        <v>137</v>
      </c>
      <c r="D110" s="70" t="str">
        <f>VLOOKUP(B110,'[1]Regional Mapping'!$A$3:$F$170,5,FALSE)</f>
        <v>ROW</v>
      </c>
      <c r="E110" t="str">
        <f>VLOOKUP(B110,'[1]Regional Mapping'!$A$3:$F$170,4,FALSE)</f>
        <v>Rest of the World</v>
      </c>
      <c r="F110" s="6">
        <v>1.4</v>
      </c>
      <c r="G110" s="6">
        <v>2.5</v>
      </c>
      <c r="H110" s="8">
        <v>0.1</v>
      </c>
      <c r="I110" s="39" t="s">
        <v>16</v>
      </c>
      <c r="J110" s="19" t="s">
        <v>16</v>
      </c>
      <c r="K110" s="38">
        <v>3.8</v>
      </c>
      <c r="L110" s="38">
        <v>0.4</v>
      </c>
      <c r="M110" s="39" t="s">
        <v>16</v>
      </c>
      <c r="N110" s="8">
        <v>3.4</v>
      </c>
    </row>
    <row r="111" spans="1:14" x14ac:dyDescent="0.2">
      <c r="A111" s="70">
        <f>VLOOKUP(B111,'[1]Regional Mapping'!$A$3:$F$170,6,FALSE)</f>
        <v>18</v>
      </c>
      <c r="B111" s="15" t="s">
        <v>132</v>
      </c>
      <c r="C111" s="70">
        <f>VLOOKUP(B111,'[1]Regional Mapping'!$A$3:$F$170,2,FALSE)</f>
        <v>23</v>
      </c>
      <c r="D111" s="70" t="str">
        <f>VLOOKUP(B111,'[1]Regional Mapping'!$A$3:$F$170,5,FALSE)</f>
        <v>ROW</v>
      </c>
      <c r="E111" t="str">
        <f>VLOOKUP(B111,'[1]Regional Mapping'!$A$3:$F$170,4,FALSE)</f>
        <v>Rest of the World</v>
      </c>
      <c r="F111" s="6">
        <v>3.3</v>
      </c>
      <c r="G111" s="6">
        <v>0.7</v>
      </c>
      <c r="H111" s="8">
        <v>0</v>
      </c>
      <c r="I111" s="38">
        <v>0</v>
      </c>
      <c r="J111" s="19" t="s">
        <v>16</v>
      </c>
      <c r="K111" s="38">
        <v>4</v>
      </c>
      <c r="L111" s="38">
        <v>1.1000000000000001</v>
      </c>
      <c r="M111" s="39" t="s">
        <v>16</v>
      </c>
      <c r="N111" s="8">
        <v>2.8</v>
      </c>
    </row>
    <row r="112" spans="1:14" x14ac:dyDescent="0.2">
      <c r="A112" s="70">
        <f>VLOOKUP(B112,'[1]Regional Mapping'!$A$3:$F$170,6,FALSE)</f>
        <v>18</v>
      </c>
      <c r="B112" s="63" t="s">
        <v>113</v>
      </c>
      <c r="C112" s="70">
        <f>VLOOKUP(B112,'[1]Regional Mapping'!$A$3:$F$170,2,FALSE)</f>
        <v>45</v>
      </c>
      <c r="D112" s="70" t="str">
        <f>VLOOKUP(B112,'[1]Regional Mapping'!$A$3:$F$170,5,FALSE)</f>
        <v>ROW</v>
      </c>
      <c r="E112" t="str">
        <f>VLOOKUP(B112,'[1]Regional Mapping'!$A$3:$F$170,4,FALSE)</f>
        <v>Rest of the World</v>
      </c>
      <c r="F112" s="6">
        <v>3.8</v>
      </c>
      <c r="G112" s="6">
        <v>0</v>
      </c>
      <c r="H112" s="8">
        <v>0</v>
      </c>
      <c r="I112" s="38">
        <v>0.3</v>
      </c>
      <c r="J112" s="19" t="s">
        <v>16</v>
      </c>
      <c r="K112" s="38">
        <v>3.5</v>
      </c>
      <c r="L112" s="38">
        <v>0.7</v>
      </c>
      <c r="M112" s="39" t="s">
        <v>16</v>
      </c>
      <c r="N112" s="8">
        <v>2.8</v>
      </c>
    </row>
    <row r="113" spans="1:14" x14ac:dyDescent="0.2">
      <c r="A113" s="70">
        <f>VLOOKUP(B113,'[1]Regional Mapping'!$A$3:$F$170,6,FALSE)</f>
        <v>18</v>
      </c>
      <c r="B113" s="15" t="s">
        <v>133</v>
      </c>
      <c r="C113" s="70">
        <f>VLOOKUP(B113,'[1]Regional Mapping'!$A$3:$F$170,2,FALSE)</f>
        <v>24</v>
      </c>
      <c r="D113" s="70" t="str">
        <f>VLOOKUP(B113,'[1]Regional Mapping'!$A$3:$F$170,5,FALSE)</f>
        <v>ROW</v>
      </c>
      <c r="E113" t="str">
        <f>VLOOKUP(B113,'[1]Regional Mapping'!$A$3:$F$170,4,FALSE)</f>
        <v>Rest of the World</v>
      </c>
      <c r="F113" s="6">
        <v>95.3</v>
      </c>
      <c r="G113" s="16" t="s">
        <v>16</v>
      </c>
      <c r="H113" s="19" t="s">
        <v>16</v>
      </c>
      <c r="I113" s="38">
        <v>2.4</v>
      </c>
      <c r="J113" s="19" t="s">
        <v>16</v>
      </c>
      <c r="K113" s="38">
        <v>92.9</v>
      </c>
      <c r="L113" s="38">
        <v>16.100000000000001</v>
      </c>
      <c r="M113" s="39" t="s">
        <v>16</v>
      </c>
      <c r="N113" s="8">
        <v>76.8</v>
      </c>
    </row>
    <row r="114" spans="1:14" x14ac:dyDescent="0.2">
      <c r="A114" s="70">
        <f>VLOOKUP(B114,'[1]Regional Mapping'!$A$3:$F$170,6,FALSE)</f>
        <v>18</v>
      </c>
      <c r="B114" s="15" t="s">
        <v>114</v>
      </c>
      <c r="C114" s="70">
        <f>VLOOKUP(B114,'[1]Regional Mapping'!$A$3:$F$170,2,FALSE)</f>
        <v>46</v>
      </c>
      <c r="D114" s="70" t="str">
        <f>VLOOKUP(B114,'[1]Regional Mapping'!$A$3:$F$170,5,FALSE)</f>
        <v>ROW</v>
      </c>
      <c r="E114" t="str">
        <f>VLOOKUP(B114,'[1]Regional Mapping'!$A$3:$F$170,4,FALSE)</f>
        <v>Rest of the World</v>
      </c>
      <c r="F114" s="6">
        <v>7.9</v>
      </c>
      <c r="G114" s="6">
        <v>0.1</v>
      </c>
      <c r="H114" s="8">
        <v>0</v>
      </c>
      <c r="I114" s="38">
        <v>0</v>
      </c>
      <c r="J114" s="19" t="s">
        <v>16</v>
      </c>
      <c r="K114" s="38">
        <v>7.9</v>
      </c>
      <c r="L114" s="38">
        <v>1.1000000000000001</v>
      </c>
      <c r="M114" s="39" t="s">
        <v>16</v>
      </c>
      <c r="N114" s="8">
        <v>6.8</v>
      </c>
    </row>
    <row r="115" spans="1:14" x14ac:dyDescent="0.2">
      <c r="A115" s="70">
        <f>VLOOKUP(B115,'[1]Regional Mapping'!$A$3:$F$170,6,FALSE)</f>
        <v>18</v>
      </c>
      <c r="B115" s="15" t="s">
        <v>115</v>
      </c>
      <c r="C115" s="70">
        <f>VLOOKUP(B115,'[1]Regional Mapping'!$A$3:$F$170,2,FALSE)</f>
        <v>37</v>
      </c>
      <c r="D115" s="70" t="str">
        <f>VLOOKUP(B115,'[1]Regional Mapping'!$A$3:$F$170,5,FALSE)</f>
        <v>ROW</v>
      </c>
      <c r="E115" t="str">
        <f>VLOOKUP(B115,'[1]Regional Mapping'!$A$3:$F$170,4,FALSE)</f>
        <v>Rest of the World</v>
      </c>
      <c r="F115" s="6">
        <v>57.6</v>
      </c>
      <c r="G115" s="16" t="s">
        <v>16</v>
      </c>
      <c r="H115" s="8">
        <v>46.1</v>
      </c>
      <c r="I115" s="38">
        <v>0.5</v>
      </c>
      <c r="J115" s="19" t="s">
        <v>16</v>
      </c>
      <c r="K115" s="38">
        <v>11</v>
      </c>
      <c r="L115" s="38">
        <v>3.4</v>
      </c>
      <c r="M115" s="39" t="s">
        <v>16</v>
      </c>
      <c r="N115" s="8">
        <v>7.6</v>
      </c>
    </row>
    <row r="116" spans="1:14" x14ac:dyDescent="0.2">
      <c r="A116" s="70">
        <f>VLOOKUP(B116,'[1]Regional Mapping'!$A$3:$F$170,6,FALSE)</f>
        <v>18</v>
      </c>
      <c r="B116" s="15" t="s">
        <v>116</v>
      </c>
      <c r="C116" s="70">
        <f>VLOOKUP(B116,'[1]Regional Mapping'!$A$3:$F$170,2,FALSE)</f>
        <v>38</v>
      </c>
      <c r="D116" s="70" t="str">
        <f>VLOOKUP(B116,'[1]Regional Mapping'!$A$3:$F$170,5,FALSE)</f>
        <v>ROW</v>
      </c>
      <c r="E116" t="str">
        <f>VLOOKUP(B116,'[1]Regional Mapping'!$A$3:$F$170,4,FALSE)</f>
        <v>Rest of the World</v>
      </c>
      <c r="F116" s="6">
        <v>39.200000000000003</v>
      </c>
      <c r="G116" s="6">
        <v>0</v>
      </c>
      <c r="H116" s="19" t="s">
        <v>16</v>
      </c>
      <c r="I116" s="38">
        <v>0.3</v>
      </c>
      <c r="J116" s="19" t="s">
        <v>16</v>
      </c>
      <c r="K116" s="38">
        <v>38.9</v>
      </c>
      <c r="L116" s="38">
        <v>2.2999999999999998</v>
      </c>
      <c r="M116" s="39" t="s">
        <v>16</v>
      </c>
      <c r="N116" s="8">
        <v>36.6</v>
      </c>
    </row>
    <row r="117" spans="1:14" x14ac:dyDescent="0.2">
      <c r="A117" s="70">
        <f>VLOOKUP(B117,'[1]Regional Mapping'!$A$3:$F$170,6,FALSE)</f>
        <v>18</v>
      </c>
      <c r="B117" s="15" t="s">
        <v>134</v>
      </c>
      <c r="C117" s="70">
        <f>VLOOKUP(B117,'[1]Regional Mapping'!$A$3:$F$170,2,FALSE)</f>
        <v>16</v>
      </c>
      <c r="D117" s="70" t="str">
        <f>VLOOKUP(B117,'[1]Regional Mapping'!$A$3:$F$170,5,FALSE)</f>
        <v>ROW</v>
      </c>
      <c r="E117" t="str">
        <f>VLOOKUP(B117,'[1]Regional Mapping'!$A$3:$F$170,4,FALSE)</f>
        <v>Rest of the World</v>
      </c>
      <c r="F117" s="6">
        <v>69.2</v>
      </c>
      <c r="G117" s="16" t="s">
        <v>16</v>
      </c>
      <c r="H117" s="19" t="s">
        <v>16</v>
      </c>
      <c r="I117" s="38">
        <v>5.4</v>
      </c>
      <c r="J117" s="19" t="s">
        <v>16</v>
      </c>
      <c r="K117" s="38">
        <v>63.8</v>
      </c>
      <c r="L117" s="38">
        <v>7.7</v>
      </c>
      <c r="M117" s="39" t="s">
        <v>16</v>
      </c>
      <c r="N117" s="8">
        <v>56.1</v>
      </c>
    </row>
    <row r="118" spans="1:14" ht="22.5" x14ac:dyDescent="0.2">
      <c r="A118" s="70">
        <f>VLOOKUP(B118,'[1]Regional Mapping'!$A$3:$F$170,6,FALSE)</f>
        <v>18</v>
      </c>
      <c r="B118" s="61" t="s">
        <v>164</v>
      </c>
      <c r="C118" s="70">
        <f>VLOOKUP(B118,'[1]Regional Mapping'!$A$3:$F$170,2,FALSE)</f>
        <v>89</v>
      </c>
      <c r="D118" s="70" t="str">
        <f>VLOOKUP(B118,'[1]Regional Mapping'!$A$3:$F$170,5,FALSE)</f>
        <v>ROW</v>
      </c>
      <c r="E118" t="str">
        <f>VLOOKUP(B118,'[1]Regional Mapping'!$A$3:$F$170,4,FALSE)</f>
        <v>Rest of the World</v>
      </c>
      <c r="F118" s="6">
        <v>5.8</v>
      </c>
      <c r="G118" s="6">
        <v>0.7</v>
      </c>
      <c r="H118" s="19" t="s">
        <v>16</v>
      </c>
      <c r="I118" s="8">
        <v>0.4</v>
      </c>
      <c r="J118" s="19" t="s">
        <v>16</v>
      </c>
      <c r="K118" s="38">
        <v>6.1</v>
      </c>
      <c r="L118" s="38">
        <v>1.2</v>
      </c>
      <c r="M118" s="38">
        <v>0.2</v>
      </c>
      <c r="N118" s="8">
        <v>4.7</v>
      </c>
    </row>
    <row r="119" spans="1:14" x14ac:dyDescent="0.2">
      <c r="A119" s="70">
        <f>VLOOKUP(B119,'[1]Regional Mapping'!$A$3:$F$170,6,FALSE)</f>
        <v>18</v>
      </c>
      <c r="B119" s="15" t="s">
        <v>88</v>
      </c>
      <c r="C119" s="70">
        <f>VLOOKUP(B119,'[1]Regional Mapping'!$A$3:$F$170,2,FALSE)</f>
        <v>119</v>
      </c>
      <c r="D119" s="70" t="str">
        <f>VLOOKUP(B119,'[1]Regional Mapping'!$A$3:$F$170,5,FALSE)</f>
        <v>ROW</v>
      </c>
      <c r="E119" t="str">
        <f>VLOOKUP(B119,'[1]Regional Mapping'!$A$3:$F$170,4,FALSE)</f>
        <v>Rest of the World</v>
      </c>
      <c r="F119" s="6">
        <v>3.1</v>
      </c>
      <c r="G119" s="16" t="s">
        <v>16</v>
      </c>
      <c r="H119" s="19" t="s">
        <v>16</v>
      </c>
      <c r="I119" s="38">
        <v>0.1</v>
      </c>
      <c r="J119" s="19" t="s">
        <v>16</v>
      </c>
      <c r="K119" s="38">
        <v>3</v>
      </c>
      <c r="L119" s="38">
        <v>0.6</v>
      </c>
      <c r="M119" s="39" t="s">
        <v>16</v>
      </c>
      <c r="N119" s="8">
        <v>2.4</v>
      </c>
    </row>
    <row r="120" spans="1:14" x14ac:dyDescent="0.2">
      <c r="A120" s="70">
        <f>VLOOKUP(B120,'[1]Regional Mapping'!$A$3:$F$170,6,FALSE)</f>
        <v>18</v>
      </c>
      <c r="B120" s="15" t="s">
        <v>168</v>
      </c>
      <c r="C120" s="70">
        <f>VLOOKUP(B120,'[1]Regional Mapping'!$A$3:$F$170,2,FALSE)</f>
        <v>90</v>
      </c>
      <c r="D120" s="70" t="str">
        <f>VLOOKUP(B120,'[1]Regional Mapping'!$A$3:$F$170,5,FALSE)</f>
        <v>ROW</v>
      </c>
      <c r="E120" t="str">
        <f>VLOOKUP(B120,'[1]Regional Mapping'!$A$3:$F$170,4,FALSE)</f>
        <v>Rest of the World</v>
      </c>
      <c r="F120" s="6">
        <v>38.6</v>
      </c>
      <c r="G120" s="6">
        <v>6.7</v>
      </c>
      <c r="H120" s="8">
        <v>7</v>
      </c>
      <c r="I120" s="8">
        <v>2.8</v>
      </c>
      <c r="J120" s="8">
        <v>0.9</v>
      </c>
      <c r="K120" s="38">
        <v>34.700000000000003</v>
      </c>
      <c r="L120" s="38">
        <v>5.8</v>
      </c>
      <c r="M120" s="38">
        <v>0.8</v>
      </c>
      <c r="N120" s="8">
        <v>28</v>
      </c>
    </row>
    <row r="121" spans="1:14" x14ac:dyDescent="0.2">
      <c r="A121" s="70">
        <f>VLOOKUP(B121,'[1]Regional Mapping'!$A$3:$F$170,6,FALSE)</f>
        <v>18</v>
      </c>
      <c r="B121" s="63" t="s">
        <v>135</v>
      </c>
      <c r="C121" s="70">
        <f>VLOOKUP(B121,'[1]Regional Mapping'!$A$3:$F$170,2,FALSE)</f>
        <v>17</v>
      </c>
      <c r="D121" s="70" t="str">
        <f>VLOOKUP(B121,'[1]Regional Mapping'!$A$3:$F$170,5,FALSE)</f>
        <v>ROW</v>
      </c>
      <c r="E121" t="str">
        <f>VLOOKUP(B121,'[1]Regional Mapping'!$A$3:$F$170,4,FALSE)</f>
        <v>Rest of the World</v>
      </c>
      <c r="F121" s="6">
        <v>46</v>
      </c>
      <c r="G121" s="16" t="s">
        <v>16</v>
      </c>
      <c r="H121" s="19" t="s">
        <v>16</v>
      </c>
      <c r="I121" s="38">
        <v>1.8</v>
      </c>
      <c r="J121" s="19" t="s">
        <v>16</v>
      </c>
      <c r="K121" s="38">
        <v>44.2</v>
      </c>
      <c r="L121" s="38">
        <v>2.4</v>
      </c>
      <c r="M121" s="39" t="s">
        <v>16</v>
      </c>
      <c r="N121" s="8">
        <v>41.7</v>
      </c>
    </row>
    <row r="122" spans="1:14" x14ac:dyDescent="0.2">
      <c r="A122" s="70">
        <f>VLOOKUP(B122,'[1]Regional Mapping'!$A$3:$F$170,6,FALSE)</f>
        <v>18</v>
      </c>
      <c r="B122" s="61" t="s">
        <v>136</v>
      </c>
      <c r="C122" s="70">
        <f>VLOOKUP(B122,'[1]Regional Mapping'!$A$3:$F$170,2,FALSE)</f>
        <v>25</v>
      </c>
      <c r="D122" s="70" t="str">
        <f>VLOOKUP(B122,'[1]Regional Mapping'!$A$3:$F$170,5,FALSE)</f>
        <v>ROW</v>
      </c>
      <c r="E122" t="str">
        <f>VLOOKUP(B122,'[1]Regional Mapping'!$A$3:$F$170,4,FALSE)</f>
        <v>Rest of the World</v>
      </c>
      <c r="F122" s="6">
        <v>11.6</v>
      </c>
      <c r="G122" s="16" t="s">
        <v>16</v>
      </c>
      <c r="H122" s="19" t="s">
        <v>16</v>
      </c>
      <c r="I122" s="38">
        <v>0.2</v>
      </c>
      <c r="J122" s="19" t="s">
        <v>16</v>
      </c>
      <c r="K122" s="38">
        <v>11.4</v>
      </c>
      <c r="L122" s="38">
        <v>1.4</v>
      </c>
      <c r="M122" s="39" t="s">
        <v>16</v>
      </c>
      <c r="N122" s="8">
        <v>10</v>
      </c>
    </row>
    <row r="123" spans="1:14" x14ac:dyDescent="0.2">
      <c r="A123" s="70">
        <f>VLOOKUP(B123,'[1]Regional Mapping'!$A$3:$F$170,6,FALSE)</f>
        <v>18</v>
      </c>
      <c r="B123" s="15" t="s">
        <v>90</v>
      </c>
      <c r="C123" s="70">
        <f>VLOOKUP(B123,'[1]Regional Mapping'!$A$3:$F$170,2,FALSE)</f>
        <v>135</v>
      </c>
      <c r="D123" s="70" t="str">
        <f>VLOOKUP(B123,'[1]Regional Mapping'!$A$3:$F$170,5,FALSE)</f>
        <v>ROW</v>
      </c>
      <c r="E123" t="str">
        <f>VLOOKUP(B123,'[1]Regional Mapping'!$A$3:$F$170,4,FALSE)</f>
        <v>Rest of the World</v>
      </c>
      <c r="F123" s="6">
        <v>8.6</v>
      </c>
      <c r="G123" s="16" t="s">
        <v>16</v>
      </c>
      <c r="H123" s="19" t="s">
        <v>16</v>
      </c>
      <c r="I123" s="38">
        <v>0</v>
      </c>
      <c r="J123" s="19" t="s">
        <v>16</v>
      </c>
      <c r="K123" s="38">
        <v>8.6</v>
      </c>
      <c r="L123" s="38">
        <v>1.9</v>
      </c>
      <c r="M123" s="39" t="s">
        <v>16</v>
      </c>
      <c r="N123" s="8">
        <v>6.7</v>
      </c>
    </row>
    <row r="124" spans="1:14" ht="22.5" x14ac:dyDescent="0.2">
      <c r="A124" s="70">
        <f>VLOOKUP(B124,'[1]Regional Mapping'!$A$3:$F$170,6,FALSE)</f>
        <v>18</v>
      </c>
      <c r="B124" s="61" t="s">
        <v>183</v>
      </c>
      <c r="C124" s="70">
        <f>VLOOKUP(B124,'[1]Regional Mapping'!$A$3:$F$170,2,FALSE)</f>
        <v>107</v>
      </c>
      <c r="D124" s="70" t="str">
        <f>VLOOKUP(B124,'[1]Regional Mapping'!$A$3:$F$170,5,FALSE)</f>
        <v>ROW</v>
      </c>
      <c r="E124" t="str">
        <f>VLOOKUP(B124,'[1]Regional Mapping'!$A$3:$F$170,4,FALSE)</f>
        <v>Rest of the World</v>
      </c>
      <c r="F124" s="6">
        <v>41.1</v>
      </c>
      <c r="G124" s="6">
        <v>0.9</v>
      </c>
      <c r="H124" s="8">
        <v>1.2</v>
      </c>
      <c r="I124" s="8">
        <v>4.7</v>
      </c>
      <c r="J124" s="19" t="s">
        <v>16</v>
      </c>
      <c r="K124" s="38">
        <v>36.1</v>
      </c>
      <c r="L124" s="38">
        <v>3.1</v>
      </c>
      <c r="M124" s="39" t="s">
        <v>16</v>
      </c>
      <c r="N124" s="8">
        <v>33</v>
      </c>
    </row>
    <row r="125" spans="1:14" x14ac:dyDescent="0.2">
      <c r="A125" s="70">
        <f>VLOOKUP(B125,'[1]Regional Mapping'!$A$3:$F$170,6,FALSE)</f>
        <v>18</v>
      </c>
      <c r="B125" s="63" t="s">
        <v>198</v>
      </c>
      <c r="C125" s="70">
        <f>VLOOKUP(B125,'[1]Regional Mapping'!$A$3:$F$170,2,FALSE)</f>
        <v>9</v>
      </c>
      <c r="D125" s="70" t="str">
        <f>VLOOKUP(B125,'[1]Regional Mapping'!$A$3:$F$170,5,FALSE)</f>
        <v>ROW</v>
      </c>
      <c r="E125" t="str">
        <f>VLOOKUP(B125,'[1]Regional Mapping'!$A$3:$F$170,4,FALSE)</f>
        <v>Rest of the World</v>
      </c>
      <c r="F125" s="6">
        <v>252</v>
      </c>
      <c r="G125" s="16" t="s">
        <v>16</v>
      </c>
      <c r="H125" s="19" t="s">
        <v>16</v>
      </c>
      <c r="I125" s="38">
        <v>11.8</v>
      </c>
      <c r="J125" s="8">
        <v>3.5</v>
      </c>
      <c r="K125" s="38">
        <v>236.7</v>
      </c>
      <c r="L125" s="38">
        <v>10.1</v>
      </c>
      <c r="M125" s="38">
        <v>3.9</v>
      </c>
      <c r="N125" s="8">
        <v>222.6</v>
      </c>
    </row>
    <row r="126" spans="1:14" x14ac:dyDescent="0.2">
      <c r="A126" s="70">
        <f>VLOOKUP(B126,'[1]Regional Mapping'!$A$3:$F$170,6,FALSE)</f>
        <v>18</v>
      </c>
      <c r="B126" s="15" t="s">
        <v>169</v>
      </c>
      <c r="C126" s="70">
        <f>VLOOKUP(B126,'[1]Regional Mapping'!$A$3:$F$170,2,FALSE)</f>
        <v>93</v>
      </c>
      <c r="D126" s="70" t="str">
        <f>VLOOKUP(B126,'[1]Regional Mapping'!$A$3:$F$170,5,FALSE)</f>
        <v>ROW</v>
      </c>
      <c r="E126" t="str">
        <f>VLOOKUP(B126,'[1]Regional Mapping'!$A$3:$F$170,4,FALSE)</f>
        <v>Rest of the World</v>
      </c>
      <c r="F126" s="6">
        <v>16.2</v>
      </c>
      <c r="G126" s="6">
        <v>0.1</v>
      </c>
      <c r="H126" s="8">
        <v>0.2</v>
      </c>
      <c r="I126" s="8">
        <v>0.1</v>
      </c>
      <c r="J126" s="19" t="s">
        <v>16</v>
      </c>
      <c r="K126" s="38">
        <v>16</v>
      </c>
      <c r="L126" s="38">
        <v>2.7</v>
      </c>
      <c r="M126" s="38">
        <v>0.1</v>
      </c>
      <c r="N126" s="8">
        <v>13.2</v>
      </c>
    </row>
    <row r="127" spans="1:14" ht="38.25" x14ac:dyDescent="0.2">
      <c r="A127" s="70">
        <f>VLOOKUP(B127,'[1]Regional Mapping'!$A$3:$F$170,6,FALSE)</f>
        <v>18</v>
      </c>
      <c r="B127" s="5" t="s">
        <v>209</v>
      </c>
      <c r="C127" s="70">
        <f>VLOOKUP(B127,'[1]Regional Mapping'!$A$3:$F$170,2,FALSE)</f>
        <v>131</v>
      </c>
      <c r="D127" s="70" t="str">
        <f>VLOOKUP(B127,'[1]Regional Mapping'!$A$3:$F$170,5,FALSE)</f>
        <v>ROW</v>
      </c>
      <c r="E127" t="str">
        <f>VLOOKUP(B127,'[1]Regional Mapping'!$A$3:$F$170,4,FALSE)</f>
        <v>Rest of the World</v>
      </c>
      <c r="F127" s="6">
        <v>5.3</v>
      </c>
      <c r="G127" s="16" t="s">
        <v>16</v>
      </c>
      <c r="H127" s="19" t="s">
        <v>16</v>
      </c>
      <c r="I127" s="39" t="s">
        <v>16</v>
      </c>
      <c r="J127" s="19" t="s">
        <v>16</v>
      </c>
      <c r="K127" s="38">
        <v>5.3</v>
      </c>
      <c r="L127" s="38">
        <v>1</v>
      </c>
      <c r="M127" s="38">
        <v>0.1</v>
      </c>
      <c r="N127" s="8">
        <v>4.2</v>
      </c>
    </row>
    <row r="128" spans="1:14" x14ac:dyDescent="0.2">
      <c r="A128" s="70">
        <f>VLOOKUP(B128,'[1]Regional Mapping'!$A$3:$F$170,6,FALSE)</f>
        <v>18</v>
      </c>
      <c r="B128" s="15" t="s">
        <v>138</v>
      </c>
      <c r="C128" s="70">
        <f>VLOOKUP(B128,'[1]Regional Mapping'!$A$3:$F$170,2,FALSE)</f>
        <v>18</v>
      </c>
      <c r="D128" s="70" t="str">
        <f>VLOOKUP(B128,'[1]Regional Mapping'!$A$3:$F$170,5,FALSE)</f>
        <v>ROW</v>
      </c>
      <c r="E128" t="str">
        <f>VLOOKUP(B128,'[1]Regional Mapping'!$A$3:$F$170,4,FALSE)</f>
        <v>Rest of the World</v>
      </c>
      <c r="F128" s="6">
        <v>156</v>
      </c>
      <c r="G128" s="6">
        <v>10.7</v>
      </c>
      <c r="H128" s="8">
        <v>1.6</v>
      </c>
      <c r="I128" s="38">
        <v>5.5</v>
      </c>
      <c r="J128" s="19" t="s">
        <v>16</v>
      </c>
      <c r="K128" s="38">
        <v>159.5</v>
      </c>
      <c r="L128" s="38">
        <v>10.8</v>
      </c>
      <c r="M128" s="39" t="s">
        <v>16</v>
      </c>
      <c r="N128" s="8">
        <v>148.69999999999999</v>
      </c>
    </row>
    <row r="129" spans="1:14" x14ac:dyDescent="0.2">
      <c r="A129" s="70">
        <f>VLOOKUP(B129,'[1]Regional Mapping'!$A$3:$F$170,6,FALSE)</f>
        <v>18</v>
      </c>
      <c r="B129" s="15" t="s">
        <v>92</v>
      </c>
      <c r="C129" s="70">
        <f>VLOOKUP(B129,'[1]Regional Mapping'!$A$3:$F$170,2,FALSE)</f>
        <v>120</v>
      </c>
      <c r="D129" s="70" t="str">
        <f>VLOOKUP(B129,'[1]Regional Mapping'!$A$3:$F$170,5,FALSE)</f>
        <v>ROW</v>
      </c>
      <c r="E129" t="str">
        <f>VLOOKUP(B129,'[1]Regional Mapping'!$A$3:$F$170,4,FALSE)</f>
        <v>Rest of the World</v>
      </c>
      <c r="F129" s="6">
        <v>0.1</v>
      </c>
      <c r="G129" s="6">
        <v>0.8</v>
      </c>
      <c r="H129" s="19" t="s">
        <v>16</v>
      </c>
      <c r="I129" s="38">
        <v>0</v>
      </c>
      <c r="J129" s="19" t="s">
        <v>16</v>
      </c>
      <c r="K129" s="38">
        <v>0.9</v>
      </c>
      <c r="L129" s="38">
        <v>0.2</v>
      </c>
      <c r="M129" s="39" t="s">
        <v>16</v>
      </c>
      <c r="N129" s="8">
        <v>0.7</v>
      </c>
    </row>
    <row r="130" spans="1:14" ht="22.5" x14ac:dyDescent="0.2">
      <c r="A130" s="70">
        <f>VLOOKUP(B130,'[1]Regional Mapping'!$A$3:$F$170,6,FALSE)</f>
        <v>18</v>
      </c>
      <c r="B130" s="74" t="s">
        <v>205</v>
      </c>
      <c r="C130" s="70">
        <f>VLOOKUP(B130,'[1]Regional Mapping'!$A$3:$F$170,2,FALSE)</f>
        <v>52</v>
      </c>
      <c r="D130" s="70" t="str">
        <f>VLOOKUP(B130,'[1]Regional Mapping'!$A$3:$F$170,5,FALSE)</f>
        <v>ROW</v>
      </c>
      <c r="E130" t="str">
        <f>VLOOKUP(B130,'[1]Regional Mapping'!$A$3:$F$170,4,FALSE)</f>
        <v>Rest of the World</v>
      </c>
      <c r="F130" s="6">
        <v>8.9</v>
      </c>
      <c r="G130" s="16" t="s">
        <v>16</v>
      </c>
      <c r="H130" s="19" t="s">
        <v>16</v>
      </c>
      <c r="I130" s="38">
        <v>0.2</v>
      </c>
      <c r="J130" s="19" t="s">
        <v>16</v>
      </c>
      <c r="K130" s="38">
        <v>8.6999999999999993</v>
      </c>
      <c r="L130" s="38">
        <v>0.4</v>
      </c>
      <c r="M130" s="39" t="s">
        <v>16</v>
      </c>
      <c r="N130" s="8">
        <v>8.3000000000000007</v>
      </c>
    </row>
    <row r="131" spans="1:14" x14ac:dyDescent="0.2">
      <c r="A131" s="70">
        <f>VLOOKUP(B131,'[1]Regional Mapping'!$A$3:$F$170,6,FALSE)</f>
        <v>18</v>
      </c>
      <c r="B131" s="70" t="s">
        <v>52</v>
      </c>
      <c r="C131" s="70">
        <f>VLOOKUP(B131,'[1]Regional Mapping'!$A$3:$F$170,2,FALSE)</f>
        <v>105</v>
      </c>
      <c r="D131" s="70" t="str">
        <f>VLOOKUP(B131,'[1]Regional Mapping'!$A$3:$F$170,5,FALSE)</f>
        <v>ROW</v>
      </c>
      <c r="E131" t="str">
        <f>VLOOKUP(B131,'[1]Regional Mapping'!$A$3:$F$170,4,FALSE)</f>
        <v>Rest of the World</v>
      </c>
      <c r="F131" s="6">
        <v>229.4</v>
      </c>
      <c r="G131" s="6">
        <v>4.5999999999999996</v>
      </c>
      <c r="H131" s="6">
        <v>3.6</v>
      </c>
      <c r="I131" s="9">
        <v>11.8</v>
      </c>
      <c r="J131" s="19" t="s">
        <v>16</v>
      </c>
      <c r="K131" s="9">
        <v>218.5</v>
      </c>
      <c r="L131" s="17">
        <v>32.4</v>
      </c>
      <c r="M131" s="17">
        <v>2.2999999999999998</v>
      </c>
      <c r="N131" s="9">
        <v>183.8</v>
      </c>
    </row>
    <row r="132" spans="1:14" x14ac:dyDescent="0.2">
      <c r="A132" s="70">
        <f>VLOOKUP(B132,'[1]Regional Mapping'!$A$3:$F$170,6,FALSE)</f>
        <v>18</v>
      </c>
      <c r="B132" s="15" t="s">
        <v>170</v>
      </c>
      <c r="C132" s="70">
        <f>VLOOKUP(B132,'[1]Regional Mapping'!$A$3:$F$170,2,FALSE)</f>
        <v>93</v>
      </c>
      <c r="D132" s="70" t="str">
        <f>VLOOKUP(B132,'[1]Regional Mapping'!$A$3:$F$170,5,FALSE)</f>
        <v>ROW</v>
      </c>
      <c r="E132" t="str">
        <f>VLOOKUP(B132,'[1]Regional Mapping'!$A$3:$F$170,4,FALSE)</f>
        <v>Rest of the World</v>
      </c>
      <c r="F132" s="6">
        <v>17.2</v>
      </c>
      <c r="G132" s="16" t="s">
        <v>16</v>
      </c>
      <c r="H132" s="8">
        <v>2.6</v>
      </c>
      <c r="I132" s="8">
        <v>1.3</v>
      </c>
      <c r="J132" s="19" t="s">
        <v>16</v>
      </c>
      <c r="K132" s="38">
        <v>13.4</v>
      </c>
      <c r="L132" s="38">
        <v>2.2000000000000002</v>
      </c>
      <c r="M132" s="38">
        <v>1.7</v>
      </c>
      <c r="N132" s="8">
        <v>9.5</v>
      </c>
    </row>
    <row r="133" spans="1:14" x14ac:dyDescent="0.2">
      <c r="A133" s="70">
        <f>VLOOKUP(B133,'[1]Regional Mapping'!$A$3:$F$170,6,FALSE)</f>
        <v>18</v>
      </c>
      <c r="B133" s="63" t="s">
        <v>171</v>
      </c>
      <c r="C133" s="70">
        <f>VLOOKUP(B133,'[1]Regional Mapping'!$A$3:$F$170,2,FALSE)</f>
        <v>88</v>
      </c>
      <c r="D133" s="70" t="str">
        <f>VLOOKUP(B133,'[1]Regional Mapping'!$A$3:$F$170,5,FALSE)</f>
        <v>ROW</v>
      </c>
      <c r="E133" t="str">
        <f>VLOOKUP(B133,'[1]Regional Mapping'!$A$3:$F$170,4,FALSE)</f>
        <v>Rest of the World</v>
      </c>
      <c r="F133" s="6">
        <v>194.9</v>
      </c>
      <c r="G133" s="6">
        <v>0</v>
      </c>
      <c r="H133" s="8">
        <v>6.3</v>
      </c>
      <c r="I133" s="8">
        <v>15.3</v>
      </c>
      <c r="J133" s="19" t="s">
        <v>16</v>
      </c>
      <c r="K133" s="38">
        <v>173.3</v>
      </c>
      <c r="L133" s="38">
        <v>21.3</v>
      </c>
      <c r="M133" s="38">
        <v>12.3</v>
      </c>
      <c r="N133" s="8">
        <v>139.80000000000001</v>
      </c>
    </row>
    <row r="134" spans="1:14" x14ac:dyDescent="0.2">
      <c r="A134" s="70">
        <f>VLOOKUP(B134,'[1]Regional Mapping'!$A$3:$F$170,6,FALSE)</f>
        <v>18</v>
      </c>
      <c r="B134" s="63" t="s">
        <v>118</v>
      </c>
      <c r="C134" s="70">
        <f>VLOOKUP(B134,'[1]Regional Mapping'!$A$3:$F$170,2,FALSE)</f>
        <v>39</v>
      </c>
      <c r="D134" s="70" t="str">
        <f>VLOOKUP(B134,'[1]Regional Mapping'!$A$3:$F$170,5,FALSE)</f>
        <v>ROW</v>
      </c>
      <c r="E134" t="str">
        <f>VLOOKUP(B134,'[1]Regional Mapping'!$A$3:$F$170,4,FALSE)</f>
        <v>Rest of the World</v>
      </c>
      <c r="F134" s="6">
        <v>10.3</v>
      </c>
      <c r="G134" s="6">
        <v>0.5</v>
      </c>
      <c r="H134" s="8">
        <v>0</v>
      </c>
      <c r="I134" s="38">
        <v>0.2</v>
      </c>
      <c r="J134" s="19" t="s">
        <v>16</v>
      </c>
      <c r="K134" s="38">
        <v>10.6</v>
      </c>
      <c r="L134" s="38">
        <v>1.3</v>
      </c>
      <c r="M134" s="39" t="s">
        <v>16</v>
      </c>
      <c r="N134" s="8">
        <v>9.3000000000000007</v>
      </c>
    </row>
    <row r="135" spans="1:14" x14ac:dyDescent="0.2">
      <c r="A135" s="70">
        <f>VLOOKUP(B135,'[1]Regional Mapping'!$A$3:$F$170,6,FALSE)</f>
        <v>18</v>
      </c>
      <c r="B135" s="15" t="s">
        <v>172</v>
      </c>
      <c r="C135" s="70">
        <f>VLOOKUP(B135,'[1]Regional Mapping'!$A$3:$F$170,2,FALSE)</f>
        <v>93</v>
      </c>
      <c r="D135" s="70" t="str">
        <f>VLOOKUP(B135,'[1]Regional Mapping'!$A$3:$F$170,5,FALSE)</f>
        <v>ROW</v>
      </c>
      <c r="E135" t="str">
        <f>VLOOKUP(B135,'[1]Regional Mapping'!$A$3:$F$170,4,FALSE)</f>
        <v>Rest of the World</v>
      </c>
      <c r="F135" s="6">
        <v>52.4</v>
      </c>
      <c r="G135" s="6">
        <v>12.2</v>
      </c>
      <c r="H135" s="8">
        <v>12.2</v>
      </c>
      <c r="I135" s="8">
        <v>3</v>
      </c>
      <c r="J135" s="19" t="s">
        <v>16</v>
      </c>
      <c r="K135" s="38">
        <v>49.3</v>
      </c>
      <c r="L135" s="38">
        <v>4.5999999999999996</v>
      </c>
      <c r="M135" s="38">
        <v>1.5</v>
      </c>
      <c r="N135" s="8">
        <v>43.2</v>
      </c>
    </row>
    <row r="136" spans="1:14" x14ac:dyDescent="0.2">
      <c r="A136" s="70">
        <f>VLOOKUP(B136,'[1]Regional Mapping'!$A$3:$F$170,6,FALSE)</f>
        <v>18</v>
      </c>
      <c r="B136" s="15" t="s">
        <v>208</v>
      </c>
      <c r="C136" s="70">
        <f>VLOOKUP(B136,'[1]Regional Mapping'!$A$3:$F$170,2,FALSE)</f>
        <v>19</v>
      </c>
      <c r="D136" s="70" t="str">
        <f>VLOOKUP(B136,'[1]Regional Mapping'!$A$3:$F$170,5,FALSE)</f>
        <v>ROW</v>
      </c>
      <c r="E136" t="str">
        <f>VLOOKUP(B136,'[1]Regional Mapping'!$A$3:$F$170,4,FALSE)</f>
        <v>Rest of the World</v>
      </c>
      <c r="F136" s="6">
        <v>100</v>
      </c>
      <c r="G136" s="6">
        <v>6.2</v>
      </c>
      <c r="H136" s="8">
        <v>1.1000000000000001</v>
      </c>
      <c r="I136" s="38">
        <v>3.4</v>
      </c>
      <c r="J136" s="19" t="s">
        <v>16</v>
      </c>
      <c r="K136" s="38">
        <v>101.8</v>
      </c>
      <c r="L136" s="38">
        <v>10.1</v>
      </c>
      <c r="M136" s="39" t="s">
        <v>16</v>
      </c>
      <c r="N136" s="8">
        <v>91.7</v>
      </c>
    </row>
    <row r="137" spans="1:14" x14ac:dyDescent="0.2">
      <c r="A137" s="70">
        <f>VLOOKUP(B137,'[1]Regional Mapping'!$A$3:$F$170,6,FALSE)</f>
        <v>18</v>
      </c>
      <c r="B137" s="15" t="s">
        <v>185</v>
      </c>
      <c r="C137" s="70">
        <f>VLOOKUP(B137,'[1]Regional Mapping'!$A$3:$F$170,2,FALSE)</f>
        <v>107</v>
      </c>
      <c r="D137" s="70" t="str">
        <f>VLOOKUP(B137,'[1]Regional Mapping'!$A$3:$F$170,5,FALSE)</f>
        <v>ROW</v>
      </c>
      <c r="E137" t="str">
        <f>VLOOKUP(B137,'[1]Regional Mapping'!$A$3:$F$170,4,FALSE)</f>
        <v>Rest of the World</v>
      </c>
      <c r="F137" s="6">
        <v>6.2</v>
      </c>
      <c r="G137" s="16" t="s">
        <v>16</v>
      </c>
      <c r="H137" s="19" t="s">
        <v>16</v>
      </c>
      <c r="I137" s="8">
        <v>0.4</v>
      </c>
      <c r="J137" s="19" t="s">
        <v>16</v>
      </c>
      <c r="K137" s="38">
        <v>5.8</v>
      </c>
      <c r="L137" s="38">
        <v>1.7</v>
      </c>
      <c r="M137" s="39" t="s">
        <v>16</v>
      </c>
      <c r="N137" s="8">
        <v>4.0999999999999996</v>
      </c>
    </row>
    <row r="138" spans="1:14" x14ac:dyDescent="0.2">
      <c r="A138" s="70">
        <f>VLOOKUP(B138,'[1]Regional Mapping'!$A$3:$F$170,6,FALSE)</f>
        <v>18</v>
      </c>
      <c r="B138" s="15" t="s">
        <v>94</v>
      </c>
      <c r="C138" s="70">
        <f>VLOOKUP(B138,'[1]Regional Mapping'!$A$3:$F$170,2,FALSE)</f>
        <v>133</v>
      </c>
      <c r="D138" s="70" t="str">
        <f>VLOOKUP(B138,'[1]Regional Mapping'!$A$3:$F$170,5,FALSE)</f>
        <v>ROW</v>
      </c>
      <c r="E138" t="str">
        <f>VLOOKUP(B138,'[1]Regional Mapping'!$A$3:$F$170,4,FALSE)</f>
        <v>Rest of the World</v>
      </c>
      <c r="F138" s="6">
        <v>11.5</v>
      </c>
      <c r="G138" s="6">
        <v>0</v>
      </c>
      <c r="H138" s="8">
        <v>0.6</v>
      </c>
      <c r="I138" s="38">
        <v>0.3</v>
      </c>
      <c r="J138" s="19" t="s">
        <v>16</v>
      </c>
      <c r="K138" s="38">
        <v>10.6</v>
      </c>
      <c r="L138" s="38">
        <v>2.7</v>
      </c>
      <c r="M138" s="39" t="s">
        <v>16</v>
      </c>
      <c r="N138" s="8">
        <v>7.9</v>
      </c>
    </row>
    <row r="139" spans="1:14" x14ac:dyDescent="0.2">
      <c r="A139" s="70">
        <f>VLOOKUP(B139,'[1]Regional Mapping'!$A$3:$F$170,6,FALSE)</f>
        <v>18</v>
      </c>
      <c r="B139" s="15" t="s">
        <v>95</v>
      </c>
      <c r="C139" s="70">
        <f>VLOOKUP(B139,'[1]Regional Mapping'!$A$3:$F$170,2,FALSE)</f>
        <v>134</v>
      </c>
      <c r="D139" s="70" t="str">
        <f>VLOOKUP(B139,'[1]Regional Mapping'!$A$3:$F$170,5,FALSE)</f>
        <v>ROW</v>
      </c>
      <c r="E139" t="str">
        <f>VLOOKUP(B139,'[1]Regional Mapping'!$A$3:$F$170,4,FALSE)</f>
        <v>Rest of the World</v>
      </c>
      <c r="F139" s="6">
        <v>8.9</v>
      </c>
      <c r="G139" s="6">
        <v>2.6</v>
      </c>
      <c r="H139" s="8">
        <v>1.1000000000000001</v>
      </c>
      <c r="I139" s="38">
        <v>0.3</v>
      </c>
      <c r="J139" s="19" t="s">
        <v>16</v>
      </c>
      <c r="K139" s="38">
        <v>10.1</v>
      </c>
      <c r="L139" s="38">
        <v>0.3</v>
      </c>
      <c r="M139" s="39" t="s">
        <v>16</v>
      </c>
      <c r="N139" s="8">
        <v>9.8000000000000007</v>
      </c>
    </row>
    <row r="140" spans="1:14" x14ac:dyDescent="0.2">
      <c r="A140" s="70" t="e">
        <f>VLOOKUP(B140,'[1]Regional Mapping'!$A$3:$F$170,6,FALSE)</f>
        <v>#N/A</v>
      </c>
      <c r="B140" s="62" t="s">
        <v>97</v>
      </c>
      <c r="C140" s="70" t="e">
        <f>VLOOKUP(B140,'[1]Regional Mapping'!$A$3:$F$170,2,FALSE)</f>
        <v>#N/A</v>
      </c>
      <c r="D140" s="70" t="e">
        <f>VLOOKUP(B140,'[1]Regional Mapping'!$A$3:$F$170,5,FALSE)</f>
        <v>#N/A</v>
      </c>
      <c r="E140" t="e">
        <f>VLOOKUP(B140,'[1]Regional Mapping'!$A$3:$F$170,4,FALSE)</f>
        <v>#N/A</v>
      </c>
      <c r="F140" s="11">
        <v>695</v>
      </c>
      <c r="G140" s="11">
        <v>39.1</v>
      </c>
      <c r="H140" s="13">
        <v>33.5</v>
      </c>
      <c r="I140" s="40">
        <v>30.7</v>
      </c>
      <c r="J140" s="13">
        <v>4.0999999999999996</v>
      </c>
      <c r="K140" s="40">
        <v>665.8</v>
      </c>
      <c r="L140" s="40">
        <v>81.599999999999994</v>
      </c>
      <c r="M140" s="40">
        <v>13.8</v>
      </c>
      <c r="N140" s="13">
        <v>570.5</v>
      </c>
    </row>
    <row r="141" spans="1:14" ht="22.5" x14ac:dyDescent="0.2">
      <c r="A141" s="70" t="e">
        <f>VLOOKUP(B141,'[1]Regional Mapping'!$A$3:$F$170,6,FALSE)</f>
        <v>#N/A</v>
      </c>
      <c r="B141" s="61" t="s">
        <v>141</v>
      </c>
      <c r="C141" s="70" t="e">
        <f>VLOOKUP(B141,'[1]Regional Mapping'!$A$3:$F$170,2,FALSE)</f>
        <v>#N/A</v>
      </c>
      <c r="D141" s="70" t="e">
        <f>VLOOKUP(B141,'[1]Regional Mapping'!$A$3:$F$170,5,FALSE)</f>
        <v>#N/A</v>
      </c>
      <c r="E141" t="e">
        <f>VLOOKUP(B141,'[1]Regional Mapping'!$A$3:$F$170,4,FALSE)</f>
        <v>#N/A</v>
      </c>
      <c r="F141" s="11">
        <v>2203.4</v>
      </c>
      <c r="G141" s="11">
        <v>31.6</v>
      </c>
      <c r="H141" s="13">
        <v>10.7</v>
      </c>
      <c r="I141" s="40">
        <v>111.2</v>
      </c>
      <c r="J141" s="13">
        <v>3.5</v>
      </c>
      <c r="K141" s="40">
        <v>2109.5</v>
      </c>
      <c r="L141" s="40">
        <v>319.5</v>
      </c>
      <c r="M141" s="40">
        <v>5.7</v>
      </c>
      <c r="N141" s="13">
        <v>1784.3</v>
      </c>
    </row>
    <row r="142" spans="1:14" ht="21.75" customHeight="1" x14ac:dyDescent="0.2">
      <c r="A142" s="70" t="e">
        <f>VLOOKUP(B142,'[1]Regional Mapping'!$A$3:$F$170,6,FALSE)</f>
        <v>#N/A</v>
      </c>
      <c r="B142" s="61" t="s">
        <v>144</v>
      </c>
      <c r="C142" s="70" t="e">
        <f>VLOOKUP(B142,'[1]Regional Mapping'!$A$3:$F$170,2,FALSE)</f>
        <v>#N/A</v>
      </c>
      <c r="D142" s="70" t="e">
        <f>VLOOKUP(B142,'[1]Regional Mapping'!$A$3:$F$170,5,FALSE)</f>
        <v>#N/A</v>
      </c>
      <c r="E142" t="e">
        <f>VLOOKUP(B142,'[1]Regional Mapping'!$A$3:$F$170,4,FALSE)</f>
        <v>#N/A</v>
      </c>
      <c r="F142" s="11">
        <v>4754.7</v>
      </c>
      <c r="G142" s="11">
        <v>17.899999999999999</v>
      </c>
      <c r="H142" s="13">
        <v>22.3</v>
      </c>
      <c r="I142" s="40">
        <v>381.1</v>
      </c>
      <c r="J142" s="53" t="s">
        <v>145</v>
      </c>
      <c r="K142" s="40">
        <v>4369.2</v>
      </c>
      <c r="L142" s="40">
        <v>275.39999999999998</v>
      </c>
      <c r="M142" s="40">
        <v>189.1</v>
      </c>
      <c r="N142" s="13">
        <v>3904.8</v>
      </c>
    </row>
    <row r="143" spans="1:14" x14ac:dyDescent="0.2">
      <c r="A143" s="70" t="e">
        <f>VLOOKUP(B143,'[1]Regional Mapping'!$A$3:$F$170,6,FALSE)</f>
        <v>#N/A</v>
      </c>
      <c r="B143" s="5" t="s">
        <v>186</v>
      </c>
      <c r="C143" s="70" t="e">
        <f>VLOOKUP(B143,'[1]Regional Mapping'!$A$3:$F$170,2,FALSE)</f>
        <v>#N/A</v>
      </c>
      <c r="D143" s="70" t="e">
        <f>VLOOKUP(B143,'[1]Regional Mapping'!$A$3:$F$170,5,FALSE)</f>
        <v>#N/A</v>
      </c>
      <c r="E143" t="e">
        <f>VLOOKUP(B143,'[1]Regional Mapping'!$A$3:$F$170,4,FALSE)</f>
        <v>#N/A</v>
      </c>
      <c r="F143" s="11">
        <v>845.3</v>
      </c>
      <c r="G143" s="11">
        <v>14.7</v>
      </c>
      <c r="H143" s="13">
        <v>18.2</v>
      </c>
      <c r="I143" s="13">
        <v>34.700000000000003</v>
      </c>
      <c r="J143" s="53" t="s">
        <v>145</v>
      </c>
      <c r="K143" s="40">
        <v>807.1</v>
      </c>
      <c r="L143" s="40">
        <v>104.9</v>
      </c>
      <c r="M143" s="40">
        <v>17.399999999999999</v>
      </c>
      <c r="N143" s="13">
        <v>684.8</v>
      </c>
    </row>
    <row r="144" spans="1:14" ht="22.5" x14ac:dyDescent="0.2">
      <c r="A144" s="70" t="e">
        <f>VLOOKUP(B144,'[1]Regional Mapping'!$A$3:$F$170,6,FALSE)</f>
        <v>#N/A</v>
      </c>
      <c r="B144" s="5" t="s">
        <v>122</v>
      </c>
      <c r="C144" s="70" t="e">
        <f>VLOOKUP(B144,'[1]Regional Mapping'!$A$3:$F$170,2,FALSE)</f>
        <v>#N/A</v>
      </c>
      <c r="D144" s="70" t="e">
        <f>VLOOKUP(B144,'[1]Regional Mapping'!$A$3:$F$170,5,FALSE)</f>
        <v>#N/A</v>
      </c>
      <c r="E144" t="e">
        <f>VLOOKUP(B144,'[1]Regional Mapping'!$A$3:$F$170,4,FALSE)</f>
        <v>#N/A</v>
      </c>
      <c r="F144" s="11">
        <v>1108.2</v>
      </c>
      <c r="G144" s="11">
        <v>52.5</v>
      </c>
      <c r="H144" s="13">
        <v>52.6</v>
      </c>
      <c r="I144" s="40">
        <v>24.8</v>
      </c>
      <c r="J144" s="13">
        <v>0.6</v>
      </c>
      <c r="K144" s="40">
        <v>1082.5999999999999</v>
      </c>
      <c r="L144" s="40">
        <v>166.3</v>
      </c>
      <c r="M144" s="40">
        <v>20.399999999999999</v>
      </c>
      <c r="N144" s="13">
        <v>895.9</v>
      </c>
    </row>
    <row r="145" spans="1:14" ht="25.5" x14ac:dyDescent="0.2">
      <c r="A145" s="70" t="e">
        <f>VLOOKUP(B145,'[1]Regional Mapping'!$A$3:$F$170,6,FALSE)</f>
        <v>#N/A</v>
      </c>
      <c r="B145" s="61" t="s">
        <v>173</v>
      </c>
      <c r="C145" s="70" t="e">
        <f>VLOOKUP(B145,'[1]Regional Mapping'!$A$3:$F$170,2,FALSE)</f>
        <v>#N/A</v>
      </c>
      <c r="D145" s="70" t="e">
        <f>VLOOKUP(B145,'[1]Regional Mapping'!$A$3:$F$170,5,FALSE)</f>
        <v>#N/A</v>
      </c>
      <c r="E145" t="e">
        <f>VLOOKUP(B145,'[1]Regional Mapping'!$A$3:$F$170,4,FALSE)</f>
        <v>#N/A</v>
      </c>
      <c r="F145" s="54">
        <v>1728.6</v>
      </c>
      <c r="G145" s="54">
        <v>74.8</v>
      </c>
      <c r="H145" s="55">
        <v>95.4</v>
      </c>
      <c r="I145" s="55">
        <v>119.8</v>
      </c>
      <c r="J145" s="55">
        <v>5.9</v>
      </c>
      <c r="K145" s="56">
        <v>1582.4</v>
      </c>
      <c r="L145" s="56">
        <v>182.8</v>
      </c>
      <c r="M145" s="56">
        <v>162.69999999999999</v>
      </c>
      <c r="N145" s="55">
        <v>1236.9000000000001</v>
      </c>
    </row>
    <row r="146" spans="1:14" ht="22.5" x14ac:dyDescent="0.2">
      <c r="A146" s="70" t="e">
        <f>VLOOKUP(B146,'[1]Regional Mapping'!$A$3:$F$170,6,FALSE)</f>
        <v>#N/A</v>
      </c>
      <c r="B146" s="68" t="s">
        <v>13</v>
      </c>
      <c r="C146" s="70" t="e">
        <f>VLOOKUP(B146,'[1]Regional Mapping'!$A$3:$F$170,2,FALSE)</f>
        <v>#N/A</v>
      </c>
      <c r="D146" s="70" t="e">
        <f>VLOOKUP(B146,'[1]Regional Mapping'!$A$3:$F$170,5,FALSE)</f>
        <v>#N/A</v>
      </c>
      <c r="E146" t="e">
        <f>VLOOKUP(B146,'[1]Regional Mapping'!$A$3:$F$170,4,FALSE)</f>
        <v>#N/A</v>
      </c>
      <c r="F146" s="6">
        <v>11335.2</v>
      </c>
      <c r="G146" s="6">
        <v>230.5</v>
      </c>
      <c r="H146" s="6">
        <v>232.7</v>
      </c>
      <c r="I146" s="7">
        <v>702.4</v>
      </c>
      <c r="J146" s="8">
        <v>14</v>
      </c>
      <c r="K146" s="7">
        <v>10616.7</v>
      </c>
      <c r="L146" s="7">
        <v>1130.4000000000001</v>
      </c>
      <c r="M146" s="7">
        <v>409.1</v>
      </c>
      <c r="N146" s="7">
        <v>9077.2000000000007</v>
      </c>
    </row>
    <row r="147" spans="1:14" ht="22.5" x14ac:dyDescent="0.2">
      <c r="A147" s="70" t="e">
        <f>VLOOKUP(B147,'[1]Regional Mapping'!$A$3:$F$170,6,FALSE)</f>
        <v>#N/A</v>
      </c>
      <c r="B147" s="5" t="s">
        <v>187</v>
      </c>
      <c r="C147" s="70" t="e">
        <f>VLOOKUP(B147,'[1]Regional Mapping'!$A$3:$F$170,2,FALSE)</f>
        <v>#N/A</v>
      </c>
      <c r="D147" s="70" t="e">
        <f>VLOOKUP(B147,'[1]Regional Mapping'!$A$3:$F$170,5,FALSE)</f>
        <v>#N/A</v>
      </c>
      <c r="E147" t="e">
        <f>VLOOKUP(B147,'[1]Regional Mapping'!$A$3:$F$170,4,FALSE)</f>
        <v>#N/A</v>
      </c>
      <c r="F147" s="11">
        <v>11335.2</v>
      </c>
      <c r="G147" s="11">
        <v>230.5</v>
      </c>
      <c r="H147" s="13">
        <v>232.7</v>
      </c>
      <c r="I147" s="13">
        <v>702.4</v>
      </c>
      <c r="J147" s="13">
        <v>14</v>
      </c>
      <c r="K147" s="40">
        <v>10616.7</v>
      </c>
      <c r="L147" s="40">
        <v>1130.4000000000001</v>
      </c>
      <c r="M147" s="40">
        <v>409.1</v>
      </c>
      <c r="N147" s="13">
        <v>9077.2000000000007</v>
      </c>
    </row>
    <row r="148" spans="1:14" ht="25.5" x14ac:dyDescent="0.2">
      <c r="A148" s="70" t="e">
        <f>VLOOKUP(B148,'[1]Regional Mapping'!$A$3:$F$170,6,FALSE)</f>
        <v>#N/A</v>
      </c>
      <c r="B148" s="68" t="s">
        <v>56</v>
      </c>
      <c r="C148" s="70" t="e">
        <f>VLOOKUP(B148,'[1]Regional Mapping'!$A$3:$F$170,2,FALSE)</f>
        <v>#N/A</v>
      </c>
      <c r="D148" s="70" t="e">
        <f>VLOOKUP(B148,'[1]Regional Mapping'!$A$3:$F$170,5,FALSE)</f>
        <v>#N/A</v>
      </c>
      <c r="E148" t="e">
        <f>VLOOKUP(B148,'[1]Regional Mapping'!$A$3:$F$170,4,FALSE)</f>
        <v>#N/A</v>
      </c>
      <c r="F148" s="24">
        <v>5348.1</v>
      </c>
      <c r="G148" s="24">
        <v>68.599999999999994</v>
      </c>
      <c r="H148" s="24">
        <v>67.7</v>
      </c>
      <c r="I148" s="25">
        <v>253.6</v>
      </c>
      <c r="J148" s="26">
        <v>29.1</v>
      </c>
      <c r="K148" s="27">
        <v>5066.3</v>
      </c>
      <c r="L148" s="27">
        <v>344.5</v>
      </c>
      <c r="M148" s="27">
        <v>128.69999999999999</v>
      </c>
      <c r="N148" s="27">
        <v>4593.1000000000004</v>
      </c>
    </row>
    <row r="149" spans="1:14" ht="25.5" x14ac:dyDescent="0.2">
      <c r="A149" s="70" t="e">
        <f>VLOOKUP(B149,'[1]Regional Mapping'!$A$3:$F$170,6,FALSE)</f>
        <v>#N/A</v>
      </c>
      <c r="B149" s="68" t="s">
        <v>57</v>
      </c>
      <c r="C149" s="70" t="e">
        <f>VLOOKUP(B149,'[1]Regional Mapping'!$A$3:$F$170,2,FALSE)</f>
        <v>#N/A</v>
      </c>
      <c r="D149" s="70" t="e">
        <f>VLOOKUP(B149,'[1]Regional Mapping'!$A$3:$F$170,5,FALSE)</f>
        <v>#N/A</v>
      </c>
      <c r="E149" t="e">
        <f>VLOOKUP(B149,'[1]Regional Mapping'!$A$3:$F$170,4,FALSE)</f>
        <v>#N/A</v>
      </c>
      <c r="F149" s="24">
        <v>1931.3</v>
      </c>
      <c r="G149" s="28" t="s">
        <v>58</v>
      </c>
      <c r="H149" s="24">
        <v>4.2</v>
      </c>
      <c r="I149" s="29">
        <v>81.8</v>
      </c>
      <c r="J149" s="26">
        <v>15.1</v>
      </c>
      <c r="K149" s="27">
        <v>1830.2</v>
      </c>
      <c r="L149" s="29">
        <v>83.6</v>
      </c>
      <c r="M149" s="29">
        <v>37.299999999999997</v>
      </c>
      <c r="N149" s="27">
        <v>1709.3</v>
      </c>
    </row>
    <row r="150" spans="1:14" x14ac:dyDescent="0.2">
      <c r="A150" s="70" t="e">
        <f>VLOOKUP(B150,'[1]Regional Mapping'!$A$3:$F$170,6,FALSE)</f>
        <v>#N/A</v>
      </c>
      <c r="B150" s="68" t="s">
        <v>59</v>
      </c>
      <c r="C150" s="70" t="e">
        <f>VLOOKUP(B150,'[1]Regional Mapping'!$A$3:$F$170,2,FALSE)</f>
        <v>#N/A</v>
      </c>
      <c r="D150" s="70" t="e">
        <f>VLOOKUP(B150,'[1]Regional Mapping'!$A$3:$F$170,5,FALSE)</f>
        <v>#N/A</v>
      </c>
      <c r="E150" t="e">
        <f>VLOOKUP(B150,'[1]Regional Mapping'!$A$3:$F$170,4,FALSE)</f>
        <v>#N/A</v>
      </c>
      <c r="F150" s="24">
        <v>3587.5</v>
      </c>
      <c r="G150" s="24">
        <v>349.5</v>
      </c>
      <c r="H150" s="24">
        <v>344.3</v>
      </c>
      <c r="I150" s="25">
        <v>167.2</v>
      </c>
      <c r="J150" s="26">
        <v>43</v>
      </c>
      <c r="K150" s="27">
        <v>3382.5</v>
      </c>
      <c r="L150" s="27">
        <v>235.9</v>
      </c>
      <c r="M150" s="27">
        <v>109.1</v>
      </c>
      <c r="N150" s="27">
        <v>3037.5</v>
      </c>
    </row>
    <row r="151" spans="1:14" x14ac:dyDescent="0.2">
      <c r="A151" s="70" t="e">
        <f>VLOOKUP(B151,'[1]Regional Mapping'!$A$3:$F$170,6,FALSE)</f>
        <v>#N/A</v>
      </c>
      <c r="B151" s="68" t="s">
        <v>12</v>
      </c>
      <c r="C151" s="70" t="e">
        <f>VLOOKUP(B151,'[1]Regional Mapping'!$A$3:$F$170,2,FALSE)</f>
        <v>#N/A</v>
      </c>
      <c r="D151" s="70" t="e">
        <f>VLOOKUP(B151,'[1]Regional Mapping'!$A$3:$F$170,5,FALSE)</f>
        <v>#N/A</v>
      </c>
      <c r="E151" t="e">
        <f>VLOOKUP(B151,'[1]Regional Mapping'!$A$3:$F$170,4,FALSE)</f>
        <v>#N/A</v>
      </c>
      <c r="F151" s="6">
        <v>10867</v>
      </c>
      <c r="G151" s="6">
        <v>418.1</v>
      </c>
      <c r="H151" s="6">
        <v>416.3</v>
      </c>
      <c r="I151" s="7">
        <v>502.7</v>
      </c>
      <c r="J151" s="8">
        <v>87.1</v>
      </c>
      <c r="K151" s="7">
        <v>10279</v>
      </c>
      <c r="L151" s="9">
        <v>664</v>
      </c>
      <c r="M151" s="7">
        <v>275</v>
      </c>
      <c r="N151" s="7">
        <v>9339.9</v>
      </c>
    </row>
    <row r="152" spans="1:14" x14ac:dyDescent="0.2">
      <c r="A152" s="70" t="e">
        <f>VLOOKUP(B152,'[1]Regional Mapping'!$A$3:$F$170,6,FALSE)</f>
        <v>#N/A</v>
      </c>
      <c r="B152" s="68" t="s">
        <v>55</v>
      </c>
      <c r="C152" s="70" t="e">
        <f>VLOOKUP(B152,'[1]Regional Mapping'!$A$3:$F$170,2,FALSE)</f>
        <v>#N/A</v>
      </c>
      <c r="D152" s="70" t="e">
        <f>VLOOKUP(B152,'[1]Regional Mapping'!$A$3:$F$170,5,FALSE)</f>
        <v>#N/A</v>
      </c>
      <c r="E152" t="e">
        <f>VLOOKUP(B152,'[1]Regional Mapping'!$A$3:$F$170,4,FALSE)</f>
        <v>#N/A</v>
      </c>
      <c r="F152" s="11">
        <v>10867</v>
      </c>
      <c r="G152" s="11">
        <v>418.1</v>
      </c>
      <c r="H152" s="11">
        <v>416.3</v>
      </c>
      <c r="I152" s="14">
        <v>502.7</v>
      </c>
      <c r="J152" s="13">
        <v>87.1</v>
      </c>
      <c r="K152" s="14">
        <v>10279</v>
      </c>
      <c r="L152" s="23">
        <v>664</v>
      </c>
      <c r="M152" s="14">
        <v>275</v>
      </c>
      <c r="N152" s="14">
        <v>9339.9</v>
      </c>
    </row>
    <row r="153" spans="1:14" x14ac:dyDescent="0.2">
      <c r="A153" s="70" t="e">
        <f>VLOOKUP(B153,'[1]Regional Mapping'!$A$3:$F$170,6,FALSE)</f>
        <v>#N/A</v>
      </c>
      <c r="B153" s="61" t="s">
        <v>96</v>
      </c>
      <c r="C153" s="70" t="e">
        <f>VLOOKUP(B153,'[1]Regional Mapping'!$A$3:$F$170,2,FALSE)</f>
        <v>#N/A</v>
      </c>
      <c r="D153" s="70" t="e">
        <f>VLOOKUP(B153,'[1]Regional Mapping'!$A$3:$F$170,5,FALSE)</f>
        <v>#N/A</v>
      </c>
      <c r="E153" t="e">
        <f>VLOOKUP(B153,'[1]Regional Mapping'!$A$3:$F$170,4,FALSE)</f>
        <v>#N/A</v>
      </c>
      <c r="F153" s="6">
        <v>19.3</v>
      </c>
      <c r="G153" s="6">
        <v>2.5</v>
      </c>
      <c r="H153" s="8">
        <v>0.1</v>
      </c>
      <c r="I153" s="38">
        <v>0.6</v>
      </c>
      <c r="J153" s="19" t="s">
        <v>16</v>
      </c>
      <c r="K153" s="38">
        <v>21</v>
      </c>
      <c r="L153" s="38">
        <v>2.8</v>
      </c>
      <c r="M153" s="38">
        <v>0.3</v>
      </c>
      <c r="N153" s="8">
        <v>17.899999999999999</v>
      </c>
    </row>
    <row r="154" spans="1:14" x14ac:dyDescent="0.2">
      <c r="A154" s="70" t="e">
        <f>VLOOKUP(B154,'[1]Regional Mapping'!$A$3:$F$170,6,FALSE)</f>
        <v>#N/A</v>
      </c>
      <c r="B154" s="5" t="s">
        <v>140</v>
      </c>
      <c r="C154" s="70" t="e">
        <f>VLOOKUP(B154,'[1]Regional Mapping'!$A$3:$F$170,2,FALSE)</f>
        <v>#N/A</v>
      </c>
      <c r="D154" s="70" t="e">
        <f>VLOOKUP(B154,'[1]Regional Mapping'!$A$3:$F$170,5,FALSE)</f>
        <v>#N/A</v>
      </c>
      <c r="E154" t="e">
        <f>VLOOKUP(B154,'[1]Regional Mapping'!$A$3:$F$170,4,FALSE)</f>
        <v>#N/A</v>
      </c>
      <c r="F154" s="6">
        <v>22.4</v>
      </c>
      <c r="G154" s="6">
        <v>6.1</v>
      </c>
      <c r="H154" s="8">
        <v>7.8</v>
      </c>
      <c r="I154" s="38">
        <v>0.3</v>
      </c>
      <c r="J154" s="19" t="s">
        <v>16</v>
      </c>
      <c r="K154" s="38">
        <v>20.399999999999999</v>
      </c>
      <c r="L154" s="38">
        <v>1.3</v>
      </c>
      <c r="M154" s="38">
        <v>1.5</v>
      </c>
      <c r="N154" s="8">
        <v>17.600000000000001</v>
      </c>
    </row>
    <row r="155" spans="1:14" ht="25.5" x14ac:dyDescent="0.2">
      <c r="A155" s="70" t="e">
        <f>VLOOKUP(B155,'[1]Regional Mapping'!$A$3:$F$170,6,FALSE)</f>
        <v>#N/A</v>
      </c>
      <c r="B155" s="5" t="s">
        <v>120</v>
      </c>
      <c r="C155" s="70" t="e">
        <f>VLOOKUP(B155,'[1]Regional Mapping'!$A$3:$F$170,2,FALSE)</f>
        <v>#N/A</v>
      </c>
      <c r="D155" s="70" t="e">
        <f>VLOOKUP(B155,'[1]Regional Mapping'!$A$3:$F$170,5,FALSE)</f>
        <v>#N/A</v>
      </c>
      <c r="E155" t="e">
        <f>VLOOKUP(B155,'[1]Regional Mapping'!$A$3:$F$170,4,FALSE)</f>
        <v>#N/A</v>
      </c>
      <c r="F155" s="48">
        <v>38.6</v>
      </c>
      <c r="G155" s="48">
        <v>0.2</v>
      </c>
      <c r="H155" s="49" t="s">
        <v>121</v>
      </c>
      <c r="I155" s="50">
        <v>1.5</v>
      </c>
      <c r="J155" s="49" t="s">
        <v>121</v>
      </c>
      <c r="K155" s="50">
        <v>37.299999999999997</v>
      </c>
      <c r="L155" s="50">
        <v>3.1</v>
      </c>
      <c r="M155" s="51" t="s">
        <v>121</v>
      </c>
      <c r="N155" s="52">
        <v>34.1</v>
      </c>
    </row>
    <row r="156" spans="1:14" x14ac:dyDescent="0.2">
      <c r="A156" s="70" t="e">
        <f>VLOOKUP(B156,'[1]Regional Mapping'!$A$3:$F$170,6,FALSE)</f>
        <v>#N/A</v>
      </c>
      <c r="B156" s="69" t="s">
        <v>14</v>
      </c>
      <c r="C156" s="70" t="e">
        <f>VLOOKUP(B156,'[1]Regional Mapping'!$A$3:$F$170,2,FALSE)</f>
        <v>#N/A</v>
      </c>
      <c r="D156" s="70" t="e">
        <f>VLOOKUP(B156,'[1]Regional Mapping'!$A$3:$F$170,5,FALSE)</f>
        <v>#N/A</v>
      </c>
      <c r="E156" t="e">
        <f>VLOOKUP(B156,'[1]Regional Mapping'!$A$3:$F$170,4,FALSE)</f>
        <v>#N/A</v>
      </c>
      <c r="F156" s="11">
        <v>22202.2</v>
      </c>
      <c r="G156" s="11">
        <v>648.6</v>
      </c>
      <c r="H156" s="11">
        <v>648.9</v>
      </c>
      <c r="I156" s="12">
        <v>1205.0999999999999</v>
      </c>
      <c r="J156" s="13">
        <v>101.1</v>
      </c>
      <c r="K156" s="14">
        <v>20895.7</v>
      </c>
      <c r="L156" s="14">
        <v>1794.5</v>
      </c>
      <c r="M156" s="14">
        <v>684.1</v>
      </c>
      <c r="N156" s="14">
        <v>18417.099999999999</v>
      </c>
    </row>
  </sheetData>
  <sortState ref="A2:N157">
    <sortCondition ref="A2:A157"/>
    <sortCondition ref="B2:B15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Table 1</vt:lpstr>
      <vt:lpstr>Table 2</vt:lpstr>
      <vt:lpstr>Table 3</vt:lpstr>
      <vt:lpstr>Table 4</vt:lpstr>
      <vt:lpstr>Compilation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IEA_electricity_information_2013_ElecProdImpExp.pdf</dc:title>
  <dc:creator>rm</dc:creator>
  <cp:keywords>()</cp:keywords>
  <cp:lastModifiedBy>Roland Montenegro</cp:lastModifiedBy>
  <dcterms:created xsi:type="dcterms:W3CDTF">2016-09-05T09:49:05Z</dcterms:created>
  <dcterms:modified xsi:type="dcterms:W3CDTF">2016-09-06T09:08:01Z</dcterms:modified>
</cp:coreProperties>
</file>