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1820" tabRatio="863" activeTab="1"/>
  </bookViews>
  <sheets>
    <sheet name="co2pfad_ets" sheetId="17" r:id="rId1"/>
    <sheet name="co2pfad_nonets" sheetId="10" r:id="rId2"/>
    <sheet name="Epro_Ra_ets" sheetId="11" r:id="rId3"/>
    <sheet name="Epro_Ra_nonets" sheetId="4" r:id="rId4"/>
    <sheet name="REF_ets" sheetId="13" r:id="rId5"/>
    <sheet name="REF_nonets" sheetId="14" r:id="rId6"/>
  </sheets>
  <externalReferences>
    <externalReference r:id="rId7"/>
    <externalReference r:id="rId8"/>
  </externalReferences>
  <definedNames>
    <definedName name="_xlnm._FilterDatabase" localSheetId="2" hidden="1">Epro_Ra_ets!$A$5:$M$5</definedName>
    <definedName name="_xlnm._FilterDatabase" localSheetId="3" hidden="1">Epro_Ra_nonets!$A$5:$M$5</definedName>
    <definedName name="_xlnm._FilterDatabase" localSheetId="4" hidden="1">REF_ets!$A$5:$M$5</definedName>
    <definedName name="_xlnm._FilterDatabase" localSheetId="5" hidden="1">REF_nonets!$A$5:$M$5</definedName>
  </definedNames>
  <calcPr calcId="145621"/>
</workbook>
</file>

<file path=xl/calcChain.xml><?xml version="1.0" encoding="utf-8"?>
<calcChain xmlns="http://schemas.openxmlformats.org/spreadsheetml/2006/main">
  <c r="C7" i="10" l="1"/>
  <c r="D23" i="17" l="1"/>
  <c r="E23" i="17" s="1"/>
  <c r="F23" i="17" s="1"/>
  <c r="G23" i="17" s="1"/>
  <c r="H23" i="17" s="1"/>
  <c r="I23" i="17" s="1"/>
  <c r="J23" i="17" s="1"/>
  <c r="K23" i="17" s="1"/>
  <c r="M5" i="14" l="1"/>
  <c r="L5" i="14"/>
  <c r="K5" i="14"/>
  <c r="J5" i="14"/>
  <c r="I5" i="14"/>
  <c r="H5" i="14"/>
  <c r="G5" i="14"/>
  <c r="F5" i="14"/>
  <c r="E5" i="14"/>
  <c r="D5" i="14"/>
  <c r="C5" i="14"/>
  <c r="M5" i="13"/>
  <c r="L5" i="13"/>
  <c r="K5" i="13"/>
  <c r="J5" i="13"/>
  <c r="I5" i="13"/>
  <c r="H5" i="13"/>
  <c r="G5" i="13"/>
  <c r="F5" i="13"/>
  <c r="E5" i="13"/>
  <c r="D5" i="13"/>
  <c r="C5" i="13"/>
  <c r="M5" i="4"/>
  <c r="L5" i="4"/>
  <c r="K5" i="4"/>
  <c r="J5" i="4"/>
  <c r="I5" i="4"/>
  <c r="H5" i="4"/>
  <c r="G5" i="4"/>
  <c r="F5" i="4"/>
  <c r="E5" i="4"/>
  <c r="D5" i="4"/>
  <c r="C5" i="4"/>
  <c r="M5" i="11"/>
  <c r="L5" i="11"/>
  <c r="K5" i="11"/>
  <c r="J5" i="11"/>
  <c r="I5" i="11"/>
  <c r="H5" i="11"/>
  <c r="G5" i="11"/>
  <c r="F5" i="11"/>
  <c r="E5" i="11"/>
  <c r="D5" i="11"/>
  <c r="C5" i="11"/>
  <c r="M12" i="14"/>
  <c r="L12" i="14"/>
  <c r="K12" i="14"/>
  <c r="J12" i="14"/>
  <c r="I12" i="14"/>
  <c r="H12" i="14"/>
  <c r="G12" i="14"/>
  <c r="F12" i="14"/>
  <c r="E12" i="14"/>
  <c r="D12" i="14"/>
  <c r="C12" i="14"/>
  <c r="B12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9" i="14"/>
  <c r="L9" i="14"/>
  <c r="K9" i="14"/>
  <c r="J9" i="14"/>
  <c r="I9" i="14"/>
  <c r="H9" i="14"/>
  <c r="G9" i="14"/>
  <c r="F9" i="14"/>
  <c r="E9" i="14"/>
  <c r="D9" i="14"/>
  <c r="C9" i="14"/>
  <c r="B9" i="14"/>
  <c r="M8" i="14"/>
  <c r="L8" i="14"/>
  <c r="K8" i="14"/>
  <c r="J8" i="14"/>
  <c r="I8" i="14"/>
  <c r="H8" i="14"/>
  <c r="G8" i="14"/>
  <c r="F8" i="14"/>
  <c r="E8" i="14"/>
  <c r="D8" i="14"/>
  <c r="C8" i="14"/>
  <c r="B8" i="14"/>
  <c r="M7" i="14"/>
  <c r="L7" i="14"/>
  <c r="K7" i="14"/>
  <c r="J7" i="14"/>
  <c r="I7" i="14"/>
  <c r="H7" i="14"/>
  <c r="G7" i="14"/>
  <c r="F7" i="14"/>
  <c r="E7" i="14"/>
  <c r="D7" i="14"/>
  <c r="C7" i="14"/>
  <c r="B7" i="14"/>
  <c r="M6" i="14"/>
  <c r="L6" i="14"/>
  <c r="K6" i="14"/>
  <c r="J6" i="14"/>
  <c r="I6" i="14"/>
  <c r="H6" i="14"/>
  <c r="G6" i="14"/>
  <c r="F6" i="14"/>
  <c r="E6" i="14"/>
  <c r="D6" i="14"/>
  <c r="C6" i="14"/>
  <c r="B6" i="14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10" i="4"/>
  <c r="L10" i="4"/>
  <c r="K10" i="4"/>
  <c r="J10" i="4"/>
  <c r="I10" i="4"/>
  <c r="H10" i="4"/>
  <c r="G10" i="4"/>
  <c r="F10" i="4"/>
  <c r="E10" i="4"/>
  <c r="D10" i="4"/>
  <c r="C10" i="4"/>
  <c r="B10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8" i="11"/>
  <c r="L8" i="11"/>
  <c r="K8" i="11"/>
  <c r="J8" i="11"/>
  <c r="I8" i="11"/>
  <c r="H8" i="11"/>
  <c r="G8" i="11"/>
  <c r="F8" i="11"/>
  <c r="E8" i="11"/>
  <c r="D8" i="11"/>
  <c r="C8" i="11"/>
  <c r="B8" i="11"/>
  <c r="M7" i="11"/>
  <c r="L7" i="11"/>
  <c r="K7" i="11"/>
  <c r="J7" i="11"/>
  <c r="I7" i="11"/>
  <c r="H7" i="11"/>
  <c r="G7" i="11"/>
  <c r="F7" i="11"/>
  <c r="E7" i="11"/>
  <c r="D7" i="11"/>
  <c r="C7" i="11"/>
  <c r="B7" i="11"/>
  <c r="M6" i="11"/>
  <c r="L6" i="11"/>
  <c r="K6" i="11"/>
  <c r="J6" i="11"/>
  <c r="I6" i="11"/>
  <c r="H6" i="11"/>
  <c r="G6" i="11"/>
  <c r="F6" i="11"/>
  <c r="E6" i="11"/>
  <c r="D6" i="11"/>
  <c r="C6" i="11"/>
  <c r="B6" i="11"/>
  <c r="L20" i="10" l="1"/>
  <c r="K20" i="10"/>
  <c r="J20" i="10"/>
  <c r="I20" i="10"/>
  <c r="H20" i="10"/>
  <c r="G20" i="10"/>
  <c r="F20" i="10"/>
  <c r="E20" i="10"/>
  <c r="D20" i="10"/>
  <c r="L19" i="10"/>
  <c r="K19" i="10"/>
  <c r="J19" i="10"/>
  <c r="I19" i="10"/>
  <c r="H19" i="10"/>
  <c r="G19" i="10"/>
  <c r="F19" i="10"/>
  <c r="E19" i="10"/>
  <c r="D19" i="10"/>
  <c r="L18" i="10"/>
  <c r="K18" i="10"/>
  <c r="J18" i="10"/>
  <c r="I18" i="10"/>
  <c r="H18" i="10"/>
  <c r="G18" i="10"/>
  <c r="F18" i="10"/>
  <c r="E18" i="10"/>
  <c r="D18" i="10"/>
  <c r="L16" i="10"/>
  <c r="K16" i="10"/>
  <c r="J16" i="10"/>
  <c r="I16" i="10"/>
  <c r="H16" i="10"/>
  <c r="G16" i="10"/>
  <c r="F16" i="10"/>
  <c r="E16" i="10"/>
  <c r="D16" i="10"/>
  <c r="L15" i="10"/>
  <c r="K15" i="10"/>
  <c r="J15" i="10"/>
  <c r="I15" i="10"/>
  <c r="H15" i="10"/>
  <c r="G15" i="10"/>
  <c r="F15" i="10"/>
  <c r="E15" i="10"/>
  <c r="D15" i="10"/>
  <c r="L14" i="10"/>
  <c r="K14" i="10"/>
  <c r="J14" i="10"/>
  <c r="I14" i="10"/>
  <c r="H14" i="10"/>
  <c r="G14" i="10"/>
  <c r="F14" i="10"/>
  <c r="E14" i="10"/>
  <c r="D14" i="10"/>
  <c r="L12" i="10"/>
  <c r="K12" i="10"/>
  <c r="J12" i="10"/>
  <c r="I12" i="10"/>
  <c r="H12" i="10"/>
  <c r="G12" i="10"/>
  <c r="F12" i="10"/>
  <c r="E12" i="10"/>
  <c r="D12" i="10"/>
  <c r="L20" i="17"/>
  <c r="K20" i="17"/>
  <c r="J20" i="17"/>
  <c r="I20" i="17"/>
  <c r="H20" i="17"/>
  <c r="G20" i="17"/>
  <c r="F20" i="17"/>
  <c r="E20" i="17"/>
  <c r="D20" i="17"/>
  <c r="L19" i="17"/>
  <c r="K19" i="17"/>
  <c r="J19" i="17"/>
  <c r="I19" i="17"/>
  <c r="H19" i="17"/>
  <c r="G19" i="17"/>
  <c r="F19" i="17"/>
  <c r="E19" i="17"/>
  <c r="D19" i="17"/>
  <c r="L18" i="17"/>
  <c r="K18" i="17"/>
  <c r="J18" i="17"/>
  <c r="I18" i="17"/>
  <c r="H18" i="17"/>
  <c r="G18" i="17"/>
  <c r="F18" i="17"/>
  <c r="E18" i="17"/>
  <c r="D18" i="17"/>
  <c r="L17" i="17"/>
  <c r="K17" i="17"/>
  <c r="J17" i="17"/>
  <c r="I17" i="17"/>
  <c r="H17" i="17"/>
  <c r="G17" i="17"/>
  <c r="F17" i="17"/>
  <c r="E17" i="17"/>
  <c r="D17" i="17"/>
  <c r="L16" i="17"/>
  <c r="K16" i="17"/>
  <c r="J16" i="17"/>
  <c r="I16" i="17"/>
  <c r="H16" i="17"/>
  <c r="G16" i="17"/>
  <c r="F16" i="17"/>
  <c r="E16" i="17"/>
  <c r="D16" i="17"/>
  <c r="L15" i="17"/>
  <c r="K15" i="17"/>
  <c r="J15" i="17"/>
  <c r="I15" i="17"/>
  <c r="H15" i="17"/>
  <c r="G15" i="17"/>
  <c r="F15" i="17"/>
  <c r="E15" i="17"/>
  <c r="D15" i="17"/>
  <c r="L14" i="17"/>
  <c r="K14" i="17"/>
  <c r="J14" i="17"/>
  <c r="I14" i="17"/>
  <c r="H14" i="17"/>
  <c r="G14" i="17"/>
  <c r="F14" i="17"/>
  <c r="E14" i="17"/>
  <c r="D14" i="17"/>
  <c r="L13" i="17"/>
  <c r="K13" i="17"/>
  <c r="J13" i="17"/>
  <c r="I13" i="17"/>
  <c r="H13" i="17"/>
  <c r="G13" i="17"/>
  <c r="F13" i="17"/>
  <c r="E13" i="17"/>
  <c r="D13" i="17"/>
  <c r="L12" i="17"/>
  <c r="K12" i="17"/>
  <c r="J12" i="17"/>
  <c r="I12" i="17"/>
  <c r="H12" i="17"/>
  <c r="G12" i="17"/>
  <c r="F12" i="17"/>
  <c r="E12" i="17"/>
  <c r="D12" i="17"/>
  <c r="L11" i="17"/>
  <c r="K11" i="17"/>
  <c r="J11" i="17"/>
  <c r="I11" i="17"/>
  <c r="H11" i="17"/>
  <c r="G11" i="17"/>
  <c r="F11" i="17"/>
  <c r="E11" i="17"/>
  <c r="D11" i="17"/>
  <c r="L7" i="17"/>
  <c r="K7" i="17"/>
  <c r="J7" i="17"/>
  <c r="I7" i="17"/>
  <c r="H7" i="17"/>
  <c r="G7" i="17"/>
  <c r="F7" i="17"/>
  <c r="E7" i="17"/>
  <c r="D7" i="17"/>
  <c r="J4" i="17" l="1"/>
  <c r="J3" i="17"/>
  <c r="F4" i="17"/>
  <c r="F3" i="17"/>
  <c r="I10" i="17"/>
  <c r="E10" i="17"/>
  <c r="I5" i="17"/>
  <c r="I8" i="17"/>
  <c r="I6" i="17"/>
  <c r="I9" i="17"/>
  <c r="E5" i="17"/>
  <c r="E8" i="17"/>
  <c r="E6" i="17"/>
  <c r="E9" i="17"/>
  <c r="L3" i="10"/>
  <c r="L4" i="10"/>
  <c r="H3" i="10"/>
  <c r="H4" i="10"/>
  <c r="D3" i="10"/>
  <c r="D4" i="10"/>
  <c r="J11" i="10"/>
  <c r="F11" i="10"/>
  <c r="I17" i="10"/>
  <c r="E17" i="10"/>
  <c r="L13" i="10"/>
  <c r="H13" i="10"/>
  <c r="J10" i="10"/>
  <c r="F10" i="10"/>
  <c r="I8" i="10"/>
  <c r="I6" i="10"/>
  <c r="I7" i="10" s="1"/>
  <c r="I9" i="10"/>
  <c r="I5" i="10"/>
  <c r="E8" i="10"/>
  <c r="E6" i="10"/>
  <c r="E7" i="10" s="1"/>
  <c r="E9" i="10"/>
  <c r="E5" i="10"/>
  <c r="I3" i="17"/>
  <c r="I4" i="17"/>
  <c r="E3" i="17"/>
  <c r="E4" i="17"/>
  <c r="L10" i="17"/>
  <c r="H10" i="17"/>
  <c r="D10" i="17"/>
  <c r="L5" i="17"/>
  <c r="L8" i="17"/>
  <c r="L6" i="17"/>
  <c r="L9" i="17"/>
  <c r="H5" i="17"/>
  <c r="H8" i="17"/>
  <c r="H6" i="17"/>
  <c r="H9" i="17"/>
  <c r="D5" i="17"/>
  <c r="D8" i="17"/>
  <c r="D6" i="17"/>
  <c r="D9" i="17"/>
  <c r="K4" i="10"/>
  <c r="K3" i="10"/>
  <c r="G4" i="10"/>
  <c r="G3" i="10"/>
  <c r="I11" i="10"/>
  <c r="E11" i="10"/>
  <c r="L17" i="10"/>
  <c r="H17" i="10"/>
  <c r="D17" i="10"/>
  <c r="K13" i="10"/>
  <c r="G13" i="10"/>
  <c r="I10" i="10"/>
  <c r="E10" i="10"/>
  <c r="L5" i="10"/>
  <c r="L8" i="10"/>
  <c r="L6" i="10"/>
  <c r="L7" i="10" s="1"/>
  <c r="L9" i="10"/>
  <c r="H5" i="10"/>
  <c r="H8" i="10"/>
  <c r="H6" i="10"/>
  <c r="H7" i="10" s="1"/>
  <c r="H9" i="10"/>
  <c r="D5" i="10"/>
  <c r="D8" i="10"/>
  <c r="D6" i="10"/>
  <c r="D7" i="10" s="1"/>
  <c r="D9" i="10"/>
  <c r="L4" i="17"/>
  <c r="L3" i="17"/>
  <c r="H4" i="17"/>
  <c r="H3" i="17"/>
  <c r="D3" i="17"/>
  <c r="D4" i="17"/>
  <c r="K10" i="17"/>
  <c r="G10" i="17"/>
  <c r="K9" i="17"/>
  <c r="K5" i="17"/>
  <c r="K8" i="17"/>
  <c r="K6" i="17"/>
  <c r="G9" i="17"/>
  <c r="G5" i="17"/>
  <c r="G8" i="17"/>
  <c r="G6" i="17"/>
  <c r="J3" i="10"/>
  <c r="J4" i="10"/>
  <c r="F3" i="10"/>
  <c r="F4" i="10"/>
  <c r="L11" i="10"/>
  <c r="H11" i="10"/>
  <c r="D11" i="10"/>
  <c r="K17" i="10"/>
  <c r="G17" i="10"/>
  <c r="J13" i="10"/>
  <c r="F13" i="10"/>
  <c r="L10" i="10"/>
  <c r="H10" i="10"/>
  <c r="D10" i="10"/>
  <c r="K5" i="10"/>
  <c r="K8" i="10"/>
  <c r="K6" i="10"/>
  <c r="K7" i="10" s="1"/>
  <c r="K9" i="10"/>
  <c r="G5" i="10"/>
  <c r="G8" i="10"/>
  <c r="G6" i="10"/>
  <c r="G7" i="10" s="1"/>
  <c r="G9" i="10"/>
  <c r="K4" i="17"/>
  <c r="K3" i="17"/>
  <c r="G3" i="17"/>
  <c r="G4" i="17"/>
  <c r="J10" i="17"/>
  <c r="F10" i="17"/>
  <c r="J8" i="17"/>
  <c r="J6" i="17"/>
  <c r="J9" i="17"/>
  <c r="J5" i="17"/>
  <c r="F8" i="17"/>
  <c r="F6" i="17"/>
  <c r="F9" i="17"/>
  <c r="F5" i="17"/>
  <c r="I3" i="10"/>
  <c r="I4" i="10"/>
  <c r="E3" i="10"/>
  <c r="E4" i="10"/>
  <c r="K11" i="10"/>
  <c r="G11" i="10"/>
  <c r="J17" i="10"/>
  <c r="F17" i="10"/>
  <c r="I13" i="10"/>
  <c r="E13" i="10"/>
  <c r="K10" i="10"/>
  <c r="G10" i="10"/>
  <c r="J9" i="10"/>
  <c r="J5" i="10"/>
  <c r="J8" i="10"/>
  <c r="J6" i="10"/>
  <c r="J7" i="10" s="1"/>
  <c r="F9" i="10"/>
  <c r="F5" i="10"/>
  <c r="F8" i="10"/>
  <c r="F6" i="10"/>
  <c r="F7" i="10" s="1"/>
</calcChain>
</file>

<file path=xl/sharedStrings.xml><?xml version="1.0" encoding="utf-8"?>
<sst xmlns="http://schemas.openxmlformats.org/spreadsheetml/2006/main" count="129" uniqueCount="40">
  <si>
    <t>BAW</t>
  </si>
  <si>
    <t>DEU</t>
  </si>
  <si>
    <t xml:space="preserve">FRA </t>
  </si>
  <si>
    <t>AUT</t>
  </si>
  <si>
    <t>SWZ</t>
  </si>
  <si>
    <t>EUN</t>
  </si>
  <si>
    <t>EUS</t>
  </si>
  <si>
    <t>EUE</t>
  </si>
  <si>
    <t>USA</t>
  </si>
  <si>
    <t>BRZ</t>
  </si>
  <si>
    <t>RUS</t>
  </si>
  <si>
    <t>IND</t>
  </si>
  <si>
    <t>CHI</t>
  </si>
  <si>
    <t>RSA</t>
  </si>
  <si>
    <t>OCE</t>
  </si>
  <si>
    <t>MEA</t>
  </si>
  <si>
    <t>OPC</t>
  </si>
  <si>
    <t>REU</t>
  </si>
  <si>
    <t>OEU</t>
  </si>
  <si>
    <t>EAB</t>
  </si>
  <si>
    <t>NEU</t>
  </si>
  <si>
    <t>ROW</t>
  </si>
  <si>
    <t>OPE</t>
  </si>
  <si>
    <t>E:\GAMS\NEWAGE_GTAP8_26x19x4\2013-05-15\EPRO_Ra_NEWAGE_basedonDISS_666_191208_AV_2050_EPRO.gms</t>
  </si>
  <si>
    <t>RAB</t>
  </si>
  <si>
    <t>Neu</t>
  </si>
  <si>
    <t>Alt</t>
  </si>
  <si>
    <t>E:\ob\Desktop\NEWAGE - GTAP8 Calibration Data\alt\CO2_pfade_666_090220_ESA2_ZfES.xls</t>
  </si>
  <si>
    <t>$libinclude   xlimport     co2pfad             co2_pfade_666_090220.xls        pfade_2050!c111:n118</t>
  </si>
  <si>
    <t xml:space="preserve">$libinclude     xlimport     co2pfad_ets         co2_pfade_666_090220.xls        pfade_2050!c107:n110 </t>
  </si>
  <si>
    <t>E:\GAMS\NEWAGE_GTAP8_26x19x4\2013-05-15\newage_dataload.gms</t>
  </si>
  <si>
    <t>$libinclude xlimport     co2pfad_ets         CO2_pfade_666_090220_ESA2_ZfES.xls        pfade_2050!c182:n185</t>
  </si>
  <si>
    <t>$libinclude xlimport     co2pfad             CO2_pfade_666_090220_ESA2_ZfES.xls        pfade_2050!c111:n118</t>
  </si>
  <si>
    <t>CO2PFAD Parameter (Carbon emissions cap) for NON-ETS-sectors</t>
  </si>
  <si>
    <t>CO2PFAD_ETS Parameter (Carbon emissions cap) for ETS-sectors</t>
  </si>
  <si>
    <t>REF_ets</t>
  </si>
  <si>
    <t>REF_NONets</t>
  </si>
  <si>
    <t>OEC</t>
  </si>
  <si>
    <t>ARB</t>
  </si>
  <si>
    <t>relativer Pfad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</si>
</sst>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0" borderId="0" xfId="0" applyFont="1"/>
    <xf numFmtId="0" fontId="0" fillId="6" borderId="0" xfId="0" applyFill="1"/>
    <xf numFmtId="0" fontId="2" fillId="0" borderId="0" xfId="0" applyFont="1" applyAlignment="1">
      <alignment vertical="center"/>
    </xf>
    <xf numFmtId="0" fontId="1" fillId="2" borderId="0" xfId="0" applyFont="1" applyFill="1"/>
    <xf numFmtId="2" fontId="0" fillId="0" borderId="0" xfId="0" applyNumberFormat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2" borderId="0" xfId="0" applyFont="1" applyFill="1"/>
    <xf numFmtId="2" fontId="0" fillId="2" borderId="0" xfId="0" applyNumberFormat="1" applyFont="1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/>
    <xf numFmtId="2" fontId="0" fillId="0" borderId="0" xfId="0" applyNumberFormat="1" applyFill="1"/>
    <xf numFmtId="0" fontId="0" fillId="0" borderId="1" xfId="0" applyBorder="1"/>
    <xf numFmtId="0" fontId="1" fillId="8" borderId="1" xfId="0" applyFont="1" applyFill="1" applyBorder="1"/>
    <xf numFmtId="0" fontId="0" fillId="0" borderId="3" xfId="0" applyBorder="1"/>
    <xf numFmtId="2" fontId="0" fillId="0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1" fillId="8" borderId="3" xfId="0" applyFont="1" applyFill="1" applyBorder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Border="1"/>
    <xf numFmtId="0" fontId="0" fillId="0" borderId="0" xfId="0" applyFont="1" applyFill="1"/>
    <xf numFmtId="0" fontId="1" fillId="0" borderId="2" xfId="0" applyFont="1" applyFill="1" applyBorder="1"/>
    <xf numFmtId="0" fontId="1" fillId="0" borderId="2" xfId="0" applyFont="1" applyBorder="1"/>
    <xf numFmtId="0" fontId="0" fillId="14" borderId="1" xfId="0" applyFill="1" applyBorder="1"/>
    <xf numFmtId="2" fontId="4" fillId="0" borderId="4" xfId="0" applyNumberFormat="1" applyFont="1" applyFill="1" applyBorder="1"/>
    <xf numFmtId="2" fontId="4" fillId="0" borderId="0" xfId="0" applyNumberFormat="1" applyFont="1" applyFill="1" applyBorder="1"/>
    <xf numFmtId="2" fontId="4" fillId="0" borderId="0" xfId="0" applyNumberFormat="1" applyFont="1" applyBorder="1"/>
    <xf numFmtId="0" fontId="0" fillId="0" borderId="2" xfId="0" applyBorder="1" applyAlignment="1">
      <alignment horizontal="right"/>
    </xf>
    <xf numFmtId="2" fontId="5" fillId="0" borderId="0" xfId="0" applyNumberFormat="1" applyFont="1"/>
    <xf numFmtId="2" fontId="5" fillId="0" borderId="4" xfId="0" applyNumberFormat="1" applyFont="1" applyFill="1" applyBorder="1"/>
    <xf numFmtId="2" fontId="5" fillId="0" borderId="0" xfId="0" applyNumberFormat="1" applyFont="1" applyFill="1" applyBorder="1"/>
    <xf numFmtId="2" fontId="5" fillId="0" borderId="0" xfId="0" applyNumberFormat="1" applyFont="1" applyBorder="1"/>
  </cellXfs>
  <cellStyles count="1">
    <cellStyle name="Standard" xfId="0" builtinId="0"/>
  </cellStyles>
  <dxfs count="3">
    <dxf>
      <font>
        <color rgb="FFFF0000"/>
      </font>
      <numFmt numFmtId="1" formatCode="0"/>
    </dxf>
    <dxf>
      <font>
        <color rgb="FFFF0000"/>
      </font>
      <numFmt numFmtId="1" formatCode="0"/>
    </dxf>
    <dxf>
      <font>
        <color rgb="FFFF0000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co2pfad_ets!$B$3</c:f>
              <c:strCache>
                <c:ptCount val="1"/>
                <c:pt idx="0">
                  <c:v>BAW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co2pfad_ets!$C$3:$L$3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co2pfad_ets!$B$4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co2pfad_ets!$C$4:$L$4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co2pfad_ets!$B$5</c:f>
              <c:strCache>
                <c:ptCount val="1"/>
                <c:pt idx="0">
                  <c:v>FRA 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co2pfad_ets!$C$5:$L$5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co2pfad_ets!$B$6</c:f>
              <c:strCache>
                <c:ptCount val="1"/>
                <c:pt idx="0">
                  <c:v>AUT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co2pfad_ets!$C$6:$L$6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co2pfad_ets!$B$7</c:f>
              <c:strCache>
                <c:ptCount val="1"/>
                <c:pt idx="0">
                  <c:v>SWZ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co2pfad_ets!$C$7:$L$7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co2pfad_ets!$B$8</c:f>
              <c:strCache>
                <c:ptCount val="1"/>
                <c:pt idx="0">
                  <c:v>EUN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co2pfad_ets!$C$8:$L$8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co2pfad_ets!$B$9</c:f>
              <c:strCache>
                <c:ptCount val="1"/>
                <c:pt idx="0">
                  <c:v>EUS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co2pfad_ets!$C$9:$L$9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co2pfad_ets!$B$10</c:f>
              <c:strCache>
                <c:ptCount val="1"/>
                <c:pt idx="0">
                  <c:v>EUE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co2pfad_ets!$C$10:$L$10</c:f>
              <c:numCache>
                <c:formatCode>0.00</c:formatCode>
                <c:ptCount val="10"/>
                <c:pt idx="0">
                  <c:v>1</c:v>
                </c:pt>
                <c:pt idx="1">
                  <c:v>0.84548201300610437</c:v>
                </c:pt>
                <c:pt idx="2">
                  <c:v>0.8334209286550901</c:v>
                </c:pt>
                <c:pt idx="3">
                  <c:v>0.77914604907552554</c:v>
                </c:pt>
                <c:pt idx="4">
                  <c:v>0.69096612126477641</c:v>
                </c:pt>
                <c:pt idx="5">
                  <c:v>0.60278619345402729</c:v>
                </c:pt>
                <c:pt idx="6">
                  <c:v>0.51460626564327805</c:v>
                </c:pt>
                <c:pt idx="7">
                  <c:v>0.42642633783252892</c:v>
                </c:pt>
                <c:pt idx="8">
                  <c:v>0.33824641002177969</c:v>
                </c:pt>
                <c:pt idx="9">
                  <c:v>0.25006648221103051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co2pfad_ets!$B$11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co2pfad_ets!$C$11:$L$11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co2pfad_ets!$B$12</c:f>
              <c:strCache>
                <c:ptCount val="1"/>
                <c:pt idx="0">
                  <c:v>BRZ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co2pfad_ets!$C$12:$L$12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co2pfad_ets!$B$13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co2pfad_ets!$C$13:$L$13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co2pfad_ets!$B$14</c:f>
              <c:strCache>
                <c:ptCount val="1"/>
                <c:pt idx="0">
                  <c:v>IND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co2pfad_ets!$C$14:$L$14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co2pfad_ets!$B$15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co2pfad_ets!$C$15:$L$15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co2pfad_ets!$B$16</c:f>
              <c:strCache>
                <c:ptCount val="1"/>
                <c:pt idx="0">
                  <c:v>RSA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co2pfad_ets!$C$16:$L$16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co2pfad_ets!$B$17</c:f>
              <c:strCache>
                <c:ptCount val="1"/>
                <c:pt idx="0">
                  <c:v>OEC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co2pfad_ets!$C$17:$L$17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co2pfad_ets!$B$18</c:f>
              <c:strCache>
                <c:ptCount val="1"/>
                <c:pt idx="0">
                  <c:v>ARB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co2pfad_ets!$C$18:$L$18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co2pfad_ets!$B$19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co2pfad_ets!$C$19:$L$19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co2pfad_ets!$B$20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co2pfad_ets!$C$2:$L$2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co2pfad_ets!$C$20:$L$20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co2pfad_ets!$C$23:$L$23</c:f>
              <c:numCache>
                <c:formatCode>0.00</c:formatCode>
                <c:ptCount val="10"/>
                <c:pt idx="0">
                  <c:v>1</c:v>
                </c:pt>
                <c:pt idx="1">
                  <c:v>0.94767441860465118</c:v>
                </c:pt>
                <c:pt idx="2">
                  <c:v>0.86046511627906974</c:v>
                </c:pt>
                <c:pt idx="3">
                  <c:v>0.7732558139534883</c:v>
                </c:pt>
                <c:pt idx="4">
                  <c:v>0.68604651162790686</c:v>
                </c:pt>
                <c:pt idx="5">
                  <c:v>0.59883720930232542</c:v>
                </c:pt>
                <c:pt idx="6">
                  <c:v>0.51162790697674398</c:v>
                </c:pt>
                <c:pt idx="7">
                  <c:v>0.4244186046511626</c:v>
                </c:pt>
                <c:pt idx="8">
                  <c:v>0.33720930232558122</c:v>
                </c:pt>
                <c:pt idx="9" formatCode="General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8832"/>
        <c:axId val="76983680"/>
      </c:lineChart>
      <c:catAx>
        <c:axId val="946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83680"/>
        <c:crosses val="autoZero"/>
        <c:auto val="1"/>
        <c:lblAlgn val="ctr"/>
        <c:lblOffset val="100"/>
        <c:noMultiLvlLbl val="0"/>
      </c:catAx>
      <c:valAx>
        <c:axId val="76983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464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co2pfad_nonets!$B$3</c:f>
              <c:strCache>
                <c:ptCount val="1"/>
                <c:pt idx="0">
                  <c:v>BAW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co2pfad_nonets!$C$3:$L$3</c:f>
              <c:numCache>
                <c:formatCode>0.00</c:formatCode>
                <c:ptCount val="10"/>
                <c:pt idx="0">
                  <c:v>1</c:v>
                </c:pt>
                <c:pt idx="1">
                  <c:v>0.95755681848889374</c:v>
                </c:pt>
                <c:pt idx="2">
                  <c:v>0.95626490988398227</c:v>
                </c:pt>
                <c:pt idx="3">
                  <c:v>0.9181406778760548</c:v>
                </c:pt>
                <c:pt idx="4">
                  <c:v>0.88794280509723889</c:v>
                </c:pt>
                <c:pt idx="5">
                  <c:v>0.8762424039651221</c:v>
                </c:pt>
                <c:pt idx="6">
                  <c:v>0.85398160883121255</c:v>
                </c:pt>
                <c:pt idx="7">
                  <c:v>0.831720813697303</c:v>
                </c:pt>
                <c:pt idx="8">
                  <c:v>0.80514921837104736</c:v>
                </c:pt>
                <c:pt idx="9">
                  <c:v>0.77857762304479194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co2pfad_nonets!$B$4</c:f>
              <c:strCache>
                <c:ptCount val="1"/>
                <c:pt idx="0">
                  <c:v>DEU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co2pfad_nonets!$C$4:$L$4</c:f>
              <c:numCache>
                <c:formatCode>0.00</c:formatCode>
                <c:ptCount val="10"/>
                <c:pt idx="0">
                  <c:v>1</c:v>
                </c:pt>
                <c:pt idx="1">
                  <c:v>0.95755681848889374</c:v>
                </c:pt>
                <c:pt idx="2">
                  <c:v>0.95626490988398227</c:v>
                </c:pt>
                <c:pt idx="3">
                  <c:v>0.9181406778760548</c:v>
                </c:pt>
                <c:pt idx="4">
                  <c:v>0.88794280509723889</c:v>
                </c:pt>
                <c:pt idx="5">
                  <c:v>0.8762424039651221</c:v>
                </c:pt>
                <c:pt idx="6">
                  <c:v>0.85398160883121255</c:v>
                </c:pt>
                <c:pt idx="7">
                  <c:v>0.831720813697303</c:v>
                </c:pt>
                <c:pt idx="8">
                  <c:v>0.80514921837104736</c:v>
                </c:pt>
                <c:pt idx="9">
                  <c:v>0.77857762304479194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co2pfad_nonets!$B$5</c:f>
              <c:strCache>
                <c:ptCount val="1"/>
                <c:pt idx="0">
                  <c:v>FRA 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co2pfad_nonets!$C$5:$L$5</c:f>
              <c:numCache>
                <c:formatCode>0.00</c:formatCode>
                <c:ptCount val="10"/>
                <c:pt idx="0">
                  <c:v>1</c:v>
                </c:pt>
                <c:pt idx="1">
                  <c:v>0.99509108110636313</c:v>
                </c:pt>
                <c:pt idx="2">
                  <c:v>1.0255697620662914</c:v>
                </c:pt>
                <c:pt idx="3">
                  <c:v>1.0046243440100648</c:v>
                </c:pt>
                <c:pt idx="4">
                  <c:v>0.99677305995293408</c:v>
                </c:pt>
                <c:pt idx="5">
                  <c:v>1.0029458937396274</c:v>
                </c:pt>
                <c:pt idx="6">
                  <c:v>1.0080646877812618</c:v>
                </c:pt>
                <c:pt idx="7">
                  <c:v>1.0131834818228966</c:v>
                </c:pt>
                <c:pt idx="8">
                  <c:v>1.0032905689966833</c:v>
                </c:pt>
                <c:pt idx="9">
                  <c:v>0.99339765617046993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co2pfad_nonets!$B$6</c:f>
              <c:strCache>
                <c:ptCount val="1"/>
                <c:pt idx="0">
                  <c:v>AUT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co2pfad_nonets!$C$6:$L$6</c:f>
              <c:numCache>
                <c:formatCode>0.00</c:formatCode>
                <c:ptCount val="10"/>
                <c:pt idx="0">
                  <c:v>1</c:v>
                </c:pt>
                <c:pt idx="1">
                  <c:v>0.99509108110636313</c:v>
                </c:pt>
                <c:pt idx="2">
                  <c:v>1.0255697620662914</c:v>
                </c:pt>
                <c:pt idx="3">
                  <c:v>1.0046243440100648</c:v>
                </c:pt>
                <c:pt idx="4">
                  <c:v>0.99677305995293408</c:v>
                </c:pt>
                <c:pt idx="5">
                  <c:v>1.0029458937396274</c:v>
                </c:pt>
                <c:pt idx="6">
                  <c:v>1.0080646877812618</c:v>
                </c:pt>
                <c:pt idx="7">
                  <c:v>1.0131834818228966</c:v>
                </c:pt>
                <c:pt idx="8">
                  <c:v>1.0032905689966833</c:v>
                </c:pt>
                <c:pt idx="9">
                  <c:v>0.99339765617046993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co2pfad_nonets!$B$7</c:f>
              <c:strCache>
                <c:ptCount val="1"/>
                <c:pt idx="0">
                  <c:v>SWZ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co2pfad_nonets!$C$7:$L$7</c:f>
              <c:numCache>
                <c:formatCode>0.00</c:formatCode>
                <c:ptCount val="10"/>
                <c:pt idx="0">
                  <c:v>1</c:v>
                </c:pt>
                <c:pt idx="1">
                  <c:v>0.99509108110636313</c:v>
                </c:pt>
                <c:pt idx="2">
                  <c:v>1.0255697620662914</c:v>
                </c:pt>
                <c:pt idx="3">
                  <c:v>1.0046243440100648</c:v>
                </c:pt>
                <c:pt idx="4">
                  <c:v>0.99677305995293408</c:v>
                </c:pt>
                <c:pt idx="5">
                  <c:v>1.0029458937396274</c:v>
                </c:pt>
                <c:pt idx="6">
                  <c:v>1.0080646877812618</c:v>
                </c:pt>
                <c:pt idx="7">
                  <c:v>1.0131834818228966</c:v>
                </c:pt>
                <c:pt idx="8">
                  <c:v>1.0032905689966833</c:v>
                </c:pt>
                <c:pt idx="9">
                  <c:v>0.99339765617046993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co2pfad_nonets!$B$8</c:f>
              <c:strCache>
                <c:ptCount val="1"/>
                <c:pt idx="0">
                  <c:v>EUN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co2pfad_nonets!$C$8:$L$8</c:f>
              <c:numCache>
                <c:formatCode>0.00</c:formatCode>
                <c:ptCount val="10"/>
                <c:pt idx="0">
                  <c:v>1</c:v>
                </c:pt>
                <c:pt idx="1">
                  <c:v>0.99509108110636313</c:v>
                </c:pt>
                <c:pt idx="2">
                  <c:v>1.0255697620662914</c:v>
                </c:pt>
                <c:pt idx="3">
                  <c:v>1.0046243440100648</c:v>
                </c:pt>
                <c:pt idx="4">
                  <c:v>0.99677305995293408</c:v>
                </c:pt>
                <c:pt idx="5">
                  <c:v>1.0029458937396274</c:v>
                </c:pt>
                <c:pt idx="6">
                  <c:v>1.0080646877812618</c:v>
                </c:pt>
                <c:pt idx="7">
                  <c:v>1.0131834818228966</c:v>
                </c:pt>
                <c:pt idx="8">
                  <c:v>1.0032905689966833</c:v>
                </c:pt>
                <c:pt idx="9">
                  <c:v>0.99339765617046993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co2pfad_nonets!$B$9</c:f>
              <c:strCache>
                <c:ptCount val="1"/>
                <c:pt idx="0">
                  <c:v>EUS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co2pfad_nonets!$C$9:$L$9</c:f>
              <c:numCache>
                <c:formatCode>0.00</c:formatCode>
                <c:ptCount val="10"/>
                <c:pt idx="0">
                  <c:v>1</c:v>
                </c:pt>
                <c:pt idx="1">
                  <c:v>0.99509108110636313</c:v>
                </c:pt>
                <c:pt idx="2">
                  <c:v>1.0255697620662914</c:v>
                </c:pt>
                <c:pt idx="3">
                  <c:v>1.0046243440100648</c:v>
                </c:pt>
                <c:pt idx="4">
                  <c:v>0.99677305995293408</c:v>
                </c:pt>
                <c:pt idx="5">
                  <c:v>1.0029458937396274</c:v>
                </c:pt>
                <c:pt idx="6">
                  <c:v>1.0080646877812618</c:v>
                </c:pt>
                <c:pt idx="7">
                  <c:v>1.0131834818228966</c:v>
                </c:pt>
                <c:pt idx="8">
                  <c:v>1.0032905689966833</c:v>
                </c:pt>
                <c:pt idx="9">
                  <c:v>0.99339765617046993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co2pfad_nonets!$B$10</c:f>
              <c:strCache>
                <c:ptCount val="1"/>
                <c:pt idx="0">
                  <c:v>EUE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co2pfad_nonets!$C$10:$L$10</c:f>
              <c:numCache>
                <c:formatCode>0.00</c:formatCode>
                <c:ptCount val="10"/>
                <c:pt idx="0">
                  <c:v>1</c:v>
                </c:pt>
                <c:pt idx="1">
                  <c:v>1.0675767845615654</c:v>
                </c:pt>
                <c:pt idx="2">
                  <c:v>1.1454651384122507</c:v>
                </c:pt>
                <c:pt idx="3">
                  <c:v>1.1560836898852946</c:v>
                </c:pt>
                <c:pt idx="4">
                  <c:v>1.201573422521941</c:v>
                </c:pt>
                <c:pt idx="5">
                  <c:v>1.2733463109486085</c:v>
                </c:pt>
                <c:pt idx="6">
                  <c:v>1.3120788719161181</c:v>
                </c:pt>
                <c:pt idx="7">
                  <c:v>1.3508114328836272</c:v>
                </c:pt>
                <c:pt idx="8">
                  <c:v>1.363038899460782</c:v>
                </c:pt>
                <c:pt idx="9">
                  <c:v>1.3752663660379372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co2pfad_nonets!$B$11</c:f>
              <c:strCache>
                <c:ptCount val="1"/>
                <c:pt idx="0">
                  <c:v>USA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co2pfad_nonets!$C$11:$L$11</c:f>
              <c:numCache>
                <c:formatCode>0.00</c:formatCode>
                <c:ptCount val="10"/>
                <c:pt idx="0">
                  <c:v>1</c:v>
                </c:pt>
                <c:pt idx="1">
                  <c:v>0.96437060742893743</c:v>
                </c:pt>
                <c:pt idx="2">
                  <c:v>0.92280551020053803</c:v>
                </c:pt>
                <c:pt idx="3">
                  <c:v>0.8812404129721384</c:v>
                </c:pt>
                <c:pt idx="4">
                  <c:v>0.84154749497165737</c:v>
                </c:pt>
                <c:pt idx="5">
                  <c:v>0.80364242931680252</c:v>
                </c:pt>
                <c:pt idx="6">
                  <c:v>0.76744468738506955</c:v>
                </c:pt>
                <c:pt idx="7">
                  <c:v>0.73287736773214818</c:v>
                </c:pt>
                <c:pt idx="8">
                  <c:v>0.69986703271620243</c:v>
                </c:pt>
                <c:pt idx="9">
                  <c:v>0.66834355248093713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co2pfad_nonets!$B$12</c:f>
              <c:strCache>
                <c:ptCount val="1"/>
                <c:pt idx="0">
                  <c:v>BRZ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co2pfad_nonets!$C$12:$L$12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co2pfad_nonets!$B$13</c:f>
              <c:strCache>
                <c:ptCount val="1"/>
                <c:pt idx="0">
                  <c:v>RUS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co2pfad_nonets!$C$13:$L$13</c:f>
              <c:numCache>
                <c:formatCode>0.00</c:formatCode>
                <c:ptCount val="10"/>
                <c:pt idx="0">
                  <c:v>1</c:v>
                </c:pt>
                <c:pt idx="1">
                  <c:v>1.3</c:v>
                </c:pt>
                <c:pt idx="2">
                  <c:v>1.6419710205058919</c:v>
                </c:pt>
                <c:pt idx="3">
                  <c:v>1.6419710205058919</c:v>
                </c:pt>
                <c:pt idx="4">
                  <c:v>1.6419710205058919</c:v>
                </c:pt>
                <c:pt idx="5">
                  <c:v>1.6419710205058919</c:v>
                </c:pt>
                <c:pt idx="6">
                  <c:v>1.6419710205058919</c:v>
                </c:pt>
                <c:pt idx="7">
                  <c:v>1.6419710205058919</c:v>
                </c:pt>
                <c:pt idx="8">
                  <c:v>1.6419710205058919</c:v>
                </c:pt>
                <c:pt idx="9">
                  <c:v>1.6419710205058919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co2pfad_nonets!$B$14</c:f>
              <c:strCache>
                <c:ptCount val="1"/>
                <c:pt idx="0">
                  <c:v>IND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co2pfad_nonets!$C$14:$L$14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co2pfad_nonets!$B$15</c:f>
              <c:strCache>
                <c:ptCount val="1"/>
                <c:pt idx="0">
                  <c:v>CHI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co2pfad_nonets!$C$15:$L$15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co2pfad_nonets!$B$16</c:f>
              <c:strCache>
                <c:ptCount val="1"/>
                <c:pt idx="0">
                  <c:v>RSA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co2pfad_nonets!$C$16:$L$16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co2pfad_nonets!$B$17</c:f>
              <c:strCache>
                <c:ptCount val="1"/>
                <c:pt idx="0">
                  <c:v>OEC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co2pfad_nonets!$C$17:$L$17</c:f>
              <c:numCache>
                <c:formatCode>0.00</c:formatCode>
                <c:ptCount val="10"/>
                <c:pt idx="0">
                  <c:v>1</c:v>
                </c:pt>
                <c:pt idx="1">
                  <c:v>0.95447601552200689</c:v>
                </c:pt>
                <c:pt idx="2">
                  <c:v>0.9059220070695071</c:v>
                </c:pt>
                <c:pt idx="3">
                  <c:v>0.85736799861700763</c:v>
                </c:pt>
                <c:pt idx="4">
                  <c:v>0.81449959868615729</c:v>
                </c:pt>
                <c:pt idx="5">
                  <c:v>0.77163119875530672</c:v>
                </c:pt>
                <c:pt idx="6">
                  <c:v>0.73101903039976435</c:v>
                </c:pt>
                <c:pt idx="7">
                  <c:v>0.69254434458925029</c:v>
                </c:pt>
                <c:pt idx="8">
                  <c:v>0.65609464224244751</c:v>
                </c:pt>
                <c:pt idx="9">
                  <c:v>0.6215633452823186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co2pfad_nonets!$B$18</c:f>
              <c:strCache>
                <c:ptCount val="1"/>
                <c:pt idx="0">
                  <c:v>ARB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co2pfad_nonets!$C$18:$L$18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co2pfad_nonets!$B$19</c:f>
              <c:strCache>
                <c:ptCount val="1"/>
                <c:pt idx="0">
                  <c:v>OPE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co2pfad_nonets!$C$19:$L$19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co2pfad_nonets!$B$20</c:f>
              <c:strCache>
                <c:ptCount val="1"/>
                <c:pt idx="0">
                  <c:v>ROW</c:v>
                </c:pt>
              </c:strCache>
            </c:strRef>
          </c:tx>
          <c:marker>
            <c:symbol val="none"/>
          </c:marker>
          <c:cat>
            <c:numRef>
              <c:f>co2pfad_nonets!$C$2:$L$2</c:f>
              <c:numCache>
                <c:formatCode>General</c:formatCode>
                <c:ptCount val="10"/>
                <c:pt idx="0">
                  <c:v>2007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</c:v>
                </c:pt>
                <c:pt idx="5">
                  <c:v>2030</c:v>
                </c:pt>
                <c:pt idx="6">
                  <c:v>2035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</c:numCache>
            </c:numRef>
          </c:cat>
          <c:val>
            <c:numRef>
              <c:f>co2pfad_nonets!$C$20:$L$20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4400"/>
        <c:axId val="76987136"/>
      </c:lineChart>
      <c:catAx>
        <c:axId val="988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6987136"/>
        <c:crosses val="autoZero"/>
        <c:auto val="1"/>
        <c:lblAlgn val="ctr"/>
        <c:lblOffset val="100"/>
        <c:noMultiLvlLbl val="0"/>
      </c:catAx>
      <c:valAx>
        <c:axId val="7698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885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411089238845149"/>
          <c:y val="2.7103382910469535E-3"/>
          <c:w val="0.1392224409448819"/>
          <c:h val="0.9972896617089530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71437</xdr:rowOff>
    </xdr:from>
    <xdr:to>
      <xdr:col>20</xdr:col>
      <xdr:colOff>647700</xdr:colOff>
      <xdr:row>15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3</xdr:row>
      <xdr:rowOff>185737</xdr:rowOff>
    </xdr:from>
    <xdr:to>
      <xdr:col>20</xdr:col>
      <xdr:colOff>409575</xdr:colOff>
      <xdr:row>15</xdr:row>
      <xdr:rowOff>71437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EE_Potentiale_66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EXCELDateien/CO2_pfade_666_090220_ESA2_Zf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4"/>
      <sheetName val="POT_NEWAGE_BASF2_2050_MB"/>
      <sheetName val="POT_NEWAGE_BASF2_2050"/>
      <sheetName val="POT_NEWAGE_BASF2"/>
      <sheetName val="POT_NEWAGE10"/>
      <sheetName val="Dia_POT_Bio (2)"/>
      <sheetName val="Dia_POT_Bio"/>
      <sheetName val="Dia_POT_Hydro (2)"/>
      <sheetName val="Dia_POT_Hydro"/>
      <sheetName val="POT_Abbildung"/>
      <sheetName val="Tabelle5"/>
      <sheetName val="POT_GTAP6"/>
      <sheetName val="Potentiale HYD_BIO"/>
      <sheetName val="Tabelle1"/>
      <sheetName val="Tabelle1 (2)"/>
      <sheetName val="Tabelle2"/>
      <sheetName val="Tabelle3"/>
    </sheetNames>
    <sheetDataSet>
      <sheetData sheetId="0"/>
      <sheetData sheetId="1"/>
      <sheetData sheetId="2">
        <row r="342">
          <cell r="C342">
            <v>2004</v>
          </cell>
          <cell r="D342">
            <v>2005</v>
          </cell>
          <cell r="E342">
            <v>2010</v>
          </cell>
          <cell r="F342">
            <v>2015</v>
          </cell>
          <cell r="G342">
            <v>2020</v>
          </cell>
          <cell r="H342">
            <v>2025</v>
          </cell>
          <cell r="I342">
            <v>2030</v>
          </cell>
          <cell r="J342">
            <v>2035</v>
          </cell>
          <cell r="K342">
            <v>2040</v>
          </cell>
          <cell r="L342">
            <v>2045</v>
          </cell>
          <cell r="M342">
            <v>2050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  <sheetName val="PFADE_2050_CHI"/>
      <sheetName val="PFADE_2050"/>
      <sheetName val="PFADE"/>
      <sheetName val="Emiss_Kyoto"/>
      <sheetName val="Dia_CO2PFAD_260707_3_20%"/>
      <sheetName val="Dia_CO2PFAD_260707_3_30%"/>
      <sheetName val="Black_Jack"/>
      <sheetName val="15_08_07_link_zu_UNFCC"/>
      <sheetName val="15_08_07"/>
      <sheetName val="19_09_07"/>
      <sheetName val="23_03_09"/>
      <sheetName val="21_01_09"/>
      <sheetName val="25_03_09_ETS_NONETS"/>
      <sheetName val="20_03_09_ETS_NONETS"/>
      <sheetName val="18_02_09_ETS_NONETS"/>
      <sheetName val="15_08_07_2005_IST"/>
      <sheetName val="Dia_20%_150807"/>
      <sheetName val="Dia_30%_150807"/>
    </sheetNames>
    <sheetDataSet>
      <sheetData sheetId="0"/>
      <sheetData sheetId="1"/>
      <sheetData sheetId="2">
        <row r="108">
          <cell r="C108" t="str">
            <v>DEU</v>
          </cell>
          <cell r="D108">
            <v>1</v>
          </cell>
          <cell r="E108">
            <v>1</v>
          </cell>
          <cell r="F108">
            <v>0.95589999999999997</v>
          </cell>
          <cell r="G108">
            <v>0.87295</v>
          </cell>
          <cell r="H108">
            <v>0.79</v>
          </cell>
          <cell r="I108">
            <v>0.72500000000000009</v>
          </cell>
          <cell r="J108">
            <v>0.66</v>
          </cell>
          <cell r="K108">
            <v>0.6080000000000001</v>
          </cell>
          <cell r="L108">
            <v>0.55600000000000005</v>
          </cell>
          <cell r="M108">
            <v>0.51100000000000001</v>
          </cell>
          <cell r="N108">
            <v>0.46600000000000003</v>
          </cell>
        </row>
        <row r="109">
          <cell r="C109" t="str">
            <v>OEU</v>
          </cell>
          <cell r="D109">
            <v>1</v>
          </cell>
          <cell r="E109">
            <v>1</v>
          </cell>
          <cell r="F109">
            <v>0.95930000000000004</v>
          </cell>
          <cell r="G109">
            <v>0.87465000000000004</v>
          </cell>
          <cell r="H109">
            <v>0.79</v>
          </cell>
          <cell r="I109">
            <v>0.72500000000000009</v>
          </cell>
          <cell r="J109">
            <v>0.66</v>
          </cell>
          <cell r="K109">
            <v>0.6080000000000001</v>
          </cell>
          <cell r="L109">
            <v>0.55600000000000005</v>
          </cell>
          <cell r="M109">
            <v>0.51100000000000001</v>
          </cell>
          <cell r="N109">
            <v>0.46600000000000003</v>
          </cell>
        </row>
        <row r="110">
          <cell r="C110" t="str">
            <v>NEU</v>
          </cell>
          <cell r="D110">
            <v>1</v>
          </cell>
          <cell r="E110">
            <v>1</v>
          </cell>
          <cell r="F110">
            <v>1.0569999999999999</v>
          </cell>
          <cell r="G110">
            <v>0.92349999999999999</v>
          </cell>
          <cell r="H110">
            <v>0.79</v>
          </cell>
          <cell r="I110">
            <v>0.72500000000000009</v>
          </cell>
          <cell r="J110">
            <v>0.66</v>
          </cell>
          <cell r="K110">
            <v>0.6080000000000001</v>
          </cell>
          <cell r="L110">
            <v>0.55600000000000005</v>
          </cell>
          <cell r="M110">
            <v>0.51100000000000001</v>
          </cell>
          <cell r="N110">
            <v>0.46600000000000003</v>
          </cell>
        </row>
        <row r="112">
          <cell r="C112" t="str">
            <v>DEU</v>
          </cell>
          <cell r="D112">
            <v>1</v>
          </cell>
          <cell r="E112">
            <v>1</v>
          </cell>
          <cell r="F112">
            <v>0.95755681848889374</v>
          </cell>
          <cell r="G112">
            <v>0.95626490988398227</v>
          </cell>
          <cell r="H112">
            <v>0.9181406778760548</v>
          </cell>
          <cell r="I112">
            <v>0.88794280509723889</v>
          </cell>
          <cell r="J112">
            <v>0.8762424039651221</v>
          </cell>
          <cell r="K112">
            <v>0.85398160883121255</v>
          </cell>
          <cell r="L112">
            <v>0.831720813697303</v>
          </cell>
          <cell r="M112">
            <v>0.80514921837104736</v>
          </cell>
          <cell r="N112">
            <v>0.77857762304479194</v>
          </cell>
        </row>
        <row r="113">
          <cell r="C113" t="str">
            <v>OEU</v>
          </cell>
          <cell r="D113">
            <v>1</v>
          </cell>
          <cell r="E113">
            <v>1</v>
          </cell>
          <cell r="F113">
            <v>0.99509108110636313</v>
          </cell>
          <cell r="G113">
            <v>1.0255697620662914</v>
          </cell>
          <cell r="H113">
            <v>1.0046243440100648</v>
          </cell>
          <cell r="I113">
            <v>0.99677305995293408</v>
          </cell>
          <cell r="J113">
            <v>1.0029458937396274</v>
          </cell>
          <cell r="K113">
            <v>1.0080646877812618</v>
          </cell>
          <cell r="L113">
            <v>1.0131834818228966</v>
          </cell>
          <cell r="M113">
            <v>1.0032905689966833</v>
          </cell>
          <cell r="N113">
            <v>0.99339765617046993</v>
          </cell>
        </row>
        <row r="114">
          <cell r="C114" t="str">
            <v>NEU</v>
          </cell>
          <cell r="D114">
            <v>1</v>
          </cell>
          <cell r="E114">
            <v>1</v>
          </cell>
          <cell r="F114">
            <v>1.0675767845615654</v>
          </cell>
          <cell r="G114">
            <v>1.1454651384122507</v>
          </cell>
          <cell r="H114">
            <v>1.1560836898852946</v>
          </cell>
          <cell r="I114">
            <v>1.201573422521941</v>
          </cell>
          <cell r="J114">
            <v>1.2733463109486085</v>
          </cell>
          <cell r="K114">
            <v>1.3120788719161181</v>
          </cell>
          <cell r="L114">
            <v>1.3508114328836272</v>
          </cell>
          <cell r="M114">
            <v>1.363038899460782</v>
          </cell>
          <cell r="N114">
            <v>1.3752663660379372</v>
          </cell>
        </row>
        <row r="115">
          <cell r="C115" t="str">
            <v>EAB</v>
          </cell>
          <cell r="D115">
            <v>1</v>
          </cell>
          <cell r="E115">
            <v>1.0185682378868763</v>
          </cell>
          <cell r="F115">
            <v>1.2871590249170466</v>
          </cell>
          <cell r="G115">
            <v>1.5557498119472166</v>
          </cell>
          <cell r="H115">
            <v>1.8243405989773871</v>
          </cell>
          <cell r="I115">
            <v>1.8243405989773871</v>
          </cell>
          <cell r="J115">
            <v>1.8243405989773871</v>
          </cell>
          <cell r="K115">
            <v>1.8243405989773871</v>
          </cell>
          <cell r="L115">
            <v>1.8243405989773871</v>
          </cell>
          <cell r="M115">
            <v>1.8243405989773871</v>
          </cell>
          <cell r="N115">
            <v>1.8243405989773871</v>
          </cell>
        </row>
        <row r="116">
          <cell r="C116" t="str">
            <v>RUS</v>
          </cell>
          <cell r="D116">
            <v>1</v>
          </cell>
          <cell r="E116">
            <v>1.3102568992065933</v>
          </cell>
          <cell r="F116">
            <v>1.6419710205058919</v>
          </cell>
          <cell r="G116">
            <v>1.6419710205058919</v>
          </cell>
          <cell r="H116">
            <v>1.6419710205058919</v>
          </cell>
          <cell r="I116">
            <v>1.6419710205058919</v>
          </cell>
          <cell r="J116">
            <v>1.6419710205058919</v>
          </cell>
          <cell r="K116">
            <v>1.6419710205058919</v>
          </cell>
          <cell r="L116">
            <v>1.6419710205058919</v>
          </cell>
          <cell r="M116">
            <v>1.6419710205058919</v>
          </cell>
          <cell r="N116">
            <v>1.6419710205058919</v>
          </cell>
        </row>
        <row r="117">
          <cell r="C117" t="str">
            <v>RAB</v>
          </cell>
          <cell r="D117">
            <v>1</v>
          </cell>
          <cell r="E117">
            <v>1.0030300239745067</v>
          </cell>
          <cell r="F117">
            <v>0.95447601552200689</v>
          </cell>
          <cell r="G117">
            <v>0.9059220070695071</v>
          </cell>
          <cell r="H117">
            <v>0.85736799861700763</v>
          </cell>
          <cell r="I117">
            <v>0.81449959868615729</v>
          </cell>
          <cell r="J117">
            <v>0.77163119875530672</v>
          </cell>
          <cell r="K117">
            <v>0.73101903039976435</v>
          </cell>
          <cell r="L117">
            <v>0.69254434458925029</v>
          </cell>
          <cell r="M117">
            <v>0.65609464224244751</v>
          </cell>
          <cell r="N117">
            <v>0.6215633452823186</v>
          </cell>
        </row>
        <row r="118">
          <cell r="C118" t="str">
            <v>USA</v>
          </cell>
          <cell r="D118">
            <v>1</v>
          </cell>
          <cell r="E118">
            <v>1.0059357046573369</v>
          </cell>
          <cell r="F118">
            <v>0.96437060742893743</v>
          </cell>
          <cell r="G118">
            <v>0.92280551020053803</v>
          </cell>
          <cell r="H118">
            <v>0.8812404129721384</v>
          </cell>
          <cell r="I118">
            <v>0.84154749497165737</v>
          </cell>
          <cell r="J118">
            <v>0.80364242931680252</v>
          </cell>
          <cell r="K118">
            <v>0.76744468738506955</v>
          </cell>
          <cell r="L118">
            <v>0.73287736773214818</v>
          </cell>
          <cell r="M118">
            <v>0.69986703271620243</v>
          </cell>
          <cell r="N118">
            <v>0.66834355248093713</v>
          </cell>
        </row>
        <row r="183">
          <cell r="D183">
            <v>1</v>
          </cell>
          <cell r="E183">
            <v>1</v>
          </cell>
          <cell r="F183">
            <v>0.84548201300610437</v>
          </cell>
          <cell r="G183">
            <v>0.8334209286550901</v>
          </cell>
          <cell r="H183">
            <v>0.77914604907552554</v>
          </cell>
          <cell r="I183">
            <v>0.69096612126477641</v>
          </cell>
          <cell r="J183">
            <v>0.60278619345402729</v>
          </cell>
          <cell r="K183">
            <v>0.51460626564327805</v>
          </cell>
          <cell r="L183">
            <v>0.42642633783252892</v>
          </cell>
          <cell r="M183">
            <v>0.33824641002177969</v>
          </cell>
          <cell r="N183">
            <v>0.25006648221103051</v>
          </cell>
          <cell r="O183" t="str">
            <v>ETS-Vorgabe (-75% ggü. 2005)</v>
          </cell>
        </row>
        <row r="184">
          <cell r="D184">
            <v>1</v>
          </cell>
          <cell r="E184">
            <v>1</v>
          </cell>
          <cell r="F184">
            <v>0.84548201300610437</v>
          </cell>
          <cell r="G184">
            <v>0.8334209286550901</v>
          </cell>
          <cell r="H184">
            <v>0.77914604907552554</v>
          </cell>
          <cell r="I184">
            <v>0.69096612126477641</v>
          </cell>
          <cell r="J184">
            <v>0.60278619345402729</v>
          </cell>
          <cell r="K184">
            <v>0.51460626564327805</v>
          </cell>
          <cell r="L184">
            <v>0.42642633783252892</v>
          </cell>
          <cell r="M184">
            <v>0.33824641002177969</v>
          </cell>
          <cell r="N184">
            <v>0.25006648221103051</v>
          </cell>
          <cell r="O184" t="str">
            <v>ETS-Vorgabe (-75% ggü. 2005)</v>
          </cell>
        </row>
        <row r="185">
          <cell r="D185">
            <v>1</v>
          </cell>
          <cell r="E185">
            <v>1</v>
          </cell>
          <cell r="F185">
            <v>0.84548201300610437</v>
          </cell>
          <cell r="G185">
            <v>0.8334209286550901</v>
          </cell>
          <cell r="H185">
            <v>0.77914604907552554</v>
          </cell>
          <cell r="I185">
            <v>0.69096612126477641</v>
          </cell>
          <cell r="J185">
            <v>0.60278619345402729</v>
          </cell>
          <cell r="K185">
            <v>0.51460626564327805</v>
          </cell>
          <cell r="L185">
            <v>0.42642633783252892</v>
          </cell>
          <cell r="M185">
            <v>0.33824641002177969</v>
          </cell>
          <cell r="N185">
            <v>0.25006648221103051</v>
          </cell>
          <cell r="O185" t="str">
            <v>ETS-Vorgabe (-75% ggü. 2005)</v>
          </cell>
        </row>
        <row r="187">
          <cell r="C187" t="str">
            <v>DEU</v>
          </cell>
          <cell r="D187">
            <v>1</v>
          </cell>
          <cell r="E187">
            <v>1</v>
          </cell>
          <cell r="F187">
            <v>0.95755681848889374</v>
          </cell>
          <cell r="G187">
            <v>0.95626490988398227</v>
          </cell>
          <cell r="H187">
            <v>0.9181406778760548</v>
          </cell>
          <cell r="I187">
            <v>0.88794280509723889</v>
          </cell>
          <cell r="J187">
            <v>0.8762424039651221</v>
          </cell>
          <cell r="K187">
            <v>0.85398160883121255</v>
          </cell>
          <cell r="L187">
            <v>0.831720813697303</v>
          </cell>
          <cell r="M187">
            <v>0.80514921837104736</v>
          </cell>
          <cell r="N187">
            <v>0.77857762304479194</v>
          </cell>
        </row>
        <row r="188">
          <cell r="C188" t="str">
            <v>OEU</v>
          </cell>
          <cell r="D188">
            <v>1</v>
          </cell>
          <cell r="E188">
            <v>1</v>
          </cell>
          <cell r="F188">
            <v>0.99509108110636313</v>
          </cell>
          <cell r="G188">
            <v>1.0255697620662914</v>
          </cell>
          <cell r="H188">
            <v>1.0046243440100648</v>
          </cell>
          <cell r="I188">
            <v>0.99677305995293408</v>
          </cell>
          <cell r="J188">
            <v>1.0029458937396274</v>
          </cell>
          <cell r="K188">
            <v>1.0080646877812618</v>
          </cell>
          <cell r="L188">
            <v>1.0131834818228966</v>
          </cell>
          <cell r="M188">
            <v>1.0032905689966833</v>
          </cell>
          <cell r="N188">
            <v>0.99339765617046993</v>
          </cell>
        </row>
        <row r="189">
          <cell r="C189" t="str">
            <v>NEU</v>
          </cell>
          <cell r="D189">
            <v>1</v>
          </cell>
          <cell r="E189">
            <v>1</v>
          </cell>
          <cell r="F189">
            <v>1.0675767845615654</v>
          </cell>
          <cell r="G189">
            <v>1.1454651384122507</v>
          </cell>
          <cell r="H189">
            <v>1.1560836898852946</v>
          </cell>
          <cell r="I189">
            <v>1.201573422521941</v>
          </cell>
          <cell r="J189">
            <v>1.2733463109486085</v>
          </cell>
          <cell r="K189">
            <v>1.3120788719161181</v>
          </cell>
          <cell r="L189">
            <v>1.3508114328836272</v>
          </cell>
          <cell r="M189">
            <v>1.363038899460782</v>
          </cell>
          <cell r="N189">
            <v>1.3752663660379372</v>
          </cell>
        </row>
        <row r="190">
          <cell r="C190" t="str">
            <v>EAB</v>
          </cell>
          <cell r="D190">
            <v>1</v>
          </cell>
          <cell r="E190">
            <v>1.0185682378868763</v>
          </cell>
          <cell r="F190">
            <v>1.2871590249170466</v>
          </cell>
          <cell r="G190">
            <v>1.5557498119472166</v>
          </cell>
          <cell r="H190">
            <v>1.8243405989773871</v>
          </cell>
          <cell r="I190">
            <v>1.8243405989773871</v>
          </cell>
          <cell r="J190">
            <v>1.8243405989773871</v>
          </cell>
          <cell r="K190">
            <v>1.8243405989773871</v>
          </cell>
          <cell r="L190">
            <v>1.8243405989773871</v>
          </cell>
          <cell r="M190">
            <v>1.8243405989773871</v>
          </cell>
          <cell r="N190">
            <v>1.8243405989773871</v>
          </cell>
        </row>
        <row r="191">
          <cell r="C191" t="str">
            <v>RUS</v>
          </cell>
          <cell r="D191">
            <v>1</v>
          </cell>
          <cell r="E191">
            <v>1.3102568992065933</v>
          </cell>
          <cell r="F191">
            <v>1.6419710205058919</v>
          </cell>
          <cell r="G191">
            <v>1.6419710205058919</v>
          </cell>
          <cell r="H191">
            <v>1.6419710205058919</v>
          </cell>
          <cell r="I191">
            <v>1.6419710205058919</v>
          </cell>
          <cell r="J191">
            <v>1.6419710205058919</v>
          </cell>
          <cell r="K191">
            <v>1.6419710205058919</v>
          </cell>
          <cell r="L191">
            <v>1.6419710205058919</v>
          </cell>
          <cell r="M191">
            <v>1.6419710205058919</v>
          </cell>
          <cell r="N191">
            <v>1.6419710205058919</v>
          </cell>
        </row>
        <row r="192">
          <cell r="C192" t="str">
            <v>RAB</v>
          </cell>
          <cell r="D192">
            <v>1</v>
          </cell>
          <cell r="E192">
            <v>1.0030300239745067</v>
          </cell>
          <cell r="F192">
            <v>0.95447601552200689</v>
          </cell>
          <cell r="G192">
            <v>0.9059220070695071</v>
          </cell>
          <cell r="H192">
            <v>0.85736799861700763</v>
          </cell>
          <cell r="I192">
            <v>0.81449959868615729</v>
          </cell>
          <cell r="J192">
            <v>0.77163119875530672</v>
          </cell>
          <cell r="K192">
            <v>0.73101903039976435</v>
          </cell>
          <cell r="L192">
            <v>0.69254434458925029</v>
          </cell>
          <cell r="M192">
            <v>0.65609464224244751</v>
          </cell>
          <cell r="N192">
            <v>0.6215633452823186</v>
          </cell>
        </row>
        <row r="193">
          <cell r="C193" t="str">
            <v>USA</v>
          </cell>
          <cell r="D193">
            <v>1</v>
          </cell>
          <cell r="E193">
            <v>1.0059357046573369</v>
          </cell>
          <cell r="F193">
            <v>0.96437060742893743</v>
          </cell>
          <cell r="G193">
            <v>0.92280551020053803</v>
          </cell>
          <cell r="H193">
            <v>0.8812404129721384</v>
          </cell>
          <cell r="I193">
            <v>0.84154749497165737</v>
          </cell>
          <cell r="J193">
            <v>0.80364242931680252</v>
          </cell>
          <cell r="K193">
            <v>0.76744468738506955</v>
          </cell>
          <cell r="L193">
            <v>0.73287736773214818</v>
          </cell>
          <cell r="M193">
            <v>0.69986703271620243</v>
          </cell>
          <cell r="N193">
            <v>0.66834355248093713</v>
          </cell>
        </row>
      </sheetData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5" zoomScaleNormal="85" workbookViewId="0">
      <selection activeCell="G23" sqref="G23"/>
    </sheetView>
  </sheetViews>
  <sheetFormatPr baseColWidth="10" defaultRowHeight="15" x14ac:dyDescent="0.25"/>
  <cols>
    <col min="2" max="2" width="11.42578125" style="28"/>
    <col min="12" max="12" width="11.42578125" style="28"/>
  </cols>
  <sheetData>
    <row r="1" spans="1:14" s="23" customFormat="1" ht="33" customHeight="1" thickBot="1" x14ac:dyDescent="0.3">
      <c r="A1" s="30" t="s">
        <v>34</v>
      </c>
      <c r="B1" s="32"/>
      <c r="C1" s="31"/>
      <c r="E1" s="37" t="s">
        <v>35</v>
      </c>
      <c r="F1" s="31"/>
      <c r="L1" s="25"/>
    </row>
    <row r="2" spans="1:14" s="23" customFormat="1" ht="15.75" thickBot="1" x14ac:dyDescent="0.3">
      <c r="B2" s="25"/>
      <c r="C2" s="24">
        <v>2007</v>
      </c>
      <c r="D2" s="24">
        <v>2010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9">
        <v>2050</v>
      </c>
      <c r="M2" s="33" t="s">
        <v>25</v>
      </c>
      <c r="N2" s="33" t="s">
        <v>26</v>
      </c>
    </row>
    <row r="3" spans="1:14" x14ac:dyDescent="0.25">
      <c r="A3" s="21">
        <v>1</v>
      </c>
      <c r="B3" s="35" t="s">
        <v>0</v>
      </c>
      <c r="C3" s="38">
        <v>1</v>
      </c>
      <c r="D3" s="22">
        <f>REF_ets!E$6</f>
        <v>0.84548201300610437</v>
      </c>
      <c r="E3" s="22">
        <f>REF_ets!F$6</f>
        <v>0.8334209286550901</v>
      </c>
      <c r="F3" s="22">
        <f>REF_ets!G$6</f>
        <v>0.77914604907552554</v>
      </c>
      <c r="G3" s="22">
        <f>REF_ets!H$6</f>
        <v>0.69096612126477641</v>
      </c>
      <c r="H3" s="22">
        <f>REF_ets!I$6</f>
        <v>0.60278619345402729</v>
      </c>
      <c r="I3" s="22">
        <f>REF_ets!J$6</f>
        <v>0.51460626564327805</v>
      </c>
      <c r="J3" s="22">
        <f>REF_ets!K$6</f>
        <v>0.42642633783252892</v>
      </c>
      <c r="K3" s="22">
        <f>REF_ets!L$6</f>
        <v>0.33824641002177969</v>
      </c>
      <c r="L3" s="26">
        <f>REF_ets!M$6</f>
        <v>0.25006648221103051</v>
      </c>
      <c r="M3" s="15" t="s">
        <v>0</v>
      </c>
      <c r="N3" s="7" t="s">
        <v>1</v>
      </c>
    </row>
    <row r="4" spans="1:14" s="15" customFormat="1" x14ac:dyDescent="0.25">
      <c r="A4" s="21">
        <v>2</v>
      </c>
      <c r="B4" s="35" t="s">
        <v>1</v>
      </c>
      <c r="C4" s="39">
        <v>1</v>
      </c>
      <c r="D4" s="22">
        <f>REF_ets!E$6</f>
        <v>0.84548201300610437</v>
      </c>
      <c r="E4" s="22">
        <f>REF_ets!F$6</f>
        <v>0.8334209286550901</v>
      </c>
      <c r="F4" s="22">
        <f>REF_ets!G$6</f>
        <v>0.77914604907552554</v>
      </c>
      <c r="G4" s="22">
        <f>REF_ets!H$6</f>
        <v>0.69096612126477641</v>
      </c>
      <c r="H4" s="22">
        <f>REF_ets!I$6</f>
        <v>0.60278619345402729</v>
      </c>
      <c r="I4" s="22">
        <f>REF_ets!J$6</f>
        <v>0.51460626564327805</v>
      </c>
      <c r="J4" s="22">
        <f>REF_ets!K$6</f>
        <v>0.42642633783252892</v>
      </c>
      <c r="K4" s="22">
        <f>REF_ets!L$6</f>
        <v>0.33824641002177969</v>
      </c>
      <c r="L4" s="26">
        <f>REF_ets!M$6</f>
        <v>0.25006648221103051</v>
      </c>
      <c r="M4" s="15" t="s">
        <v>1</v>
      </c>
      <c r="N4" s="7" t="s">
        <v>1</v>
      </c>
    </row>
    <row r="5" spans="1:14" x14ac:dyDescent="0.25">
      <c r="A5" s="2">
        <v>3</v>
      </c>
      <c r="B5" s="36" t="s">
        <v>2</v>
      </c>
      <c r="C5" s="40">
        <v>1</v>
      </c>
      <c r="D5" s="6">
        <f>REF_ets!E$7</f>
        <v>0.84548201300610437</v>
      </c>
      <c r="E5" s="6">
        <f>REF_ets!F$7</f>
        <v>0.8334209286550901</v>
      </c>
      <c r="F5" s="6">
        <f>REF_ets!G$7</f>
        <v>0.77914604907552554</v>
      </c>
      <c r="G5" s="6">
        <f>REF_ets!H$7</f>
        <v>0.69096612126477641</v>
      </c>
      <c r="H5" s="6">
        <f>REF_ets!I$7</f>
        <v>0.60278619345402729</v>
      </c>
      <c r="I5" s="6">
        <f>REF_ets!J$7</f>
        <v>0.51460626564327805</v>
      </c>
      <c r="J5" s="6">
        <f>REF_ets!K$7</f>
        <v>0.42642633783252892</v>
      </c>
      <c r="K5" s="6">
        <f>REF_ets!L$7</f>
        <v>0.33824641002177969</v>
      </c>
      <c r="L5" s="27">
        <f>REF_ets!M$7</f>
        <v>0.25006648221103051</v>
      </c>
      <c r="M5" t="s">
        <v>2</v>
      </c>
      <c r="N5" s="1" t="s">
        <v>18</v>
      </c>
    </row>
    <row r="6" spans="1:14" x14ac:dyDescent="0.25">
      <c r="A6" s="2">
        <v>4</v>
      </c>
      <c r="B6" s="36" t="s">
        <v>3</v>
      </c>
      <c r="C6" s="40">
        <v>1</v>
      </c>
      <c r="D6" s="6">
        <f>REF_ets!E$7</f>
        <v>0.84548201300610437</v>
      </c>
      <c r="E6" s="6">
        <f>REF_ets!F$7</f>
        <v>0.8334209286550901</v>
      </c>
      <c r="F6" s="6">
        <f>REF_ets!G$7</f>
        <v>0.77914604907552554</v>
      </c>
      <c r="G6" s="6">
        <f>REF_ets!H$7</f>
        <v>0.69096612126477641</v>
      </c>
      <c r="H6" s="6">
        <f>REF_ets!I$7</f>
        <v>0.60278619345402729</v>
      </c>
      <c r="I6" s="6">
        <f>REF_ets!J$7</f>
        <v>0.51460626564327805</v>
      </c>
      <c r="J6" s="6">
        <f>REF_ets!K$7</f>
        <v>0.42642633783252892</v>
      </c>
      <c r="K6" s="6">
        <f>REF_ets!L$7</f>
        <v>0.33824641002177969</v>
      </c>
      <c r="L6" s="27">
        <f>REF_ets!M$7</f>
        <v>0.25006648221103051</v>
      </c>
      <c r="M6" t="s">
        <v>3</v>
      </c>
      <c r="N6" s="1" t="s">
        <v>18</v>
      </c>
    </row>
    <row r="7" spans="1:14" x14ac:dyDescent="0.25">
      <c r="A7" s="2">
        <v>5</v>
      </c>
      <c r="B7" s="36" t="s">
        <v>4</v>
      </c>
      <c r="C7" s="40">
        <v>0</v>
      </c>
      <c r="D7" s="6">
        <f>REF_ets!E$9</f>
        <v>0</v>
      </c>
      <c r="E7" s="6">
        <f>REF_ets!F$9</f>
        <v>0</v>
      </c>
      <c r="F7" s="6">
        <f>REF_ets!G$9</f>
        <v>0</v>
      </c>
      <c r="G7" s="6">
        <f>REF_ets!H$9</f>
        <v>0</v>
      </c>
      <c r="H7" s="6">
        <f>REF_ets!I$9</f>
        <v>0</v>
      </c>
      <c r="I7" s="6">
        <f>REF_ets!J$9</f>
        <v>0</v>
      </c>
      <c r="J7" s="6">
        <f>REF_ets!K$9</f>
        <v>0</v>
      </c>
      <c r="K7" s="6">
        <f>REF_ets!L$9</f>
        <v>0</v>
      </c>
      <c r="L7" s="27">
        <f>REF_ets!M$9</f>
        <v>0</v>
      </c>
      <c r="M7" t="s">
        <v>4</v>
      </c>
      <c r="N7" s="8" t="s">
        <v>19</v>
      </c>
    </row>
    <row r="8" spans="1:14" x14ac:dyDescent="0.25">
      <c r="A8" s="2">
        <v>6</v>
      </c>
      <c r="B8" s="36" t="s">
        <v>5</v>
      </c>
      <c r="C8" s="40">
        <v>1</v>
      </c>
      <c r="D8" s="6">
        <f>REF_ets!E$7</f>
        <v>0.84548201300610437</v>
      </c>
      <c r="E8" s="6">
        <f>REF_ets!F$7</f>
        <v>0.8334209286550901</v>
      </c>
      <c r="F8" s="6">
        <f>REF_ets!G$7</f>
        <v>0.77914604907552554</v>
      </c>
      <c r="G8" s="6">
        <f>REF_ets!H$7</f>
        <v>0.69096612126477641</v>
      </c>
      <c r="H8" s="6">
        <f>REF_ets!I$7</f>
        <v>0.60278619345402729</v>
      </c>
      <c r="I8" s="6">
        <f>REF_ets!J$7</f>
        <v>0.51460626564327805</v>
      </c>
      <c r="J8" s="6">
        <f>REF_ets!K$7</f>
        <v>0.42642633783252892</v>
      </c>
      <c r="K8" s="6">
        <f>REF_ets!L$7</f>
        <v>0.33824641002177969</v>
      </c>
      <c r="L8" s="27">
        <f>REF_ets!M$7</f>
        <v>0.25006648221103051</v>
      </c>
      <c r="M8" s="15" t="s">
        <v>5</v>
      </c>
      <c r="N8" s="1" t="s">
        <v>18</v>
      </c>
    </row>
    <row r="9" spans="1:14" x14ac:dyDescent="0.25">
      <c r="A9" s="2">
        <v>7</v>
      </c>
      <c r="B9" s="36" t="s">
        <v>6</v>
      </c>
      <c r="C9" s="40">
        <v>1</v>
      </c>
      <c r="D9" s="6">
        <f>REF_ets!E$7</f>
        <v>0.84548201300610437</v>
      </c>
      <c r="E9" s="6">
        <f>REF_ets!F$7</f>
        <v>0.8334209286550901</v>
      </c>
      <c r="F9" s="6">
        <f>REF_ets!G$7</f>
        <v>0.77914604907552554</v>
      </c>
      <c r="G9" s="6">
        <f>REF_ets!H$7</f>
        <v>0.69096612126477641</v>
      </c>
      <c r="H9" s="6">
        <f>REF_ets!I$7</f>
        <v>0.60278619345402729</v>
      </c>
      <c r="I9" s="6">
        <f>REF_ets!J$7</f>
        <v>0.51460626564327805</v>
      </c>
      <c r="J9" s="6">
        <f>REF_ets!K$7</f>
        <v>0.42642633783252892</v>
      </c>
      <c r="K9" s="6">
        <f>REF_ets!L$7</f>
        <v>0.33824641002177969</v>
      </c>
      <c r="L9" s="27">
        <f>REF_ets!M$7</f>
        <v>0.25006648221103051</v>
      </c>
      <c r="M9" s="15" t="s">
        <v>6</v>
      </c>
      <c r="N9" s="1" t="s">
        <v>18</v>
      </c>
    </row>
    <row r="10" spans="1:14" x14ac:dyDescent="0.25">
      <c r="A10" s="2">
        <v>8</v>
      </c>
      <c r="B10" s="36" t="s">
        <v>7</v>
      </c>
      <c r="C10" s="40">
        <v>1</v>
      </c>
      <c r="D10" s="6">
        <f>REF_ets!E$8</f>
        <v>0.84548201300610437</v>
      </c>
      <c r="E10" s="6">
        <f>REF_ets!F$8</f>
        <v>0.8334209286550901</v>
      </c>
      <c r="F10" s="6">
        <f>REF_ets!G$8</f>
        <v>0.77914604907552554</v>
      </c>
      <c r="G10" s="6">
        <f>REF_ets!H$8</f>
        <v>0.69096612126477641</v>
      </c>
      <c r="H10" s="6">
        <f>REF_ets!I$8</f>
        <v>0.60278619345402729</v>
      </c>
      <c r="I10" s="6">
        <f>REF_ets!J$8</f>
        <v>0.51460626564327805</v>
      </c>
      <c r="J10" s="6">
        <f>REF_ets!K$8</f>
        <v>0.42642633783252892</v>
      </c>
      <c r="K10" s="6">
        <f>REF_ets!L$8</f>
        <v>0.33824641002177969</v>
      </c>
      <c r="L10" s="27">
        <f>REF_ets!M$8</f>
        <v>0.25006648221103051</v>
      </c>
      <c r="M10" t="s">
        <v>7</v>
      </c>
      <c r="N10" s="14" t="s">
        <v>20</v>
      </c>
    </row>
    <row r="11" spans="1:14" x14ac:dyDescent="0.25">
      <c r="A11" s="2">
        <v>9</v>
      </c>
      <c r="B11" s="36" t="s">
        <v>8</v>
      </c>
      <c r="C11" s="40">
        <v>0</v>
      </c>
      <c r="D11" s="6">
        <f>REF_ets!E$12</f>
        <v>0</v>
      </c>
      <c r="E11" s="6">
        <f>REF_ets!F$12</f>
        <v>0</v>
      </c>
      <c r="F11" s="6">
        <f>REF_ets!G$12</f>
        <v>0</v>
      </c>
      <c r="G11" s="6">
        <f>REF_ets!H$12</f>
        <v>0</v>
      </c>
      <c r="H11" s="6">
        <f>REF_ets!I$12</f>
        <v>0</v>
      </c>
      <c r="I11" s="6">
        <f>REF_ets!J$12</f>
        <v>0</v>
      </c>
      <c r="J11" s="6">
        <f>REF_ets!K$12</f>
        <v>0</v>
      </c>
      <c r="K11" s="6">
        <f>REF_ets!L$12</f>
        <v>0</v>
      </c>
      <c r="L11" s="27">
        <f>REF_ets!M$12</f>
        <v>0</v>
      </c>
      <c r="M11" t="s">
        <v>8</v>
      </c>
      <c r="N11" s="11" t="s">
        <v>8</v>
      </c>
    </row>
    <row r="12" spans="1:14" x14ac:dyDescent="0.25">
      <c r="A12" s="2">
        <v>10</v>
      </c>
      <c r="B12" s="36" t="s">
        <v>9</v>
      </c>
      <c r="C12" s="40">
        <v>0</v>
      </c>
      <c r="D12" s="6">
        <f>REF_ets!E$15</f>
        <v>0</v>
      </c>
      <c r="E12" s="6">
        <f>REF_ets!F$15</f>
        <v>0</v>
      </c>
      <c r="F12" s="6">
        <f>REF_ets!G$15</f>
        <v>0</v>
      </c>
      <c r="G12" s="6">
        <f>REF_ets!H$15</f>
        <v>0</v>
      </c>
      <c r="H12" s="6">
        <f>REF_ets!I$15</f>
        <v>0</v>
      </c>
      <c r="I12" s="6">
        <f>REF_ets!J$15</f>
        <v>0</v>
      </c>
      <c r="J12" s="6">
        <f>REF_ets!K$15</f>
        <v>0</v>
      </c>
      <c r="K12" s="6">
        <f>REF_ets!L$15</f>
        <v>0</v>
      </c>
      <c r="L12" s="27">
        <f>REF_ets!M$15</f>
        <v>0</v>
      </c>
      <c r="M12" t="s">
        <v>9</v>
      </c>
      <c r="N12" s="9" t="s">
        <v>21</v>
      </c>
    </row>
    <row r="13" spans="1:14" x14ac:dyDescent="0.25">
      <c r="A13" s="2">
        <v>11</v>
      </c>
      <c r="B13" s="36" t="s">
        <v>10</v>
      </c>
      <c r="C13" s="40">
        <v>0</v>
      </c>
      <c r="D13" s="6">
        <f>REF_ets!E$10</f>
        <v>0</v>
      </c>
      <c r="E13" s="6">
        <f>REF_ets!F$10</f>
        <v>0</v>
      </c>
      <c r="F13" s="6">
        <f>REF_ets!G$10</f>
        <v>0</v>
      </c>
      <c r="G13" s="6">
        <f>REF_ets!H$10</f>
        <v>0</v>
      </c>
      <c r="H13" s="6">
        <f>REF_ets!I$10</f>
        <v>0</v>
      </c>
      <c r="I13" s="6">
        <f>REF_ets!J$10</f>
        <v>0</v>
      </c>
      <c r="J13" s="6">
        <f>REF_ets!K$10</f>
        <v>0</v>
      </c>
      <c r="K13" s="6">
        <f>REF_ets!L$10</f>
        <v>0</v>
      </c>
      <c r="L13" s="27">
        <f>REF_ets!M$10</f>
        <v>0</v>
      </c>
      <c r="M13" t="s">
        <v>10</v>
      </c>
      <c r="N13" s="13" t="s">
        <v>10</v>
      </c>
    </row>
    <row r="14" spans="1:14" x14ac:dyDescent="0.25">
      <c r="A14" s="2">
        <v>12</v>
      </c>
      <c r="B14" s="36" t="s">
        <v>11</v>
      </c>
      <c r="C14" s="40">
        <v>0</v>
      </c>
      <c r="D14" s="6">
        <f>REF_ets!E$14</f>
        <v>0</v>
      </c>
      <c r="E14" s="6">
        <f>REF_ets!F$14</f>
        <v>0</v>
      </c>
      <c r="F14" s="6">
        <f>REF_ets!G$14</f>
        <v>0</v>
      </c>
      <c r="G14" s="6">
        <f>REF_ets!H$14</f>
        <v>0</v>
      </c>
      <c r="H14" s="6">
        <f>REF_ets!I$14</f>
        <v>0</v>
      </c>
      <c r="I14" s="6">
        <f>REF_ets!J$14</f>
        <v>0</v>
      </c>
      <c r="J14" s="6">
        <f>REF_ets!K$14</f>
        <v>0</v>
      </c>
      <c r="K14" s="6">
        <f>REF_ets!L$14</f>
        <v>0</v>
      </c>
      <c r="L14" s="27">
        <f>REF_ets!M$14</f>
        <v>0</v>
      </c>
      <c r="M14" t="s">
        <v>11</v>
      </c>
      <c r="N14" s="10" t="s">
        <v>12</v>
      </c>
    </row>
    <row r="15" spans="1:14" x14ac:dyDescent="0.25">
      <c r="A15" s="2">
        <v>13</v>
      </c>
      <c r="B15" s="36" t="s">
        <v>12</v>
      </c>
      <c r="C15" s="40">
        <v>0</v>
      </c>
      <c r="D15" s="6">
        <f>REF_ets!E$14</f>
        <v>0</v>
      </c>
      <c r="E15" s="6">
        <f>REF_ets!F$14</f>
        <v>0</v>
      </c>
      <c r="F15" s="6">
        <f>REF_ets!G$14</f>
        <v>0</v>
      </c>
      <c r="G15" s="6">
        <f>REF_ets!H$14</f>
        <v>0</v>
      </c>
      <c r="H15" s="6">
        <f>REF_ets!I$14</f>
        <v>0</v>
      </c>
      <c r="I15" s="6">
        <f>REF_ets!J$14</f>
        <v>0</v>
      </c>
      <c r="J15" s="6">
        <f>REF_ets!K$14</f>
        <v>0</v>
      </c>
      <c r="K15" s="6">
        <f>REF_ets!L$14</f>
        <v>0</v>
      </c>
      <c r="L15" s="27">
        <f>REF_ets!M$14</f>
        <v>0</v>
      </c>
      <c r="M15" t="s">
        <v>12</v>
      </c>
      <c r="N15" s="10" t="s">
        <v>12</v>
      </c>
    </row>
    <row r="16" spans="1:14" x14ac:dyDescent="0.25">
      <c r="A16" s="2">
        <v>14</v>
      </c>
      <c r="B16" s="36" t="s">
        <v>13</v>
      </c>
      <c r="C16" s="40">
        <v>0</v>
      </c>
      <c r="D16" s="6">
        <f>REF_ets!E$15</f>
        <v>0</v>
      </c>
      <c r="E16" s="6">
        <f>REF_ets!F$15</f>
        <v>0</v>
      </c>
      <c r="F16" s="6">
        <f>REF_ets!G$15</f>
        <v>0</v>
      </c>
      <c r="G16" s="6">
        <f>REF_ets!H$15</f>
        <v>0</v>
      </c>
      <c r="H16" s="6">
        <f>REF_ets!I$15</f>
        <v>0</v>
      </c>
      <c r="I16" s="6">
        <f>REF_ets!J$15</f>
        <v>0</v>
      </c>
      <c r="J16" s="6">
        <f>REF_ets!K$15</f>
        <v>0</v>
      </c>
      <c r="K16" s="6">
        <f>REF_ets!L$15</f>
        <v>0</v>
      </c>
      <c r="L16" s="27">
        <f>REF_ets!M$15</f>
        <v>0</v>
      </c>
      <c r="M16" t="s">
        <v>13</v>
      </c>
      <c r="N16" s="9" t="s">
        <v>21</v>
      </c>
    </row>
    <row r="17" spans="1:14" x14ac:dyDescent="0.25">
      <c r="A17" s="2">
        <v>15</v>
      </c>
      <c r="B17" s="36" t="s">
        <v>37</v>
      </c>
      <c r="C17" s="40">
        <v>0</v>
      </c>
      <c r="D17" s="6">
        <f>REF_ets!E$11</f>
        <v>0</v>
      </c>
      <c r="E17" s="6">
        <f>REF_ets!F$11</f>
        <v>0</v>
      </c>
      <c r="F17" s="6">
        <f>REF_ets!G$11</f>
        <v>0</v>
      </c>
      <c r="G17" s="6">
        <f>REF_ets!H$11</f>
        <v>0</v>
      </c>
      <c r="H17" s="6">
        <f>REF_ets!I$11</f>
        <v>0</v>
      </c>
      <c r="I17" s="6">
        <f>REF_ets!J$11</f>
        <v>0</v>
      </c>
      <c r="J17" s="6">
        <f>REF_ets!K$11</f>
        <v>0</v>
      </c>
      <c r="K17" s="6">
        <f>REF_ets!L$11</f>
        <v>0</v>
      </c>
      <c r="L17" s="27">
        <f>REF_ets!M$11</f>
        <v>0</v>
      </c>
      <c r="M17" s="15" t="s">
        <v>14</v>
      </c>
      <c r="N17" s="16" t="s">
        <v>24</v>
      </c>
    </row>
    <row r="18" spans="1:14" x14ac:dyDescent="0.25">
      <c r="A18" s="2">
        <v>16</v>
      </c>
      <c r="B18" s="36" t="s">
        <v>38</v>
      </c>
      <c r="C18" s="40">
        <v>0</v>
      </c>
      <c r="D18" s="6">
        <f>REF_ets!E$13</f>
        <v>0</v>
      </c>
      <c r="E18" s="6">
        <f>REF_ets!F$13</f>
        <v>0</v>
      </c>
      <c r="F18" s="6">
        <f>REF_ets!G$13</f>
        <v>0</v>
      </c>
      <c r="G18" s="6">
        <f>REF_ets!H$13</f>
        <v>0</v>
      </c>
      <c r="H18" s="6">
        <f>REF_ets!I$13</f>
        <v>0</v>
      </c>
      <c r="I18" s="6">
        <f>REF_ets!J$13</f>
        <v>0</v>
      </c>
      <c r="J18" s="6">
        <f>REF_ets!K$13</f>
        <v>0</v>
      </c>
      <c r="K18" s="6">
        <f>REF_ets!L$13</f>
        <v>0</v>
      </c>
      <c r="L18" s="27">
        <f>REF_ets!M$13</f>
        <v>0</v>
      </c>
      <c r="M18" s="15" t="s">
        <v>15</v>
      </c>
      <c r="N18" s="12" t="s">
        <v>22</v>
      </c>
    </row>
    <row r="19" spans="1:14" x14ac:dyDescent="0.25">
      <c r="A19" s="2">
        <v>17</v>
      </c>
      <c r="B19" s="36" t="s">
        <v>22</v>
      </c>
      <c r="C19" s="40">
        <v>0</v>
      </c>
      <c r="D19" s="6">
        <f>REF_ets!E$13</f>
        <v>0</v>
      </c>
      <c r="E19" s="6">
        <f>REF_ets!F$13</f>
        <v>0</v>
      </c>
      <c r="F19" s="6">
        <f>REF_ets!G$13</f>
        <v>0</v>
      </c>
      <c r="G19" s="6">
        <f>REF_ets!H$13</f>
        <v>0</v>
      </c>
      <c r="H19" s="6">
        <f>REF_ets!I$13</f>
        <v>0</v>
      </c>
      <c r="I19" s="6">
        <f>REF_ets!J$13</f>
        <v>0</v>
      </c>
      <c r="J19" s="6">
        <f>REF_ets!K$13</f>
        <v>0</v>
      </c>
      <c r="K19" s="6">
        <f>REF_ets!L$13</f>
        <v>0</v>
      </c>
      <c r="L19" s="27">
        <f>REF_ets!M$13</f>
        <v>0</v>
      </c>
      <c r="M19" t="s">
        <v>16</v>
      </c>
      <c r="N19" s="12" t="s">
        <v>22</v>
      </c>
    </row>
    <row r="20" spans="1:14" x14ac:dyDescent="0.25">
      <c r="A20" s="2">
        <v>18</v>
      </c>
      <c r="B20" s="36" t="s">
        <v>21</v>
      </c>
      <c r="C20" s="40">
        <v>0</v>
      </c>
      <c r="D20" s="6">
        <f>REF_ets!E$15</f>
        <v>0</v>
      </c>
      <c r="E20" s="6">
        <f>REF_ets!F$15</f>
        <v>0</v>
      </c>
      <c r="F20" s="6">
        <f>REF_ets!G$15</f>
        <v>0</v>
      </c>
      <c r="G20" s="6">
        <f>REF_ets!H$15</f>
        <v>0</v>
      </c>
      <c r="H20" s="6">
        <f>REF_ets!I$15</f>
        <v>0</v>
      </c>
      <c r="I20" s="6">
        <f>REF_ets!J$15</f>
        <v>0</v>
      </c>
      <c r="J20" s="6">
        <f>REF_ets!K$15</f>
        <v>0</v>
      </c>
      <c r="K20" s="6">
        <f>REF_ets!L$15</f>
        <v>0</v>
      </c>
      <c r="L20" s="27">
        <f>REF_ets!M$15</f>
        <v>0</v>
      </c>
      <c r="M20" s="15" t="s">
        <v>17</v>
      </c>
      <c r="N20" s="9" t="s">
        <v>21</v>
      </c>
    </row>
    <row r="23" spans="1:14" x14ac:dyDescent="0.25">
      <c r="B23" s="41" t="s">
        <v>39</v>
      </c>
      <c r="C23" s="39">
        <v>1</v>
      </c>
      <c r="D23" s="6">
        <f t="shared" ref="D23:K23" si="0">C23+(D2-C2)*($C$23-$L$23)/($C$2-$L$2)</f>
        <v>0.94767441860465118</v>
      </c>
      <c r="E23" s="6">
        <f t="shared" si="0"/>
        <v>0.86046511627906974</v>
      </c>
      <c r="F23" s="6">
        <f t="shared" si="0"/>
        <v>0.7732558139534883</v>
      </c>
      <c r="G23" s="6">
        <f t="shared" si="0"/>
        <v>0.68604651162790686</v>
      </c>
      <c r="H23" s="6">
        <f t="shared" si="0"/>
        <v>0.59883720930232542</v>
      </c>
      <c r="I23" s="6">
        <f t="shared" si="0"/>
        <v>0.51162790697674398</v>
      </c>
      <c r="J23" s="6">
        <f t="shared" si="0"/>
        <v>0.4244186046511626</v>
      </c>
      <c r="K23" s="6">
        <f t="shared" si="0"/>
        <v>0.33720930232558122</v>
      </c>
      <c r="L23" s="28">
        <v>0.25</v>
      </c>
    </row>
  </sheetData>
  <conditionalFormatting sqref="C3:L20 C23">
    <cfRule type="cellIs" dxfId="2" priority="3" operator="equal">
      <formula>0</formula>
    </cfRule>
  </conditionalFormatting>
  <conditionalFormatting sqref="D23:K23">
    <cfRule type="cellIs" dxfId="1" priority="1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85" zoomScaleNormal="85" workbookViewId="0">
      <selection activeCell="O25" sqref="O25"/>
    </sheetView>
  </sheetViews>
  <sheetFormatPr baseColWidth="10" defaultRowHeight="15" x14ac:dyDescent="0.25"/>
  <cols>
    <col min="2" max="2" width="11.42578125" style="28"/>
    <col min="12" max="12" width="11.42578125" style="28"/>
  </cols>
  <sheetData>
    <row r="1" spans="1:14" s="23" customFormat="1" ht="33" customHeight="1" thickBot="1" x14ac:dyDescent="0.3">
      <c r="A1" s="30" t="s">
        <v>33</v>
      </c>
      <c r="B1" s="32"/>
      <c r="C1" s="31"/>
      <c r="E1" s="37" t="s">
        <v>36</v>
      </c>
      <c r="L1" s="25"/>
    </row>
    <row r="2" spans="1:14" s="23" customFormat="1" ht="15.75" thickBot="1" x14ac:dyDescent="0.3">
      <c r="B2" s="25"/>
      <c r="C2" s="24">
        <v>2007</v>
      </c>
      <c r="D2" s="24">
        <v>2010</v>
      </c>
      <c r="E2" s="24">
        <v>2015</v>
      </c>
      <c r="F2" s="24">
        <v>2020</v>
      </c>
      <c r="G2" s="24">
        <v>2025</v>
      </c>
      <c r="H2" s="24">
        <v>2030</v>
      </c>
      <c r="I2" s="24">
        <v>2035</v>
      </c>
      <c r="J2" s="24">
        <v>2040</v>
      </c>
      <c r="K2" s="24">
        <v>2045</v>
      </c>
      <c r="L2" s="29">
        <v>2050</v>
      </c>
      <c r="M2" s="33" t="s">
        <v>25</v>
      </c>
      <c r="N2" s="33" t="s">
        <v>26</v>
      </c>
    </row>
    <row r="3" spans="1:14" x14ac:dyDescent="0.25">
      <c r="A3" s="21">
        <v>1</v>
      </c>
      <c r="B3" s="35" t="s">
        <v>0</v>
      </c>
      <c r="C3" s="43">
        <v>1</v>
      </c>
      <c r="D3" s="22">
        <f>REF_nonets!E$6</f>
        <v>0.95755681848889374</v>
      </c>
      <c r="E3" s="22">
        <f>REF_nonets!F$6</f>
        <v>0.95626490988398227</v>
      </c>
      <c r="F3" s="22">
        <f>REF_nonets!G$6</f>
        <v>0.9181406778760548</v>
      </c>
      <c r="G3" s="22">
        <f>REF_nonets!H$6</f>
        <v>0.88794280509723889</v>
      </c>
      <c r="H3" s="22">
        <f>REF_nonets!I$6</f>
        <v>0.8762424039651221</v>
      </c>
      <c r="I3" s="22">
        <f>REF_nonets!J$6</f>
        <v>0.85398160883121255</v>
      </c>
      <c r="J3" s="22">
        <f>REF_nonets!K$6</f>
        <v>0.831720813697303</v>
      </c>
      <c r="K3" s="22">
        <f>REF_nonets!L$6</f>
        <v>0.80514921837104736</v>
      </c>
      <c r="L3" s="26">
        <f>REF_nonets!M$6</f>
        <v>0.77857762304479194</v>
      </c>
      <c r="M3" s="15" t="s">
        <v>0</v>
      </c>
      <c r="N3" s="7" t="s">
        <v>1</v>
      </c>
    </row>
    <row r="4" spans="1:14" s="15" customFormat="1" x14ac:dyDescent="0.25">
      <c r="A4" s="21">
        <v>2</v>
      </c>
      <c r="B4" s="35" t="s">
        <v>1</v>
      </c>
      <c r="C4" s="44">
        <v>1</v>
      </c>
      <c r="D4" s="22">
        <f>REF_nonets!E$6</f>
        <v>0.95755681848889374</v>
      </c>
      <c r="E4" s="22">
        <f>REF_nonets!F$6</f>
        <v>0.95626490988398227</v>
      </c>
      <c r="F4" s="22">
        <f>REF_nonets!G$6</f>
        <v>0.9181406778760548</v>
      </c>
      <c r="G4" s="22">
        <f>REF_nonets!H$6</f>
        <v>0.88794280509723889</v>
      </c>
      <c r="H4" s="22">
        <f>REF_nonets!I$6</f>
        <v>0.8762424039651221</v>
      </c>
      <c r="I4" s="22">
        <f>REF_nonets!J$6</f>
        <v>0.85398160883121255</v>
      </c>
      <c r="J4" s="22">
        <f>REF_nonets!K$6</f>
        <v>0.831720813697303</v>
      </c>
      <c r="K4" s="22">
        <f>REF_nonets!L$6</f>
        <v>0.80514921837104736</v>
      </c>
      <c r="L4" s="26">
        <f>REF_nonets!M$6</f>
        <v>0.77857762304479194</v>
      </c>
      <c r="M4" s="15" t="s">
        <v>1</v>
      </c>
      <c r="N4" s="7" t="s">
        <v>1</v>
      </c>
    </row>
    <row r="5" spans="1:14" x14ac:dyDescent="0.25">
      <c r="A5" s="21">
        <v>3</v>
      </c>
      <c r="B5" s="36" t="s">
        <v>2</v>
      </c>
      <c r="C5" s="45">
        <v>1</v>
      </c>
      <c r="D5" s="6">
        <f>REF_nonets!E$7</f>
        <v>0.99509108110636313</v>
      </c>
      <c r="E5" s="6">
        <f>REF_nonets!F$7</f>
        <v>1.0255697620662914</v>
      </c>
      <c r="F5" s="6">
        <f>REF_nonets!G$7</f>
        <v>1.0046243440100648</v>
      </c>
      <c r="G5" s="6">
        <f>REF_nonets!H$7</f>
        <v>0.99677305995293408</v>
      </c>
      <c r="H5" s="6">
        <f>REF_nonets!I$7</f>
        <v>1.0029458937396274</v>
      </c>
      <c r="I5" s="6">
        <f>REF_nonets!J$7</f>
        <v>1.0080646877812618</v>
      </c>
      <c r="J5" s="6">
        <f>REF_nonets!K$7</f>
        <v>1.0131834818228966</v>
      </c>
      <c r="K5" s="6">
        <f>REF_nonets!L$7</f>
        <v>1.0032905689966833</v>
      </c>
      <c r="L5" s="27">
        <f>REF_nonets!M$7</f>
        <v>0.99339765617046993</v>
      </c>
      <c r="M5" t="s">
        <v>2</v>
      </c>
      <c r="N5" s="1" t="s">
        <v>18</v>
      </c>
    </row>
    <row r="6" spans="1:14" x14ac:dyDescent="0.25">
      <c r="A6" s="21">
        <v>4</v>
      </c>
      <c r="B6" s="36" t="s">
        <v>3</v>
      </c>
      <c r="C6" s="45">
        <v>1</v>
      </c>
      <c r="D6" s="6">
        <f>REF_nonets!E$7</f>
        <v>0.99509108110636313</v>
      </c>
      <c r="E6" s="6">
        <f>REF_nonets!F$7</f>
        <v>1.0255697620662914</v>
      </c>
      <c r="F6" s="6">
        <f>REF_nonets!G$7</f>
        <v>1.0046243440100648</v>
      </c>
      <c r="G6" s="6">
        <f>REF_nonets!H$7</f>
        <v>0.99677305995293408</v>
      </c>
      <c r="H6" s="6">
        <f>REF_nonets!I$7</f>
        <v>1.0029458937396274</v>
      </c>
      <c r="I6" s="6">
        <f>REF_nonets!J$7</f>
        <v>1.0080646877812618</v>
      </c>
      <c r="J6" s="6">
        <f>REF_nonets!K$7</f>
        <v>1.0131834818228966</v>
      </c>
      <c r="K6" s="6">
        <f>REF_nonets!L$7</f>
        <v>1.0032905689966833</v>
      </c>
      <c r="L6" s="27">
        <f>REF_nonets!M$7</f>
        <v>0.99339765617046993</v>
      </c>
      <c r="M6" t="s">
        <v>3</v>
      </c>
      <c r="N6" s="1" t="s">
        <v>18</v>
      </c>
    </row>
    <row r="7" spans="1:14" x14ac:dyDescent="0.25">
      <c r="A7" s="21">
        <v>5</v>
      </c>
      <c r="B7" s="36" t="s">
        <v>4</v>
      </c>
      <c r="C7" s="45">
        <f>C6</f>
        <v>1</v>
      </c>
      <c r="D7" s="6">
        <f t="shared" ref="D7:L7" si="0">D6</f>
        <v>0.99509108110636313</v>
      </c>
      <c r="E7" s="6">
        <f t="shared" si="0"/>
        <v>1.0255697620662914</v>
      </c>
      <c r="F7" s="6">
        <f t="shared" si="0"/>
        <v>1.0046243440100648</v>
      </c>
      <c r="G7" s="6">
        <f t="shared" si="0"/>
        <v>0.99677305995293408</v>
      </c>
      <c r="H7" s="6">
        <f t="shared" si="0"/>
        <v>1.0029458937396274</v>
      </c>
      <c r="I7" s="6">
        <f t="shared" si="0"/>
        <v>1.0080646877812618</v>
      </c>
      <c r="J7" s="6">
        <f t="shared" si="0"/>
        <v>1.0131834818228966</v>
      </c>
      <c r="K7" s="6">
        <f t="shared" si="0"/>
        <v>1.0032905689966833</v>
      </c>
      <c r="L7" s="27">
        <f t="shared" si="0"/>
        <v>0.99339765617046993</v>
      </c>
      <c r="M7" t="s">
        <v>4</v>
      </c>
      <c r="N7" s="8" t="s">
        <v>18</v>
      </c>
    </row>
    <row r="8" spans="1:14" x14ac:dyDescent="0.25">
      <c r="A8" s="21">
        <v>6</v>
      </c>
      <c r="B8" s="36" t="s">
        <v>5</v>
      </c>
      <c r="C8" s="45">
        <v>1</v>
      </c>
      <c r="D8" s="6">
        <f>REF_nonets!E$7</f>
        <v>0.99509108110636313</v>
      </c>
      <c r="E8" s="6">
        <f>REF_nonets!F$7</f>
        <v>1.0255697620662914</v>
      </c>
      <c r="F8" s="6">
        <f>REF_nonets!G$7</f>
        <v>1.0046243440100648</v>
      </c>
      <c r="G8" s="6">
        <f>REF_nonets!H$7</f>
        <v>0.99677305995293408</v>
      </c>
      <c r="H8" s="6">
        <f>REF_nonets!I$7</f>
        <v>1.0029458937396274</v>
      </c>
      <c r="I8" s="6">
        <f>REF_nonets!J$7</f>
        <v>1.0080646877812618</v>
      </c>
      <c r="J8" s="6">
        <f>REF_nonets!K$7</f>
        <v>1.0131834818228966</v>
      </c>
      <c r="K8" s="6">
        <f>REF_nonets!L$7</f>
        <v>1.0032905689966833</v>
      </c>
      <c r="L8" s="27">
        <f>REF_nonets!M$7</f>
        <v>0.99339765617046993</v>
      </c>
      <c r="M8" s="15" t="s">
        <v>5</v>
      </c>
      <c r="N8" s="1" t="s">
        <v>18</v>
      </c>
    </row>
    <row r="9" spans="1:14" x14ac:dyDescent="0.25">
      <c r="A9" s="21">
        <v>7</v>
      </c>
      <c r="B9" s="36" t="s">
        <v>6</v>
      </c>
      <c r="C9" s="45">
        <v>1</v>
      </c>
      <c r="D9" s="6">
        <f>REF_nonets!E$7</f>
        <v>0.99509108110636313</v>
      </c>
      <c r="E9" s="6">
        <f>REF_nonets!F$7</f>
        <v>1.0255697620662914</v>
      </c>
      <c r="F9" s="6">
        <f>REF_nonets!G$7</f>
        <v>1.0046243440100648</v>
      </c>
      <c r="G9" s="6">
        <f>REF_nonets!H$7</f>
        <v>0.99677305995293408</v>
      </c>
      <c r="H9" s="6">
        <f>REF_nonets!I$7</f>
        <v>1.0029458937396274</v>
      </c>
      <c r="I9" s="6">
        <f>REF_nonets!J$7</f>
        <v>1.0080646877812618</v>
      </c>
      <c r="J9" s="6">
        <f>REF_nonets!K$7</f>
        <v>1.0131834818228966</v>
      </c>
      <c r="K9" s="6">
        <f>REF_nonets!L$7</f>
        <v>1.0032905689966833</v>
      </c>
      <c r="L9" s="27">
        <f>REF_nonets!M$7</f>
        <v>0.99339765617046993</v>
      </c>
      <c r="M9" s="15" t="s">
        <v>6</v>
      </c>
      <c r="N9" s="1" t="s">
        <v>18</v>
      </c>
    </row>
    <row r="10" spans="1:14" x14ac:dyDescent="0.25">
      <c r="A10" s="21">
        <v>8</v>
      </c>
      <c r="B10" s="36" t="s">
        <v>7</v>
      </c>
      <c r="C10" s="45">
        <v>1</v>
      </c>
      <c r="D10" s="6">
        <f>REF_nonets!E$8</f>
        <v>1.0675767845615654</v>
      </c>
      <c r="E10" s="6">
        <f>REF_nonets!F$8</f>
        <v>1.1454651384122507</v>
      </c>
      <c r="F10" s="6">
        <f>REF_nonets!G$8</f>
        <v>1.1560836898852946</v>
      </c>
      <c r="G10" s="6">
        <f>REF_nonets!H$8</f>
        <v>1.201573422521941</v>
      </c>
      <c r="H10" s="6">
        <f>REF_nonets!I$8</f>
        <v>1.2733463109486085</v>
      </c>
      <c r="I10" s="6">
        <f>REF_nonets!J$8</f>
        <v>1.3120788719161181</v>
      </c>
      <c r="J10" s="6">
        <f>REF_nonets!K$8</f>
        <v>1.3508114328836272</v>
      </c>
      <c r="K10" s="6">
        <f>REF_nonets!L$8</f>
        <v>1.363038899460782</v>
      </c>
      <c r="L10" s="27">
        <f>REF_nonets!M$8</f>
        <v>1.3752663660379372</v>
      </c>
      <c r="M10" t="s">
        <v>7</v>
      </c>
      <c r="N10" s="14" t="s">
        <v>20</v>
      </c>
    </row>
    <row r="11" spans="1:14" x14ac:dyDescent="0.25">
      <c r="A11" s="21">
        <v>9</v>
      </c>
      <c r="B11" s="36" t="s">
        <v>8</v>
      </c>
      <c r="C11" s="45">
        <v>1</v>
      </c>
      <c r="D11" s="6">
        <f>REF_nonets!E$12</f>
        <v>0.96437060742893743</v>
      </c>
      <c r="E11" s="6">
        <f>REF_nonets!F$12</f>
        <v>0.92280551020053803</v>
      </c>
      <c r="F11" s="6">
        <f>REF_nonets!G$12</f>
        <v>0.8812404129721384</v>
      </c>
      <c r="G11" s="6">
        <f>REF_nonets!H$12</f>
        <v>0.84154749497165737</v>
      </c>
      <c r="H11" s="6">
        <f>REF_nonets!I$12</f>
        <v>0.80364242931680252</v>
      </c>
      <c r="I11" s="6">
        <f>REF_nonets!J$12</f>
        <v>0.76744468738506955</v>
      </c>
      <c r="J11" s="6">
        <f>REF_nonets!K$12</f>
        <v>0.73287736773214818</v>
      </c>
      <c r="K11" s="6">
        <f>REF_nonets!L$12</f>
        <v>0.69986703271620243</v>
      </c>
      <c r="L11" s="27">
        <f>REF_nonets!M$12</f>
        <v>0.66834355248093713</v>
      </c>
      <c r="M11" t="s">
        <v>8</v>
      </c>
      <c r="N11" s="11" t="s">
        <v>8</v>
      </c>
    </row>
    <row r="12" spans="1:14" x14ac:dyDescent="0.25">
      <c r="A12" s="21">
        <v>10</v>
      </c>
      <c r="B12" s="36" t="s">
        <v>9</v>
      </c>
      <c r="C12" s="45">
        <v>0</v>
      </c>
      <c r="D12" s="6">
        <f>REF_nonets!E$15</f>
        <v>0</v>
      </c>
      <c r="E12" s="6">
        <f>REF_nonets!F$15</f>
        <v>0</v>
      </c>
      <c r="F12" s="6">
        <f>REF_nonets!G$15</f>
        <v>0</v>
      </c>
      <c r="G12" s="6">
        <f>REF_nonets!H$15</f>
        <v>0</v>
      </c>
      <c r="H12" s="6">
        <f>REF_nonets!I$15</f>
        <v>0</v>
      </c>
      <c r="I12" s="6">
        <f>REF_nonets!J$15</f>
        <v>0</v>
      </c>
      <c r="J12" s="6">
        <f>REF_nonets!K$15</f>
        <v>0</v>
      </c>
      <c r="K12" s="6">
        <f>REF_nonets!L$15</f>
        <v>0</v>
      </c>
      <c r="L12" s="27">
        <f>REF_nonets!M$15</f>
        <v>0</v>
      </c>
      <c r="M12" t="s">
        <v>9</v>
      </c>
      <c r="N12" s="9" t="s">
        <v>21</v>
      </c>
    </row>
    <row r="13" spans="1:14" x14ac:dyDescent="0.25">
      <c r="A13" s="21">
        <v>11</v>
      </c>
      <c r="B13" s="36" t="s">
        <v>10</v>
      </c>
      <c r="C13" s="45">
        <v>1</v>
      </c>
      <c r="D13" s="42">
        <v>1.3</v>
      </c>
      <c r="E13" s="6">
        <f>REF_nonets!F$10</f>
        <v>1.6419710205058919</v>
      </c>
      <c r="F13" s="6">
        <f>REF_nonets!G$10</f>
        <v>1.6419710205058919</v>
      </c>
      <c r="G13" s="6">
        <f>REF_nonets!H$10</f>
        <v>1.6419710205058919</v>
      </c>
      <c r="H13" s="6">
        <f>REF_nonets!I$10</f>
        <v>1.6419710205058919</v>
      </c>
      <c r="I13" s="6">
        <f>REF_nonets!J$10</f>
        <v>1.6419710205058919</v>
      </c>
      <c r="J13" s="6">
        <f>REF_nonets!K$10</f>
        <v>1.6419710205058919</v>
      </c>
      <c r="K13" s="6">
        <f>REF_nonets!L$10</f>
        <v>1.6419710205058919</v>
      </c>
      <c r="L13" s="27">
        <f>REF_nonets!M$10</f>
        <v>1.6419710205058919</v>
      </c>
      <c r="M13" t="s">
        <v>10</v>
      </c>
      <c r="N13" s="13" t="s">
        <v>10</v>
      </c>
    </row>
    <row r="14" spans="1:14" x14ac:dyDescent="0.25">
      <c r="A14" s="21">
        <v>12</v>
      </c>
      <c r="B14" s="36" t="s">
        <v>11</v>
      </c>
      <c r="C14" s="45">
        <v>0</v>
      </c>
      <c r="D14" s="6">
        <f>REF_nonets!E$14</f>
        <v>0</v>
      </c>
      <c r="E14" s="6">
        <f>REF_nonets!F$14</f>
        <v>0</v>
      </c>
      <c r="F14" s="6">
        <f>REF_nonets!G$14</f>
        <v>0</v>
      </c>
      <c r="G14" s="6">
        <f>REF_nonets!H$14</f>
        <v>0</v>
      </c>
      <c r="H14" s="6">
        <f>REF_nonets!I$14</f>
        <v>0</v>
      </c>
      <c r="I14" s="6">
        <f>REF_nonets!J$14</f>
        <v>0</v>
      </c>
      <c r="J14" s="6">
        <f>REF_nonets!K$14</f>
        <v>0</v>
      </c>
      <c r="K14" s="6">
        <f>REF_nonets!L$14</f>
        <v>0</v>
      </c>
      <c r="L14" s="27">
        <f>REF_nonets!M$14</f>
        <v>0</v>
      </c>
      <c r="M14" t="s">
        <v>11</v>
      </c>
      <c r="N14" s="10" t="s">
        <v>12</v>
      </c>
    </row>
    <row r="15" spans="1:14" x14ac:dyDescent="0.25">
      <c r="A15" s="21">
        <v>13</v>
      </c>
      <c r="B15" s="36" t="s">
        <v>12</v>
      </c>
      <c r="C15" s="45">
        <v>0</v>
      </c>
      <c r="D15" s="6">
        <f>REF_nonets!E$14</f>
        <v>0</v>
      </c>
      <c r="E15" s="6">
        <f>REF_nonets!F$14</f>
        <v>0</v>
      </c>
      <c r="F15" s="6">
        <f>REF_nonets!G$14</f>
        <v>0</v>
      </c>
      <c r="G15" s="6">
        <f>REF_nonets!H$14</f>
        <v>0</v>
      </c>
      <c r="H15" s="6">
        <f>REF_nonets!I$14</f>
        <v>0</v>
      </c>
      <c r="I15" s="6">
        <f>REF_nonets!J$14</f>
        <v>0</v>
      </c>
      <c r="J15" s="6">
        <f>REF_nonets!K$14</f>
        <v>0</v>
      </c>
      <c r="K15" s="6">
        <f>REF_nonets!L$14</f>
        <v>0</v>
      </c>
      <c r="L15" s="27">
        <f>REF_nonets!M$14</f>
        <v>0</v>
      </c>
      <c r="M15" t="s">
        <v>12</v>
      </c>
      <c r="N15" s="10" t="s">
        <v>12</v>
      </c>
    </row>
    <row r="16" spans="1:14" x14ac:dyDescent="0.25">
      <c r="A16" s="21">
        <v>14</v>
      </c>
      <c r="B16" s="36" t="s">
        <v>13</v>
      </c>
      <c r="C16" s="45">
        <v>0</v>
      </c>
      <c r="D16" s="6">
        <f>REF_nonets!E$15</f>
        <v>0</v>
      </c>
      <c r="E16" s="6">
        <f>REF_nonets!F$15</f>
        <v>0</v>
      </c>
      <c r="F16" s="6">
        <f>REF_nonets!G$15</f>
        <v>0</v>
      </c>
      <c r="G16" s="6">
        <f>REF_nonets!H$15</f>
        <v>0</v>
      </c>
      <c r="H16" s="6">
        <f>REF_nonets!I$15</f>
        <v>0</v>
      </c>
      <c r="I16" s="6">
        <f>REF_nonets!J$15</f>
        <v>0</v>
      </c>
      <c r="J16" s="6">
        <f>REF_nonets!K$15</f>
        <v>0</v>
      </c>
      <c r="K16" s="6">
        <f>REF_nonets!L$15</f>
        <v>0</v>
      </c>
      <c r="L16" s="27">
        <f>REF_nonets!M$15</f>
        <v>0</v>
      </c>
      <c r="M16" t="s">
        <v>13</v>
      </c>
      <c r="N16" s="9" t="s">
        <v>21</v>
      </c>
    </row>
    <row r="17" spans="1:14" x14ac:dyDescent="0.25">
      <c r="A17" s="21">
        <v>15</v>
      </c>
      <c r="B17" s="36" t="s">
        <v>37</v>
      </c>
      <c r="C17" s="45">
        <v>1</v>
      </c>
      <c r="D17" s="6">
        <f>REF_nonets!E$11</f>
        <v>0.95447601552200689</v>
      </c>
      <c r="E17" s="6">
        <f>REF_nonets!F$11</f>
        <v>0.9059220070695071</v>
      </c>
      <c r="F17" s="6">
        <f>REF_nonets!G$11</f>
        <v>0.85736799861700763</v>
      </c>
      <c r="G17" s="6">
        <f>REF_nonets!H$11</f>
        <v>0.81449959868615729</v>
      </c>
      <c r="H17" s="6">
        <f>REF_nonets!I$11</f>
        <v>0.77163119875530672</v>
      </c>
      <c r="I17" s="6">
        <f>REF_nonets!J$11</f>
        <v>0.73101903039976435</v>
      </c>
      <c r="J17" s="6">
        <f>REF_nonets!K$11</f>
        <v>0.69254434458925029</v>
      </c>
      <c r="K17" s="6">
        <f>REF_nonets!L$11</f>
        <v>0.65609464224244751</v>
      </c>
      <c r="L17" s="27">
        <f>REF_nonets!M$11</f>
        <v>0.6215633452823186</v>
      </c>
      <c r="M17" s="15" t="s">
        <v>14</v>
      </c>
      <c r="N17" s="16" t="s">
        <v>24</v>
      </c>
    </row>
    <row r="18" spans="1:14" x14ac:dyDescent="0.25">
      <c r="A18" s="21">
        <v>16</v>
      </c>
      <c r="B18" s="36" t="s">
        <v>38</v>
      </c>
      <c r="C18" s="45">
        <v>0</v>
      </c>
      <c r="D18" s="6">
        <f>REF_nonets!E$13</f>
        <v>0</v>
      </c>
      <c r="E18" s="6">
        <f>REF_nonets!F$13</f>
        <v>0</v>
      </c>
      <c r="F18" s="6">
        <f>REF_nonets!G$13</f>
        <v>0</v>
      </c>
      <c r="G18" s="6">
        <f>REF_nonets!H$13</f>
        <v>0</v>
      </c>
      <c r="H18" s="6">
        <f>REF_nonets!I$13</f>
        <v>0</v>
      </c>
      <c r="I18" s="6">
        <f>REF_nonets!J$13</f>
        <v>0</v>
      </c>
      <c r="J18" s="6">
        <f>REF_nonets!K$13</f>
        <v>0</v>
      </c>
      <c r="K18" s="6">
        <f>REF_nonets!L$13</f>
        <v>0</v>
      </c>
      <c r="L18" s="27">
        <f>REF_nonets!M$13</f>
        <v>0</v>
      </c>
      <c r="M18" s="15" t="s">
        <v>15</v>
      </c>
      <c r="N18" s="12" t="s">
        <v>22</v>
      </c>
    </row>
    <row r="19" spans="1:14" x14ac:dyDescent="0.25">
      <c r="A19" s="21">
        <v>17</v>
      </c>
      <c r="B19" s="36" t="s">
        <v>22</v>
      </c>
      <c r="C19" s="45">
        <v>0</v>
      </c>
      <c r="D19" s="6">
        <f>REF_nonets!E$13</f>
        <v>0</v>
      </c>
      <c r="E19" s="6">
        <f>REF_nonets!F$13</f>
        <v>0</v>
      </c>
      <c r="F19" s="6">
        <f>REF_nonets!G$13</f>
        <v>0</v>
      </c>
      <c r="G19" s="6">
        <f>REF_nonets!H$13</f>
        <v>0</v>
      </c>
      <c r="H19" s="6">
        <f>REF_nonets!I$13</f>
        <v>0</v>
      </c>
      <c r="I19" s="6">
        <f>REF_nonets!J$13</f>
        <v>0</v>
      </c>
      <c r="J19" s="6">
        <f>REF_nonets!K$13</f>
        <v>0</v>
      </c>
      <c r="K19" s="6">
        <f>REF_nonets!L$13</f>
        <v>0</v>
      </c>
      <c r="L19" s="27">
        <f>REF_nonets!M$13</f>
        <v>0</v>
      </c>
      <c r="M19" t="s">
        <v>16</v>
      </c>
      <c r="N19" s="12" t="s">
        <v>22</v>
      </c>
    </row>
    <row r="20" spans="1:14" x14ac:dyDescent="0.25">
      <c r="A20" s="21">
        <v>18</v>
      </c>
      <c r="B20" s="36" t="s">
        <v>21</v>
      </c>
      <c r="C20" s="45">
        <v>0</v>
      </c>
      <c r="D20" s="6">
        <f>REF_nonets!E$15</f>
        <v>0</v>
      </c>
      <c r="E20" s="6">
        <f>REF_nonets!F$15</f>
        <v>0</v>
      </c>
      <c r="F20" s="6">
        <f>REF_nonets!G$15</f>
        <v>0</v>
      </c>
      <c r="G20" s="6">
        <f>REF_nonets!H$15</f>
        <v>0</v>
      </c>
      <c r="H20" s="6">
        <f>REF_nonets!I$15</f>
        <v>0</v>
      </c>
      <c r="I20" s="6">
        <f>REF_nonets!J$15</f>
        <v>0</v>
      </c>
      <c r="J20" s="6">
        <f>REF_nonets!K$15</f>
        <v>0</v>
      </c>
      <c r="K20" s="6">
        <f>REF_nonets!L$15</f>
        <v>0</v>
      </c>
      <c r="L20" s="27">
        <f>REF_nonets!M$15</f>
        <v>0</v>
      </c>
      <c r="M20" s="15" t="s">
        <v>17</v>
      </c>
      <c r="N20" s="9" t="s">
        <v>21</v>
      </c>
    </row>
  </sheetData>
  <conditionalFormatting sqref="C3:L20">
    <cfRule type="cellIs" dxfId="0" priority="5" operator="equal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90" zoomScaleNormal="90" workbookViewId="0"/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</cols>
  <sheetData>
    <row r="1" spans="1:13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 t="s">
        <v>29</v>
      </c>
    </row>
    <row r="4" spans="1:13" x14ac:dyDescent="0.25">
      <c r="A4" s="4"/>
    </row>
    <row r="5" spans="1:13" x14ac:dyDescent="0.25">
      <c r="A5" s="19"/>
      <c r="B5" s="20"/>
      <c r="C5" s="20">
        <f>[1]POT_NEWAGE_BASF2_2050!C342</f>
        <v>2004</v>
      </c>
      <c r="D5" s="20">
        <f>[1]POT_NEWAGE_BASF2_2050!D342</f>
        <v>2005</v>
      </c>
      <c r="E5" s="20">
        <f>[1]POT_NEWAGE_BASF2_2050!E342</f>
        <v>2010</v>
      </c>
      <c r="F5" s="20">
        <f>[1]POT_NEWAGE_BASF2_2050!F342</f>
        <v>2015</v>
      </c>
      <c r="G5" s="20">
        <f>[1]POT_NEWAGE_BASF2_2050!G342</f>
        <v>2020</v>
      </c>
      <c r="H5" s="20">
        <f>[1]POT_NEWAGE_BASF2_2050!H342</f>
        <v>2025</v>
      </c>
      <c r="I5" s="20">
        <f>[1]POT_NEWAGE_BASF2_2050!I342</f>
        <v>2030</v>
      </c>
      <c r="J5" s="20">
        <f>[1]POT_NEWAGE_BASF2_2050!J342</f>
        <v>2035</v>
      </c>
      <c r="K5" s="20">
        <f>[1]POT_NEWAGE_BASF2_2050!K342</f>
        <v>2040</v>
      </c>
      <c r="L5" s="20">
        <f>[1]POT_NEWAGE_BASF2_2050!L342</f>
        <v>2045</v>
      </c>
      <c r="M5" s="20">
        <f>[1]POT_NEWAGE_BASF2_2050!M342</f>
        <v>2050</v>
      </c>
    </row>
    <row r="6" spans="1:13" x14ac:dyDescent="0.25">
      <c r="A6" s="5">
        <v>1</v>
      </c>
      <c r="B6" s="5" t="str">
        <f>[2]PFADE_2050!C108</f>
        <v>DEU</v>
      </c>
      <c r="C6" s="17">
        <f>[2]PFADE_2050!D108</f>
        <v>1</v>
      </c>
      <c r="D6" s="17">
        <f>[2]PFADE_2050!E108</f>
        <v>1</v>
      </c>
      <c r="E6" s="18">
        <f>[2]PFADE_2050!F108</f>
        <v>0.95589999999999997</v>
      </c>
      <c r="F6" s="18">
        <f>[2]PFADE_2050!G108</f>
        <v>0.87295</v>
      </c>
      <c r="G6" s="18">
        <f>[2]PFADE_2050!H108</f>
        <v>0.79</v>
      </c>
      <c r="H6" s="18">
        <f>[2]PFADE_2050!I108</f>
        <v>0.72500000000000009</v>
      </c>
      <c r="I6" s="18">
        <f>[2]PFADE_2050!J108</f>
        <v>0.66</v>
      </c>
      <c r="J6" s="18">
        <f>[2]PFADE_2050!K108</f>
        <v>0.6080000000000001</v>
      </c>
      <c r="K6" s="18">
        <f>[2]PFADE_2050!L108</f>
        <v>0.55600000000000005</v>
      </c>
      <c r="L6" s="18">
        <f>[2]PFADE_2050!M108</f>
        <v>0.51100000000000001</v>
      </c>
      <c r="M6" s="18">
        <f>[2]PFADE_2050!N108</f>
        <v>0.46600000000000003</v>
      </c>
    </row>
    <row r="7" spans="1:13" x14ac:dyDescent="0.25">
      <c r="A7" s="5">
        <v>2</v>
      </c>
      <c r="B7" s="5" t="str">
        <f>[2]PFADE_2050!C109</f>
        <v>OEU</v>
      </c>
      <c r="C7" s="17">
        <f>[2]PFADE_2050!D109</f>
        <v>1</v>
      </c>
      <c r="D7" s="17">
        <f>[2]PFADE_2050!E109</f>
        <v>1</v>
      </c>
      <c r="E7" s="18">
        <f>[2]PFADE_2050!F109</f>
        <v>0.95930000000000004</v>
      </c>
      <c r="F7" s="18">
        <f>[2]PFADE_2050!G109</f>
        <v>0.87465000000000004</v>
      </c>
      <c r="G7" s="18">
        <f>[2]PFADE_2050!H109</f>
        <v>0.79</v>
      </c>
      <c r="H7" s="18">
        <f>[2]PFADE_2050!I109</f>
        <v>0.72500000000000009</v>
      </c>
      <c r="I7" s="18">
        <f>[2]PFADE_2050!J109</f>
        <v>0.66</v>
      </c>
      <c r="J7" s="18">
        <f>[2]PFADE_2050!K109</f>
        <v>0.6080000000000001</v>
      </c>
      <c r="K7" s="18">
        <f>[2]PFADE_2050!L109</f>
        <v>0.55600000000000005</v>
      </c>
      <c r="L7" s="18">
        <f>[2]PFADE_2050!M109</f>
        <v>0.51100000000000001</v>
      </c>
      <c r="M7" s="18">
        <f>[2]PFADE_2050!N109</f>
        <v>0.46600000000000003</v>
      </c>
    </row>
    <row r="8" spans="1:13" x14ac:dyDescent="0.25">
      <c r="A8" s="5">
        <v>3</v>
      </c>
      <c r="B8" s="5" t="str">
        <f>[2]PFADE_2050!C110</f>
        <v>NEU</v>
      </c>
      <c r="C8" s="17">
        <f>[2]PFADE_2050!D110</f>
        <v>1</v>
      </c>
      <c r="D8" s="17">
        <f>[2]PFADE_2050!E110</f>
        <v>1</v>
      </c>
      <c r="E8" s="18">
        <f>[2]PFADE_2050!F110</f>
        <v>1.0569999999999999</v>
      </c>
      <c r="F8" s="18">
        <f>[2]PFADE_2050!G110</f>
        <v>0.92349999999999999</v>
      </c>
      <c r="G8" s="18">
        <f>[2]PFADE_2050!H110</f>
        <v>0.79</v>
      </c>
      <c r="H8" s="18">
        <f>[2]PFADE_2050!I110</f>
        <v>0.72500000000000009</v>
      </c>
      <c r="I8" s="18">
        <f>[2]PFADE_2050!J110</f>
        <v>0.66</v>
      </c>
      <c r="J8" s="18">
        <f>[2]PFADE_2050!K110</f>
        <v>0.6080000000000001</v>
      </c>
      <c r="K8" s="18">
        <f>[2]PFADE_2050!L110</f>
        <v>0.55600000000000005</v>
      </c>
      <c r="L8" s="18">
        <f>[2]PFADE_2050!M110</f>
        <v>0.51100000000000001</v>
      </c>
      <c r="M8" s="18">
        <f>[2]PFADE_2050!N110</f>
        <v>0.46600000000000003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90" zoomScaleNormal="90" workbookViewId="0"/>
  </sheetViews>
  <sheetFormatPr baseColWidth="10" defaultRowHeight="15" x14ac:dyDescent="0.25"/>
  <cols>
    <col min="1" max="1" width="5.42578125" customWidth="1"/>
    <col min="2" max="2" width="10.140625" customWidth="1"/>
    <col min="3" max="13" width="8" customWidth="1"/>
  </cols>
  <sheetData>
    <row r="1" spans="1:13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3" t="s">
        <v>23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4" t="s">
        <v>28</v>
      </c>
    </row>
    <row r="4" spans="1:13" x14ac:dyDescent="0.25">
      <c r="A4" s="4"/>
    </row>
    <row r="5" spans="1:13" x14ac:dyDescent="0.25">
      <c r="A5" s="19"/>
      <c r="B5" s="20"/>
      <c r="C5" s="20">
        <f>[1]POT_NEWAGE_BASF2_2050!C342</f>
        <v>2004</v>
      </c>
      <c r="D5" s="20">
        <f>[1]POT_NEWAGE_BASF2_2050!D342</f>
        <v>2005</v>
      </c>
      <c r="E5" s="20">
        <f>[1]POT_NEWAGE_BASF2_2050!E342</f>
        <v>2010</v>
      </c>
      <c r="F5" s="20">
        <f>[1]POT_NEWAGE_BASF2_2050!F342</f>
        <v>2015</v>
      </c>
      <c r="G5" s="20">
        <f>[1]POT_NEWAGE_BASF2_2050!G342</f>
        <v>2020</v>
      </c>
      <c r="H5" s="20">
        <f>[1]POT_NEWAGE_BASF2_2050!H342</f>
        <v>2025</v>
      </c>
      <c r="I5" s="20">
        <f>[1]POT_NEWAGE_BASF2_2050!I342</f>
        <v>2030</v>
      </c>
      <c r="J5" s="20">
        <f>[1]POT_NEWAGE_BASF2_2050!J342</f>
        <v>2035</v>
      </c>
      <c r="K5" s="20">
        <f>[1]POT_NEWAGE_BASF2_2050!K342</f>
        <v>2040</v>
      </c>
      <c r="L5" s="20">
        <f>[1]POT_NEWAGE_BASF2_2050!L342</f>
        <v>2045</v>
      </c>
      <c r="M5" s="20">
        <f>[1]POT_NEWAGE_BASF2_2050!M342</f>
        <v>2050</v>
      </c>
    </row>
    <row r="6" spans="1:13" x14ac:dyDescent="0.25">
      <c r="A6" s="5">
        <v>1</v>
      </c>
      <c r="B6" s="5" t="str">
        <f>[2]PFADE_2050!C112</f>
        <v>DEU</v>
      </c>
      <c r="C6" s="17">
        <f>[2]PFADE_2050!D112</f>
        <v>1</v>
      </c>
      <c r="D6" s="18">
        <f>[2]PFADE_2050!E112</f>
        <v>1</v>
      </c>
      <c r="E6" s="18">
        <f>[2]PFADE_2050!F112</f>
        <v>0.95755681848889374</v>
      </c>
      <c r="F6" s="18">
        <f>[2]PFADE_2050!G112</f>
        <v>0.95626490988398227</v>
      </c>
      <c r="G6" s="18">
        <f>[2]PFADE_2050!H112</f>
        <v>0.9181406778760548</v>
      </c>
      <c r="H6" s="18">
        <f>[2]PFADE_2050!I112</f>
        <v>0.88794280509723889</v>
      </c>
      <c r="I6" s="18">
        <f>[2]PFADE_2050!J112</f>
        <v>0.8762424039651221</v>
      </c>
      <c r="J6" s="18">
        <f>[2]PFADE_2050!K112</f>
        <v>0.85398160883121255</v>
      </c>
      <c r="K6" s="18">
        <f>[2]PFADE_2050!L112</f>
        <v>0.831720813697303</v>
      </c>
      <c r="L6" s="18">
        <f>[2]PFADE_2050!M112</f>
        <v>0.80514921837104736</v>
      </c>
      <c r="M6" s="18">
        <f>[2]PFADE_2050!N112</f>
        <v>0.77857762304479194</v>
      </c>
    </row>
    <row r="7" spans="1:13" x14ac:dyDescent="0.25">
      <c r="A7" s="5">
        <v>2</v>
      </c>
      <c r="B7" s="5" t="str">
        <f>[2]PFADE_2050!C113</f>
        <v>OEU</v>
      </c>
      <c r="C7" s="17">
        <f>[2]PFADE_2050!D113</f>
        <v>1</v>
      </c>
      <c r="D7" s="18">
        <f>[2]PFADE_2050!E113</f>
        <v>1</v>
      </c>
      <c r="E7" s="18">
        <f>[2]PFADE_2050!F113</f>
        <v>0.99509108110636313</v>
      </c>
      <c r="F7" s="18">
        <f>[2]PFADE_2050!G113</f>
        <v>1.0255697620662914</v>
      </c>
      <c r="G7" s="18">
        <f>[2]PFADE_2050!H113</f>
        <v>1.0046243440100648</v>
      </c>
      <c r="H7" s="18">
        <f>[2]PFADE_2050!I113</f>
        <v>0.99677305995293408</v>
      </c>
      <c r="I7" s="18">
        <f>[2]PFADE_2050!J113</f>
        <v>1.0029458937396274</v>
      </c>
      <c r="J7" s="18">
        <f>[2]PFADE_2050!K113</f>
        <v>1.0080646877812618</v>
      </c>
      <c r="K7" s="18">
        <f>[2]PFADE_2050!L113</f>
        <v>1.0131834818228966</v>
      </c>
      <c r="L7" s="18">
        <f>[2]PFADE_2050!M113</f>
        <v>1.0032905689966833</v>
      </c>
      <c r="M7" s="18">
        <f>[2]PFADE_2050!N113</f>
        <v>0.99339765617046993</v>
      </c>
    </row>
    <row r="8" spans="1:13" x14ac:dyDescent="0.25">
      <c r="A8" s="5">
        <v>3</v>
      </c>
      <c r="B8" s="5" t="str">
        <f>[2]PFADE_2050!C114</f>
        <v>NEU</v>
      </c>
      <c r="C8" s="17">
        <f>[2]PFADE_2050!D114</f>
        <v>1</v>
      </c>
      <c r="D8" s="18">
        <f>[2]PFADE_2050!E114</f>
        <v>1</v>
      </c>
      <c r="E8" s="18">
        <f>[2]PFADE_2050!F114</f>
        <v>1.0675767845615654</v>
      </c>
      <c r="F8" s="18">
        <f>[2]PFADE_2050!G114</f>
        <v>1.1454651384122507</v>
      </c>
      <c r="G8" s="18">
        <f>[2]PFADE_2050!H114</f>
        <v>1.1560836898852946</v>
      </c>
      <c r="H8" s="18">
        <f>[2]PFADE_2050!I114</f>
        <v>1.201573422521941</v>
      </c>
      <c r="I8" s="18">
        <f>[2]PFADE_2050!J114</f>
        <v>1.2733463109486085</v>
      </c>
      <c r="J8" s="18">
        <f>[2]PFADE_2050!K114</f>
        <v>1.3120788719161181</v>
      </c>
      <c r="K8" s="18">
        <f>[2]PFADE_2050!L114</f>
        <v>1.3508114328836272</v>
      </c>
      <c r="L8" s="18">
        <f>[2]PFADE_2050!M114</f>
        <v>1.363038899460782</v>
      </c>
      <c r="M8" s="18">
        <f>[2]PFADE_2050!N114</f>
        <v>1.3752663660379372</v>
      </c>
    </row>
    <row r="9" spans="1:13" x14ac:dyDescent="0.25">
      <c r="A9" s="5">
        <v>4</v>
      </c>
      <c r="B9" s="5" t="str">
        <f>[2]PFADE_2050!C115</f>
        <v>EAB</v>
      </c>
      <c r="C9" s="17">
        <f>[2]PFADE_2050!D115</f>
        <v>1</v>
      </c>
      <c r="D9" s="18">
        <f>[2]PFADE_2050!E115</f>
        <v>1.0185682378868763</v>
      </c>
      <c r="E9" s="18">
        <f>[2]PFADE_2050!F115</f>
        <v>1.2871590249170466</v>
      </c>
      <c r="F9" s="18">
        <f>[2]PFADE_2050!G115</f>
        <v>1.5557498119472166</v>
      </c>
      <c r="G9" s="18">
        <f>[2]PFADE_2050!H115</f>
        <v>1.8243405989773871</v>
      </c>
      <c r="H9" s="18">
        <f>[2]PFADE_2050!I115</f>
        <v>1.8243405989773871</v>
      </c>
      <c r="I9" s="18">
        <f>[2]PFADE_2050!J115</f>
        <v>1.8243405989773871</v>
      </c>
      <c r="J9" s="18">
        <f>[2]PFADE_2050!K115</f>
        <v>1.8243405989773871</v>
      </c>
      <c r="K9" s="18">
        <f>[2]PFADE_2050!L115</f>
        <v>1.8243405989773871</v>
      </c>
      <c r="L9" s="18">
        <f>[2]PFADE_2050!M115</f>
        <v>1.8243405989773871</v>
      </c>
      <c r="M9" s="18">
        <f>[2]PFADE_2050!N115</f>
        <v>1.8243405989773871</v>
      </c>
    </row>
    <row r="10" spans="1:13" x14ac:dyDescent="0.25">
      <c r="A10" s="5">
        <v>5</v>
      </c>
      <c r="B10" s="5" t="str">
        <f>[2]PFADE_2050!C116</f>
        <v>RUS</v>
      </c>
      <c r="C10" s="17">
        <f>[2]PFADE_2050!D116</f>
        <v>1</v>
      </c>
      <c r="D10" s="18">
        <f>[2]PFADE_2050!E116</f>
        <v>1.3102568992065933</v>
      </c>
      <c r="E10" s="18">
        <f>[2]PFADE_2050!F116</f>
        <v>1.6419710205058919</v>
      </c>
      <c r="F10" s="18">
        <f>[2]PFADE_2050!G116</f>
        <v>1.6419710205058919</v>
      </c>
      <c r="G10" s="18">
        <f>[2]PFADE_2050!H116</f>
        <v>1.6419710205058919</v>
      </c>
      <c r="H10" s="18">
        <f>[2]PFADE_2050!I116</f>
        <v>1.6419710205058919</v>
      </c>
      <c r="I10" s="18">
        <f>[2]PFADE_2050!J116</f>
        <v>1.6419710205058919</v>
      </c>
      <c r="J10" s="18">
        <f>[2]PFADE_2050!K116</f>
        <v>1.6419710205058919</v>
      </c>
      <c r="K10" s="18">
        <f>[2]PFADE_2050!L116</f>
        <v>1.6419710205058919</v>
      </c>
      <c r="L10" s="18">
        <f>[2]PFADE_2050!M116</f>
        <v>1.6419710205058919</v>
      </c>
      <c r="M10" s="18">
        <f>[2]PFADE_2050!N116</f>
        <v>1.6419710205058919</v>
      </c>
    </row>
    <row r="11" spans="1:13" x14ac:dyDescent="0.25">
      <c r="A11" s="5">
        <v>6</v>
      </c>
      <c r="B11" s="5" t="str">
        <f>[2]PFADE_2050!C117</f>
        <v>RAB</v>
      </c>
      <c r="C11" s="17">
        <f>[2]PFADE_2050!D117</f>
        <v>1</v>
      </c>
      <c r="D11" s="18">
        <f>[2]PFADE_2050!E117</f>
        <v>1.0030300239745067</v>
      </c>
      <c r="E11" s="18">
        <f>[2]PFADE_2050!F117</f>
        <v>0.95447601552200689</v>
      </c>
      <c r="F11" s="18">
        <f>[2]PFADE_2050!G117</f>
        <v>0.9059220070695071</v>
      </c>
      <c r="G11" s="18">
        <f>[2]PFADE_2050!H117</f>
        <v>0.85736799861700763</v>
      </c>
      <c r="H11" s="18">
        <f>[2]PFADE_2050!I117</f>
        <v>0.81449959868615729</v>
      </c>
      <c r="I11" s="18">
        <f>[2]PFADE_2050!J117</f>
        <v>0.77163119875530672</v>
      </c>
      <c r="J11" s="18">
        <f>[2]PFADE_2050!K117</f>
        <v>0.73101903039976435</v>
      </c>
      <c r="K11" s="18">
        <f>[2]PFADE_2050!L117</f>
        <v>0.69254434458925029</v>
      </c>
      <c r="L11" s="18">
        <f>[2]PFADE_2050!M117</f>
        <v>0.65609464224244751</v>
      </c>
      <c r="M11" s="18">
        <f>[2]PFADE_2050!N117</f>
        <v>0.6215633452823186</v>
      </c>
    </row>
    <row r="12" spans="1:13" x14ac:dyDescent="0.25">
      <c r="A12" s="5">
        <v>7</v>
      </c>
      <c r="B12" s="5" t="str">
        <f>[2]PFADE_2050!C118</f>
        <v>USA</v>
      </c>
      <c r="C12" s="17">
        <f>[2]PFADE_2050!D118</f>
        <v>1</v>
      </c>
      <c r="D12" s="18">
        <f>[2]PFADE_2050!E118</f>
        <v>1.0059357046573369</v>
      </c>
      <c r="E12" s="18">
        <f>[2]PFADE_2050!F118</f>
        <v>0.96437060742893743</v>
      </c>
      <c r="F12" s="18">
        <f>[2]PFADE_2050!G118</f>
        <v>0.92280551020053803</v>
      </c>
      <c r="G12" s="18">
        <f>[2]PFADE_2050!H118</f>
        <v>0.8812404129721384</v>
      </c>
      <c r="H12" s="18">
        <f>[2]PFADE_2050!I118</f>
        <v>0.84154749497165737</v>
      </c>
      <c r="I12" s="18">
        <f>[2]PFADE_2050!J118</f>
        <v>0.80364242931680252</v>
      </c>
      <c r="J12" s="18">
        <f>[2]PFADE_2050!K118</f>
        <v>0.76744468738506955</v>
      </c>
      <c r="K12" s="18">
        <f>[2]PFADE_2050!L118</f>
        <v>0.73287736773214818</v>
      </c>
      <c r="L12" s="18">
        <f>[2]PFADE_2050!M118</f>
        <v>0.69986703271620243</v>
      </c>
      <c r="M12" s="18">
        <f>[2]PFADE_2050!N118</f>
        <v>0.66834355248093713</v>
      </c>
    </row>
  </sheetData>
  <autoFilter ref="A5:M5">
    <sortState ref="A6:N38">
      <sortCondition ref="A5"/>
    </sortState>
  </autoFilter>
  <sortState ref="A6:M15">
    <sortCondition ref="A6:A1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zoomScale="90" zoomScaleNormal="90" workbookViewId="0">
      <selection activeCell="D11" sqref="D11"/>
    </sheetView>
  </sheetViews>
  <sheetFormatPr baseColWidth="10" defaultRowHeight="15" x14ac:dyDescent="0.25"/>
  <cols>
    <col min="1" max="1" width="5.42578125" customWidth="1"/>
    <col min="2" max="2" width="10.140625" customWidth="1"/>
    <col min="3" max="3" width="9.28515625" customWidth="1"/>
    <col min="4" max="13" width="8" customWidth="1"/>
    <col min="14" max="14" width="8" style="34" customWidth="1"/>
    <col min="15" max="15" width="11.42578125" style="34"/>
  </cols>
  <sheetData>
    <row r="1" spans="1:14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 x14ac:dyDescent="0.25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25">
      <c r="A3" s="4" t="s">
        <v>31</v>
      </c>
    </row>
    <row r="4" spans="1:14" x14ac:dyDescent="0.25">
      <c r="A4" s="4"/>
    </row>
    <row r="5" spans="1:14" x14ac:dyDescent="0.25">
      <c r="A5" s="19"/>
      <c r="B5" s="20"/>
      <c r="C5" s="20">
        <f>[1]POT_NEWAGE_BASF2_2050!C342</f>
        <v>2004</v>
      </c>
      <c r="D5" s="20">
        <f>[1]POT_NEWAGE_BASF2_2050!D342</f>
        <v>2005</v>
      </c>
      <c r="E5" s="20">
        <f>[1]POT_NEWAGE_BASF2_2050!E342</f>
        <v>2010</v>
      </c>
      <c r="F5" s="20">
        <f>[1]POT_NEWAGE_BASF2_2050!F342</f>
        <v>2015</v>
      </c>
      <c r="G5" s="20">
        <f>[1]POT_NEWAGE_BASF2_2050!G342</f>
        <v>2020</v>
      </c>
      <c r="H5" s="20">
        <f>[1]POT_NEWAGE_BASF2_2050!H342</f>
        <v>2025</v>
      </c>
      <c r="I5" s="20">
        <f>[1]POT_NEWAGE_BASF2_2050!I342</f>
        <v>2030</v>
      </c>
      <c r="J5" s="20">
        <f>[1]POT_NEWAGE_BASF2_2050!J342</f>
        <v>2035</v>
      </c>
      <c r="K5" s="20">
        <f>[1]POT_NEWAGE_BASF2_2050!K342</f>
        <v>2040</v>
      </c>
      <c r="L5" s="20">
        <f>[1]POT_NEWAGE_BASF2_2050!L342</f>
        <v>2045</v>
      </c>
      <c r="M5" s="20">
        <f>[1]POT_NEWAGE_BASF2_2050!M342</f>
        <v>2050</v>
      </c>
    </row>
    <row r="6" spans="1:14" x14ac:dyDescent="0.25">
      <c r="A6" s="5">
        <v>1</v>
      </c>
      <c r="B6" s="5" t="str">
        <f>[2]PFADE_2050!C108</f>
        <v>DEU</v>
      </c>
      <c r="C6" s="17">
        <f>[2]PFADE_2050!D183</f>
        <v>1</v>
      </c>
      <c r="D6" s="17">
        <f>[2]PFADE_2050!E183</f>
        <v>1</v>
      </c>
      <c r="E6" s="18">
        <f>[2]PFADE_2050!F183</f>
        <v>0.84548201300610437</v>
      </c>
      <c r="F6" s="18">
        <f>[2]PFADE_2050!G183</f>
        <v>0.8334209286550901</v>
      </c>
      <c r="G6" s="18">
        <f>[2]PFADE_2050!H183</f>
        <v>0.77914604907552554</v>
      </c>
      <c r="H6" s="18">
        <f>[2]PFADE_2050!I183</f>
        <v>0.69096612126477641</v>
      </c>
      <c r="I6" s="18">
        <f>[2]PFADE_2050!J183</f>
        <v>0.60278619345402729</v>
      </c>
      <c r="J6" s="18">
        <f>[2]PFADE_2050!K183</f>
        <v>0.51460626564327805</v>
      </c>
      <c r="K6" s="18">
        <f>[2]PFADE_2050!L183</f>
        <v>0.42642633783252892</v>
      </c>
      <c r="L6" s="18">
        <f>[2]PFADE_2050!M183</f>
        <v>0.33824641002177969</v>
      </c>
      <c r="M6" s="18">
        <f>[2]PFADE_2050!N183</f>
        <v>0.25006648221103051</v>
      </c>
      <c r="N6" s="34" t="str">
        <f>[2]PFADE_2050!O183</f>
        <v>ETS-Vorgabe (-75% ggü. 2005)</v>
      </c>
    </row>
    <row r="7" spans="1:14" x14ac:dyDescent="0.25">
      <c r="A7" s="5">
        <v>2</v>
      </c>
      <c r="B7" s="5" t="str">
        <f>[2]PFADE_2050!C109</f>
        <v>OEU</v>
      </c>
      <c r="C7" s="17">
        <f>[2]PFADE_2050!D184</f>
        <v>1</v>
      </c>
      <c r="D7" s="17">
        <f>[2]PFADE_2050!E184</f>
        <v>1</v>
      </c>
      <c r="E7" s="18">
        <f>[2]PFADE_2050!F184</f>
        <v>0.84548201300610437</v>
      </c>
      <c r="F7" s="18">
        <f>[2]PFADE_2050!G184</f>
        <v>0.8334209286550901</v>
      </c>
      <c r="G7" s="18">
        <f>[2]PFADE_2050!H184</f>
        <v>0.77914604907552554</v>
      </c>
      <c r="H7" s="18">
        <f>[2]PFADE_2050!I184</f>
        <v>0.69096612126477641</v>
      </c>
      <c r="I7" s="18">
        <f>[2]PFADE_2050!J184</f>
        <v>0.60278619345402729</v>
      </c>
      <c r="J7" s="18">
        <f>[2]PFADE_2050!K184</f>
        <v>0.51460626564327805</v>
      </c>
      <c r="K7" s="18">
        <f>[2]PFADE_2050!L184</f>
        <v>0.42642633783252892</v>
      </c>
      <c r="L7" s="18">
        <f>[2]PFADE_2050!M184</f>
        <v>0.33824641002177969</v>
      </c>
      <c r="M7" s="18">
        <f>[2]PFADE_2050!N184</f>
        <v>0.25006648221103051</v>
      </c>
      <c r="N7" s="34" t="str">
        <f>[2]PFADE_2050!O184</f>
        <v>ETS-Vorgabe (-75% ggü. 2005)</v>
      </c>
    </row>
    <row r="8" spans="1:14" x14ac:dyDescent="0.25">
      <c r="A8" s="5">
        <v>3</v>
      </c>
      <c r="B8" s="5" t="str">
        <f>[2]PFADE_2050!C110</f>
        <v>NEU</v>
      </c>
      <c r="C8" s="17">
        <f>[2]PFADE_2050!D185</f>
        <v>1</v>
      </c>
      <c r="D8" s="17">
        <f>[2]PFADE_2050!E185</f>
        <v>1</v>
      </c>
      <c r="E8" s="18">
        <f>[2]PFADE_2050!F185</f>
        <v>0.84548201300610437</v>
      </c>
      <c r="F8" s="18">
        <f>[2]PFADE_2050!G185</f>
        <v>0.8334209286550901</v>
      </c>
      <c r="G8" s="18">
        <f>[2]PFADE_2050!H185</f>
        <v>0.77914604907552554</v>
      </c>
      <c r="H8" s="18">
        <f>[2]PFADE_2050!I185</f>
        <v>0.69096612126477641</v>
      </c>
      <c r="I8" s="18">
        <f>[2]PFADE_2050!J185</f>
        <v>0.60278619345402729</v>
      </c>
      <c r="J8" s="18">
        <f>[2]PFADE_2050!K185</f>
        <v>0.51460626564327805</v>
      </c>
      <c r="K8" s="18">
        <f>[2]PFADE_2050!L185</f>
        <v>0.42642633783252892</v>
      </c>
      <c r="L8" s="18">
        <f>[2]PFADE_2050!M185</f>
        <v>0.33824641002177969</v>
      </c>
      <c r="M8" s="18">
        <f>[2]PFADE_2050!N185</f>
        <v>0.25006648221103051</v>
      </c>
      <c r="N8" s="34" t="str">
        <f>[2]PFADE_2050!O185</f>
        <v>ETS-Vorgabe (-75% ggü. 2005)</v>
      </c>
    </row>
  </sheetData>
  <autoFilter ref="A5:N5">
    <sortState ref="A6:N38">
      <sortCondition ref="A5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90" zoomScaleNormal="90" workbookViewId="0">
      <selection activeCell="G14" sqref="G14"/>
    </sheetView>
  </sheetViews>
  <sheetFormatPr baseColWidth="10" defaultRowHeight="15" x14ac:dyDescent="0.25"/>
  <cols>
    <col min="1" max="1" width="5.42578125" customWidth="1"/>
    <col min="2" max="2" width="10.140625" customWidth="1"/>
    <col min="3" max="13" width="8" customWidth="1"/>
  </cols>
  <sheetData>
    <row r="1" spans="1:13" x14ac:dyDescent="0.25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3" x14ac:dyDescent="0.25">
      <c r="A2" s="3" t="s">
        <v>30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3" x14ac:dyDescent="0.25">
      <c r="A3" s="4" t="s">
        <v>32</v>
      </c>
    </row>
    <row r="4" spans="1:13" x14ac:dyDescent="0.25">
      <c r="A4" s="4"/>
    </row>
    <row r="5" spans="1:13" x14ac:dyDescent="0.25">
      <c r="A5" s="19"/>
      <c r="B5" s="20"/>
      <c r="C5" s="20">
        <f>[1]POT_NEWAGE_BASF2_2050!C342</f>
        <v>2004</v>
      </c>
      <c r="D5" s="20">
        <f>[1]POT_NEWAGE_BASF2_2050!D342</f>
        <v>2005</v>
      </c>
      <c r="E5" s="20">
        <f>[1]POT_NEWAGE_BASF2_2050!E342</f>
        <v>2010</v>
      </c>
      <c r="F5" s="20">
        <f>[1]POT_NEWAGE_BASF2_2050!F342</f>
        <v>2015</v>
      </c>
      <c r="G5" s="20">
        <f>[1]POT_NEWAGE_BASF2_2050!G342</f>
        <v>2020</v>
      </c>
      <c r="H5" s="20">
        <f>[1]POT_NEWAGE_BASF2_2050!H342</f>
        <v>2025</v>
      </c>
      <c r="I5" s="20">
        <f>[1]POT_NEWAGE_BASF2_2050!I342</f>
        <v>2030</v>
      </c>
      <c r="J5" s="20">
        <f>[1]POT_NEWAGE_BASF2_2050!J342</f>
        <v>2035</v>
      </c>
      <c r="K5" s="20">
        <f>[1]POT_NEWAGE_BASF2_2050!K342</f>
        <v>2040</v>
      </c>
      <c r="L5" s="20">
        <f>[1]POT_NEWAGE_BASF2_2050!L342</f>
        <v>2045</v>
      </c>
      <c r="M5" s="20">
        <f>[1]POT_NEWAGE_BASF2_2050!M342</f>
        <v>2050</v>
      </c>
    </row>
    <row r="6" spans="1:13" x14ac:dyDescent="0.25">
      <c r="A6" s="5">
        <v>1</v>
      </c>
      <c r="B6" s="5" t="str">
        <f>[2]PFADE_2050!C187</f>
        <v>DEU</v>
      </c>
      <c r="C6" s="17">
        <f>[2]PFADE_2050!D187</f>
        <v>1</v>
      </c>
      <c r="D6" s="18">
        <f>[2]PFADE_2050!E187</f>
        <v>1</v>
      </c>
      <c r="E6" s="18">
        <f>[2]PFADE_2050!F187</f>
        <v>0.95755681848889374</v>
      </c>
      <c r="F6" s="18">
        <f>[2]PFADE_2050!G187</f>
        <v>0.95626490988398227</v>
      </c>
      <c r="G6" s="18">
        <f>[2]PFADE_2050!H187</f>
        <v>0.9181406778760548</v>
      </c>
      <c r="H6" s="18">
        <f>[2]PFADE_2050!I187</f>
        <v>0.88794280509723889</v>
      </c>
      <c r="I6" s="18">
        <f>[2]PFADE_2050!J187</f>
        <v>0.8762424039651221</v>
      </c>
      <c r="J6" s="18">
        <f>[2]PFADE_2050!K187</f>
        <v>0.85398160883121255</v>
      </c>
      <c r="K6" s="18">
        <f>[2]PFADE_2050!L187</f>
        <v>0.831720813697303</v>
      </c>
      <c r="L6" s="18">
        <f>[2]PFADE_2050!M187</f>
        <v>0.80514921837104736</v>
      </c>
      <c r="M6" s="18">
        <f>[2]PFADE_2050!N187</f>
        <v>0.77857762304479194</v>
      </c>
    </row>
    <row r="7" spans="1:13" x14ac:dyDescent="0.25">
      <c r="A7" s="5">
        <v>2</v>
      </c>
      <c r="B7" s="5" t="str">
        <f>[2]PFADE_2050!C188</f>
        <v>OEU</v>
      </c>
      <c r="C7" s="17">
        <f>[2]PFADE_2050!D188</f>
        <v>1</v>
      </c>
      <c r="D7" s="18">
        <f>[2]PFADE_2050!E188</f>
        <v>1</v>
      </c>
      <c r="E7" s="18">
        <f>[2]PFADE_2050!F188</f>
        <v>0.99509108110636313</v>
      </c>
      <c r="F7" s="18">
        <f>[2]PFADE_2050!G188</f>
        <v>1.0255697620662914</v>
      </c>
      <c r="G7" s="18">
        <f>[2]PFADE_2050!H188</f>
        <v>1.0046243440100648</v>
      </c>
      <c r="H7" s="18">
        <f>[2]PFADE_2050!I188</f>
        <v>0.99677305995293408</v>
      </c>
      <c r="I7" s="18">
        <f>[2]PFADE_2050!J188</f>
        <v>1.0029458937396274</v>
      </c>
      <c r="J7" s="18">
        <f>[2]PFADE_2050!K188</f>
        <v>1.0080646877812618</v>
      </c>
      <c r="K7" s="18">
        <f>[2]PFADE_2050!L188</f>
        <v>1.0131834818228966</v>
      </c>
      <c r="L7" s="18">
        <f>[2]PFADE_2050!M188</f>
        <v>1.0032905689966833</v>
      </c>
      <c r="M7" s="18">
        <f>[2]PFADE_2050!N188</f>
        <v>0.99339765617046993</v>
      </c>
    </row>
    <row r="8" spans="1:13" x14ac:dyDescent="0.25">
      <c r="A8" s="5">
        <v>3</v>
      </c>
      <c r="B8" s="5" t="str">
        <f>[2]PFADE_2050!C189</f>
        <v>NEU</v>
      </c>
      <c r="C8" s="17">
        <f>[2]PFADE_2050!D189</f>
        <v>1</v>
      </c>
      <c r="D8" s="18">
        <f>[2]PFADE_2050!E189</f>
        <v>1</v>
      </c>
      <c r="E8" s="18">
        <f>[2]PFADE_2050!F189</f>
        <v>1.0675767845615654</v>
      </c>
      <c r="F8" s="18">
        <f>[2]PFADE_2050!G189</f>
        <v>1.1454651384122507</v>
      </c>
      <c r="G8" s="18">
        <f>[2]PFADE_2050!H189</f>
        <v>1.1560836898852946</v>
      </c>
      <c r="H8" s="18">
        <f>[2]PFADE_2050!I189</f>
        <v>1.201573422521941</v>
      </c>
      <c r="I8" s="18">
        <f>[2]PFADE_2050!J189</f>
        <v>1.2733463109486085</v>
      </c>
      <c r="J8" s="18">
        <f>[2]PFADE_2050!K189</f>
        <v>1.3120788719161181</v>
      </c>
      <c r="K8" s="18">
        <f>[2]PFADE_2050!L189</f>
        <v>1.3508114328836272</v>
      </c>
      <c r="L8" s="18">
        <f>[2]PFADE_2050!M189</f>
        <v>1.363038899460782</v>
      </c>
      <c r="M8" s="18">
        <f>[2]PFADE_2050!N189</f>
        <v>1.3752663660379372</v>
      </c>
    </row>
    <row r="9" spans="1:13" x14ac:dyDescent="0.25">
      <c r="A9" s="5">
        <v>4</v>
      </c>
      <c r="B9" s="5" t="str">
        <f>[2]PFADE_2050!C190</f>
        <v>EAB</v>
      </c>
      <c r="C9" s="17">
        <f>[2]PFADE_2050!D190</f>
        <v>1</v>
      </c>
      <c r="D9" s="18">
        <f>[2]PFADE_2050!E190</f>
        <v>1.0185682378868763</v>
      </c>
      <c r="E9" s="18">
        <f>[2]PFADE_2050!F190</f>
        <v>1.2871590249170466</v>
      </c>
      <c r="F9" s="18">
        <f>[2]PFADE_2050!G190</f>
        <v>1.5557498119472166</v>
      </c>
      <c r="G9" s="18">
        <f>[2]PFADE_2050!H190</f>
        <v>1.8243405989773871</v>
      </c>
      <c r="H9" s="18">
        <f>[2]PFADE_2050!I190</f>
        <v>1.8243405989773871</v>
      </c>
      <c r="I9" s="18">
        <f>[2]PFADE_2050!J190</f>
        <v>1.8243405989773871</v>
      </c>
      <c r="J9" s="18">
        <f>[2]PFADE_2050!K190</f>
        <v>1.8243405989773871</v>
      </c>
      <c r="K9" s="18">
        <f>[2]PFADE_2050!L190</f>
        <v>1.8243405989773871</v>
      </c>
      <c r="L9" s="18">
        <f>[2]PFADE_2050!M190</f>
        <v>1.8243405989773871</v>
      </c>
      <c r="M9" s="18">
        <f>[2]PFADE_2050!N190</f>
        <v>1.8243405989773871</v>
      </c>
    </row>
    <row r="10" spans="1:13" x14ac:dyDescent="0.25">
      <c r="A10" s="5">
        <v>5</v>
      </c>
      <c r="B10" s="5" t="str">
        <f>[2]PFADE_2050!C191</f>
        <v>RUS</v>
      </c>
      <c r="C10" s="17">
        <f>[2]PFADE_2050!D191</f>
        <v>1</v>
      </c>
      <c r="D10" s="18">
        <f>[2]PFADE_2050!E191</f>
        <v>1.3102568992065933</v>
      </c>
      <c r="E10" s="18">
        <f>[2]PFADE_2050!F191</f>
        <v>1.6419710205058919</v>
      </c>
      <c r="F10" s="18">
        <f>[2]PFADE_2050!G191</f>
        <v>1.6419710205058919</v>
      </c>
      <c r="G10" s="18">
        <f>[2]PFADE_2050!H191</f>
        <v>1.6419710205058919</v>
      </c>
      <c r="H10" s="18">
        <f>[2]PFADE_2050!I191</f>
        <v>1.6419710205058919</v>
      </c>
      <c r="I10" s="18">
        <f>[2]PFADE_2050!J191</f>
        <v>1.6419710205058919</v>
      </c>
      <c r="J10" s="18">
        <f>[2]PFADE_2050!K191</f>
        <v>1.6419710205058919</v>
      </c>
      <c r="K10" s="18">
        <f>[2]PFADE_2050!L191</f>
        <v>1.6419710205058919</v>
      </c>
      <c r="L10" s="18">
        <f>[2]PFADE_2050!M191</f>
        <v>1.6419710205058919</v>
      </c>
      <c r="M10" s="18">
        <f>[2]PFADE_2050!N191</f>
        <v>1.6419710205058919</v>
      </c>
    </row>
    <row r="11" spans="1:13" x14ac:dyDescent="0.25">
      <c r="A11" s="5">
        <v>6</v>
      </c>
      <c r="B11" s="5" t="str">
        <f>[2]PFADE_2050!C192</f>
        <v>RAB</v>
      </c>
      <c r="C11" s="17">
        <f>[2]PFADE_2050!D192</f>
        <v>1</v>
      </c>
      <c r="D11" s="18">
        <f>[2]PFADE_2050!E192</f>
        <v>1.0030300239745067</v>
      </c>
      <c r="E11" s="18">
        <f>[2]PFADE_2050!F192</f>
        <v>0.95447601552200689</v>
      </c>
      <c r="F11" s="18">
        <f>[2]PFADE_2050!G192</f>
        <v>0.9059220070695071</v>
      </c>
      <c r="G11" s="18">
        <f>[2]PFADE_2050!H192</f>
        <v>0.85736799861700763</v>
      </c>
      <c r="H11" s="18">
        <f>[2]PFADE_2050!I192</f>
        <v>0.81449959868615729</v>
      </c>
      <c r="I11" s="18">
        <f>[2]PFADE_2050!J192</f>
        <v>0.77163119875530672</v>
      </c>
      <c r="J11" s="18">
        <f>[2]PFADE_2050!K192</f>
        <v>0.73101903039976435</v>
      </c>
      <c r="K11" s="18">
        <f>[2]PFADE_2050!L192</f>
        <v>0.69254434458925029</v>
      </c>
      <c r="L11" s="18">
        <f>[2]PFADE_2050!M192</f>
        <v>0.65609464224244751</v>
      </c>
      <c r="M11" s="18">
        <f>[2]PFADE_2050!N192</f>
        <v>0.6215633452823186</v>
      </c>
    </row>
    <row r="12" spans="1:13" x14ac:dyDescent="0.25">
      <c r="A12" s="5">
        <v>7</v>
      </c>
      <c r="B12" s="5" t="str">
        <f>[2]PFADE_2050!C193</f>
        <v>USA</v>
      </c>
      <c r="C12" s="17">
        <f>[2]PFADE_2050!D193</f>
        <v>1</v>
      </c>
      <c r="D12" s="18">
        <f>[2]PFADE_2050!E193</f>
        <v>1.0059357046573369</v>
      </c>
      <c r="E12" s="18">
        <f>[2]PFADE_2050!F193</f>
        <v>0.96437060742893743</v>
      </c>
      <c r="F12" s="18">
        <f>[2]PFADE_2050!G193</f>
        <v>0.92280551020053803</v>
      </c>
      <c r="G12" s="18">
        <f>[2]PFADE_2050!H193</f>
        <v>0.8812404129721384</v>
      </c>
      <c r="H12" s="18">
        <f>[2]PFADE_2050!I193</f>
        <v>0.84154749497165737</v>
      </c>
      <c r="I12" s="18">
        <f>[2]PFADE_2050!J193</f>
        <v>0.80364242931680252</v>
      </c>
      <c r="J12" s="18">
        <f>[2]PFADE_2050!K193</f>
        <v>0.76744468738506955</v>
      </c>
      <c r="K12" s="18">
        <f>[2]PFADE_2050!L193</f>
        <v>0.73287736773214818</v>
      </c>
      <c r="L12" s="18">
        <f>[2]PFADE_2050!M193</f>
        <v>0.69986703271620243</v>
      </c>
      <c r="M12" s="18">
        <f>[2]PFADE_2050!N193</f>
        <v>0.66834355248093713</v>
      </c>
    </row>
  </sheetData>
  <autoFilter ref="A5:M5">
    <sortState ref="A6:N38">
      <sortCondition ref="A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co2pfad_ets</vt:lpstr>
      <vt:lpstr>co2pfad_nonets</vt:lpstr>
      <vt:lpstr>Epro_Ra_ets</vt:lpstr>
      <vt:lpstr>Epro_Ra_nonets</vt:lpstr>
      <vt:lpstr>REF_ets</vt:lpstr>
      <vt:lpstr>REF_nonets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Robert Beestermöller</cp:lastModifiedBy>
  <dcterms:created xsi:type="dcterms:W3CDTF">2013-05-17T08:29:13Z</dcterms:created>
  <dcterms:modified xsi:type="dcterms:W3CDTF">2014-05-19T12:03:58Z</dcterms:modified>
</cp:coreProperties>
</file>