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\Desktop\REEEM\households\"/>
    </mc:Choice>
  </mc:AlternateContent>
  <bookViews>
    <workbookView minimized="1" xWindow="0" yWindow="0" windowWidth="25200" windowHeight="9495"/>
  </bookViews>
  <sheets>
    <sheet name="Tabelle1" sheetId="1" r:id="rId1"/>
    <sheet name="Tabelle3" sheetId="3" r:id="rId2"/>
    <sheet name="Tabelle2" sheetId="2" r:id="rId3"/>
  </sheets>
  <definedNames>
    <definedName name="Footnote1" localSheetId="2">Tabelle2!$A$2</definedName>
    <definedName name="Footnote2" localSheetId="2">Tabelle2!$A$3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29" i="1" l="1"/>
  <c r="H19" i="1"/>
  <c r="I25" i="2"/>
  <c r="H24" i="1"/>
  <c r="I15" i="2"/>
  <c r="I13" i="2"/>
  <c r="I12" i="2"/>
  <c r="I11" i="2"/>
  <c r="I8" i="2"/>
  <c r="H27" i="1"/>
  <c r="H26" i="1"/>
  <c r="K11" i="1"/>
  <c r="K13" i="1" s="1"/>
  <c r="H20" i="1"/>
  <c r="H7" i="1"/>
  <c r="N6" i="1"/>
  <c r="Q13" i="1"/>
  <c r="N13" i="1"/>
  <c r="H12" i="1"/>
  <c r="Q6" i="1"/>
  <c r="Q5" i="1"/>
  <c r="K10" i="1"/>
  <c r="D15" i="1"/>
  <c r="H25" i="1" l="1"/>
  <c r="H13" i="1"/>
  <c r="H18" i="1"/>
</calcChain>
</file>

<file path=xl/sharedStrings.xml><?xml version="1.0" encoding="utf-8"?>
<sst xmlns="http://schemas.openxmlformats.org/spreadsheetml/2006/main" count="97" uniqueCount="70">
  <si>
    <t>cons_gov</t>
  </si>
  <si>
    <t>cons_hh</t>
  </si>
  <si>
    <t>cons_inv</t>
  </si>
  <si>
    <t>acc_balance</t>
  </si>
  <si>
    <t>resources</t>
  </si>
  <si>
    <t>skl_labor</t>
  </si>
  <si>
    <t>usk_labor</t>
  </si>
  <si>
    <t>rkr</t>
  </si>
  <si>
    <t>rkx_ele</t>
  </si>
  <si>
    <t>taxes</t>
  </si>
  <si>
    <t>pa_diffcost</t>
  </si>
  <si>
    <t>households</t>
  </si>
  <si>
    <t>government</t>
  </si>
  <si>
    <t>total</t>
  </si>
  <si>
    <t>hh</t>
  </si>
  <si>
    <t>gov</t>
  </si>
  <si>
    <t>investments</t>
  </si>
  <si>
    <t>tax transfers</t>
  </si>
  <si>
    <t>taxes transfer</t>
  </si>
  <si>
    <t>taxes income</t>
  </si>
  <si>
    <t>tax income</t>
  </si>
  <si>
    <t>tax outcome</t>
  </si>
  <si>
    <t>savings</t>
  </si>
  <si>
    <t>tax on income</t>
  </si>
  <si>
    <t>saving on net income</t>
  </si>
  <si>
    <t>saving on gross income</t>
  </si>
  <si>
    <t>taxes from hh</t>
  </si>
  <si>
    <t>gross income</t>
  </si>
  <si>
    <t>% from employment</t>
  </si>
  <si>
    <t>% from public tranfer payments</t>
  </si>
  <si>
    <t>% from capital income</t>
  </si>
  <si>
    <t>Income, receipts and expenditure</t>
  </si>
  <si>
    <t>| = Fundamental change within a series affecting comparisons over time.</t>
  </si>
  <si>
    <t>Source: Continuous household budget surveys.</t>
  </si>
  <si>
    <t>Averages per household and month in EUR</t>
  </si>
  <si>
    <t>Gross household income</t>
  </si>
  <si>
    <t>Gross income from employment</t>
  </si>
  <si>
    <t>Gross income from dependent employment</t>
  </si>
  <si>
    <t>Gross income from self-employment</t>
  </si>
  <si>
    <t>Property income</t>
  </si>
  <si>
    <t>Income from public transfer payments</t>
  </si>
  <si>
    <t>Income from non-public transfer payments and receipts from subletting</t>
  </si>
  <si>
    <t>minus:</t>
  </si>
  <si>
    <t>Taxes and expenses</t>
  </si>
  <si>
    <t>Income tax, wage tax, church tax and solidarity surcharge</t>
  </si>
  <si>
    <t>Compulsory social security contributions</t>
  </si>
  <si>
    <t>plus:</t>
  </si>
  <si>
    <t>Employers’ subsidies towards voluntary or private health insurance and towards long-term care insurance in cases of voluntary or private health insurance</t>
  </si>
  <si>
    <t>Subsidies of pension insurance funds towards voluntary or private health insurance</t>
  </si>
  <si>
    <t>Net household income</t>
  </si>
  <si>
    <t>Receipts from selling goods and other receipts</t>
  </si>
  <si>
    <t>Disposable income and receipts</t>
  </si>
  <si>
    <t>Income from property change and loans</t>
  </si>
  <si>
    <t>Private consumption expenditure</t>
  </si>
  <si>
    <t>Other expenditure</t>
  </si>
  <si>
    <t>| 1,669</t>
  </si>
  <si>
    <t>1 Excluding households of farmers and self-employed persons as well as households with a monthly net household income of EUR 18,000 and over.</t>
  </si>
  <si>
    <t>2 In the year 2013 not part of the survey.</t>
  </si>
  <si>
    <t>%taxes</t>
  </si>
  <si>
    <t>https://www.destatis.de/EN/FactsFigures/SocietyState/IncomeConsumptionLivingConditions/IncomeReceiptsExpenditure/IncomeReceiptsExpenditure.html</t>
  </si>
  <si>
    <t>https://www.destatis.de/EN/FactsFigures/SocietyState/IncomeConsumptionLivingConditions/IncomeReceiptsExpenditure/Tables/IncomeExpenditure_D.html</t>
  </si>
  <si>
    <t>old representative agent</t>
  </si>
  <si>
    <t>RA_cons_hh</t>
  </si>
  <si>
    <t>RA_cons_inv</t>
  </si>
  <si>
    <t>RA_skl_labor</t>
  </si>
  <si>
    <t>RA_usk_labor</t>
  </si>
  <si>
    <t>RA_rkr</t>
  </si>
  <si>
    <t>RA_rkx_ele</t>
  </si>
  <si>
    <t>RA_taxes</t>
  </si>
  <si>
    <t>LKTAX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</si>
</sst>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1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9"/>
  <sheetViews>
    <sheetView tabSelected="1" workbookViewId="0">
      <selection activeCell="K5" sqref="K5"/>
    </sheetView>
  </sheetViews>
  <sheetFormatPr baseColWidth="10" defaultRowHeight="15" x14ac:dyDescent="0.25"/>
  <cols>
    <col min="7" max="7" width="13.42578125" bestFit="1" customWidth="1"/>
    <col min="10" max="10" width="13.140625" bestFit="1" customWidth="1"/>
  </cols>
  <sheetData>
    <row r="3" spans="3:17" x14ac:dyDescent="0.25">
      <c r="C3" s="6" t="s">
        <v>61</v>
      </c>
      <c r="D3" s="6"/>
      <c r="E3" s="6"/>
    </row>
    <row r="4" spans="3:17" x14ac:dyDescent="0.25">
      <c r="C4" t="s">
        <v>0</v>
      </c>
      <c r="D4">
        <v>-504.125</v>
      </c>
      <c r="E4" t="s">
        <v>15</v>
      </c>
      <c r="G4" s="6" t="s">
        <v>11</v>
      </c>
      <c r="H4" s="6"/>
      <c r="J4" s="6" t="s">
        <v>12</v>
      </c>
      <c r="K4" s="6"/>
      <c r="M4" s="6" t="s">
        <v>16</v>
      </c>
      <c r="N4" s="6"/>
      <c r="P4" s="6" t="s">
        <v>17</v>
      </c>
      <c r="Q4" s="6"/>
    </row>
    <row r="5" spans="3:17" x14ac:dyDescent="0.25">
      <c r="C5" t="s">
        <v>1</v>
      </c>
      <c r="D5">
        <v>-1507.8140000000001</v>
      </c>
      <c r="E5" t="s">
        <v>14</v>
      </c>
      <c r="G5" t="s">
        <v>1</v>
      </c>
      <c r="H5">
        <v>-1507.8140000000001</v>
      </c>
      <c r="J5" t="s">
        <v>0</v>
      </c>
      <c r="K5">
        <v>-504.125</v>
      </c>
      <c r="M5" t="s">
        <v>2</v>
      </c>
      <c r="N5">
        <v>-477.26799999999997</v>
      </c>
      <c r="P5" t="s">
        <v>20</v>
      </c>
      <c r="Q5">
        <f>K10</f>
        <v>-325.92399999999998</v>
      </c>
    </row>
    <row r="6" spans="3:17" x14ac:dyDescent="0.25">
      <c r="C6" t="s">
        <v>2</v>
      </c>
      <c r="D6">
        <v>-477.26799999999997</v>
      </c>
      <c r="E6" t="s">
        <v>14</v>
      </c>
      <c r="G6" t="s">
        <v>23</v>
      </c>
      <c r="H6">
        <f>SUM(K5:K10)</f>
        <v>-610.63200000000006</v>
      </c>
      <c r="J6" t="s">
        <v>4</v>
      </c>
      <c r="K6">
        <v>3.4929999999999999</v>
      </c>
      <c r="N6">
        <f>N5*-1</f>
        <v>477.26799999999997</v>
      </c>
      <c r="P6" t="s">
        <v>21</v>
      </c>
      <c r="Q6">
        <f>Q5*-1</f>
        <v>325.92399999999998</v>
      </c>
    </row>
    <row r="7" spans="3:17" x14ac:dyDescent="0.25">
      <c r="C7" t="s">
        <v>3</v>
      </c>
      <c r="D7">
        <v>-110.239</v>
      </c>
      <c r="E7" t="s">
        <v>15</v>
      </c>
      <c r="G7" t="s">
        <v>22</v>
      </c>
      <c r="H7">
        <f>N5</f>
        <v>-477.26799999999997</v>
      </c>
      <c r="J7" t="s">
        <v>10</v>
      </c>
      <c r="K7">
        <v>0.23899999999999999</v>
      </c>
    </row>
    <row r="8" spans="3:17" x14ac:dyDescent="0.25">
      <c r="C8" t="s">
        <v>4</v>
      </c>
      <c r="D8">
        <v>3.4929999999999999</v>
      </c>
      <c r="E8" t="s">
        <v>15</v>
      </c>
      <c r="G8" t="s">
        <v>5</v>
      </c>
      <c r="H8">
        <v>783.04399999999998</v>
      </c>
      <c r="J8" t="s">
        <v>3</v>
      </c>
      <c r="K8">
        <v>-110.239</v>
      </c>
    </row>
    <row r="9" spans="3:17" x14ac:dyDescent="0.25">
      <c r="C9" t="s">
        <v>5</v>
      </c>
      <c r="D9">
        <v>783.04399999999998</v>
      </c>
      <c r="E9" t="s">
        <v>14</v>
      </c>
      <c r="G9" t="s">
        <v>6</v>
      </c>
      <c r="H9">
        <v>582.52200000000005</v>
      </c>
      <c r="J9" t="s">
        <v>19</v>
      </c>
      <c r="K9">
        <v>325.92399999999998</v>
      </c>
    </row>
    <row r="10" spans="3:17" x14ac:dyDescent="0.25">
      <c r="C10" t="s">
        <v>6</v>
      </c>
      <c r="D10">
        <v>582.52200000000005</v>
      </c>
      <c r="E10" t="s">
        <v>14</v>
      </c>
      <c r="G10" t="s">
        <v>7</v>
      </c>
      <c r="H10">
        <v>890.476</v>
      </c>
      <c r="J10" t="s">
        <v>18</v>
      </c>
      <c r="K10">
        <f>K9*-1</f>
        <v>-325.92399999999998</v>
      </c>
    </row>
    <row r="11" spans="3:17" x14ac:dyDescent="0.25">
      <c r="C11" t="s">
        <v>7</v>
      </c>
      <c r="D11">
        <v>890.476</v>
      </c>
      <c r="E11" t="s">
        <v>14</v>
      </c>
      <c r="G11" t="s">
        <v>8</v>
      </c>
      <c r="H11">
        <v>13.747</v>
      </c>
      <c r="J11" t="s">
        <v>26</v>
      </c>
      <c r="K11" s="1">
        <f>H6*-1</f>
        <v>610.63200000000006</v>
      </c>
    </row>
    <row r="12" spans="3:17" x14ac:dyDescent="0.25">
      <c r="C12" t="s">
        <v>8</v>
      </c>
      <c r="D12">
        <v>13.747</v>
      </c>
      <c r="E12" t="s">
        <v>14</v>
      </c>
      <c r="G12" t="s">
        <v>19</v>
      </c>
      <c r="H12">
        <f>Q6</f>
        <v>325.92399999999998</v>
      </c>
      <c r="K12" s="1"/>
    </row>
    <row r="13" spans="3:17" x14ac:dyDescent="0.25">
      <c r="C13" t="s">
        <v>9</v>
      </c>
      <c r="D13">
        <v>325.92399999999998</v>
      </c>
      <c r="G13" s="4" t="s">
        <v>13</v>
      </c>
      <c r="H13" s="4">
        <f>SUM(H5:H12)</f>
        <v>-1.0000000001468834E-3</v>
      </c>
      <c r="J13" s="4" t="s">
        <v>13</v>
      </c>
      <c r="K13" s="4">
        <f>SUM(K5:K12)</f>
        <v>0</v>
      </c>
      <c r="M13" s="4" t="s">
        <v>13</v>
      </c>
      <c r="N13" s="4">
        <f>SUM(N5:N12)</f>
        <v>0</v>
      </c>
      <c r="P13" s="4" t="s">
        <v>13</v>
      </c>
      <c r="Q13" s="4">
        <f>SUM(Q5:Q12)</f>
        <v>0</v>
      </c>
    </row>
    <row r="14" spans="3:17" x14ac:dyDescent="0.25">
      <c r="C14" t="s">
        <v>10</v>
      </c>
      <c r="D14">
        <v>0.23899999999999999</v>
      </c>
      <c r="E14" t="s">
        <v>15</v>
      </c>
      <c r="K14" s="1"/>
    </row>
    <row r="15" spans="3:17" x14ac:dyDescent="0.25">
      <c r="D15">
        <f>SUM(D4:D14)</f>
        <v>-1.000000000179635E-3</v>
      </c>
      <c r="K15" s="1"/>
    </row>
    <row r="18" spans="7:11" x14ac:dyDescent="0.25">
      <c r="H18">
        <f>H6/SUM(H8:H12)</f>
        <v>-0.23524634657221355</v>
      </c>
    </row>
    <row r="19" spans="7:11" x14ac:dyDescent="0.25">
      <c r="G19" t="s">
        <v>24</v>
      </c>
      <c r="H19">
        <f>H7/(SUM(H8:H12)+H6)</f>
        <v>-0.24042746870278847</v>
      </c>
      <c r="K19" s="1"/>
    </row>
    <row r="20" spans="7:11" x14ac:dyDescent="0.25">
      <c r="G20" t="s">
        <v>25</v>
      </c>
      <c r="H20">
        <f>H7/SUM(H8:H12)</f>
        <v>-0.18386778507485227</v>
      </c>
      <c r="K20" s="1"/>
    </row>
    <row r="21" spans="7:11" x14ac:dyDescent="0.25">
      <c r="K21" s="1"/>
    </row>
    <row r="24" spans="7:11" x14ac:dyDescent="0.25">
      <c r="G24" t="s">
        <v>27</v>
      </c>
      <c r="H24">
        <f>SUM(H8:H12)</f>
        <v>2595.7129999999997</v>
      </c>
      <c r="K24" s="1"/>
    </row>
    <row r="25" spans="7:11" x14ac:dyDescent="0.25">
      <c r="G25" t="s">
        <v>28</v>
      </c>
      <c r="H25">
        <f>(H9+H8)/H24</f>
        <v>0.52608512574387079</v>
      </c>
      <c r="K25" s="1"/>
    </row>
    <row r="26" spans="7:11" x14ac:dyDescent="0.25">
      <c r="G26" t="s">
        <v>29</v>
      </c>
      <c r="H26">
        <f>H12/H24</f>
        <v>0.12556241772491797</v>
      </c>
    </row>
    <row r="27" spans="7:11" x14ac:dyDescent="0.25">
      <c r="G27" t="s">
        <v>30</v>
      </c>
      <c r="H27">
        <f>(H11+H10)/H24</f>
        <v>0.34835245653121127</v>
      </c>
      <c r="K27" s="3"/>
    </row>
    <row r="29" spans="7:11" x14ac:dyDescent="0.25">
      <c r="G29" t="s">
        <v>58</v>
      </c>
      <c r="H29">
        <f>H6/H24</f>
        <v>-0.23524634657221355</v>
      </c>
    </row>
  </sheetData>
  <mergeCells count="5">
    <mergeCell ref="G4:H4"/>
    <mergeCell ref="J4:K4"/>
    <mergeCell ref="M4:N4"/>
    <mergeCell ref="P4:Q4"/>
    <mergeCell ref="C3:E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4"/>
  <sheetViews>
    <sheetView workbookViewId="0">
      <selection activeCell="M19" sqref="M19"/>
    </sheetView>
  </sheetViews>
  <sheetFormatPr baseColWidth="10" defaultRowHeight="15" x14ac:dyDescent="0.25"/>
  <sheetData>
    <row r="4" spans="5:9" x14ac:dyDescent="0.25">
      <c r="E4" t="s">
        <v>0</v>
      </c>
      <c r="F4">
        <v>-504.125</v>
      </c>
    </row>
    <row r="5" spans="5:9" x14ac:dyDescent="0.25">
      <c r="H5" t="s">
        <v>62</v>
      </c>
      <c r="I5">
        <v>-1507.8140000000001</v>
      </c>
    </row>
    <row r="6" spans="5:9" x14ac:dyDescent="0.25">
      <c r="H6" t="s">
        <v>63</v>
      </c>
      <c r="I6">
        <v>-477.26799999999997</v>
      </c>
    </row>
    <row r="7" spans="5:9" x14ac:dyDescent="0.25">
      <c r="E7" t="s">
        <v>3</v>
      </c>
      <c r="F7">
        <v>-110.239</v>
      </c>
      <c r="H7" t="s">
        <v>64</v>
      </c>
      <c r="I7">
        <v>783.04399999999998</v>
      </c>
    </row>
    <row r="8" spans="5:9" x14ac:dyDescent="0.25">
      <c r="E8" t="s">
        <v>4</v>
      </c>
      <c r="F8">
        <v>3.4929999999999999</v>
      </c>
      <c r="H8" t="s">
        <v>65</v>
      </c>
      <c r="I8">
        <v>582.52200000000005</v>
      </c>
    </row>
    <row r="9" spans="5:9" x14ac:dyDescent="0.25">
      <c r="H9" t="s">
        <v>66</v>
      </c>
      <c r="I9">
        <v>890.476</v>
      </c>
    </row>
    <row r="10" spans="5:9" x14ac:dyDescent="0.25">
      <c r="H10" t="s">
        <v>67</v>
      </c>
      <c r="I10">
        <v>13.747</v>
      </c>
    </row>
    <row r="11" spans="5:9" x14ac:dyDescent="0.25">
      <c r="H11" t="s">
        <v>68</v>
      </c>
      <c r="I11">
        <v>325.92399999999998</v>
      </c>
    </row>
    <row r="13" spans="5:9" x14ac:dyDescent="0.25">
      <c r="E13" t="s">
        <v>69</v>
      </c>
      <c r="F13">
        <v>610.63199999999995</v>
      </c>
    </row>
    <row r="14" spans="5:9" x14ac:dyDescent="0.25">
      <c r="E14" t="s">
        <v>10</v>
      </c>
      <c r="F14">
        <v>0.23899999999999999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A34" sqref="A34"/>
    </sheetView>
  </sheetViews>
  <sheetFormatPr baseColWidth="10" defaultRowHeight="15" x14ac:dyDescent="0.25"/>
  <cols>
    <col min="1" max="1" width="51.28515625" customWidth="1"/>
  </cols>
  <sheetData>
    <row r="1" spans="1:9" x14ac:dyDescent="0.25">
      <c r="A1" t="s">
        <v>31</v>
      </c>
      <c r="B1">
        <v>2012</v>
      </c>
      <c r="C1">
        <v>2014</v>
      </c>
      <c r="D1">
        <v>2015</v>
      </c>
      <c r="E1">
        <v>2016</v>
      </c>
      <c r="F1">
        <v>2017</v>
      </c>
    </row>
    <row r="2" spans="1:9" x14ac:dyDescent="0.25">
      <c r="A2" t="s">
        <v>56</v>
      </c>
    </row>
    <row r="3" spans="1:9" x14ac:dyDescent="0.25">
      <c r="A3" t="s">
        <v>57</v>
      </c>
    </row>
    <row r="4" spans="1:9" x14ac:dyDescent="0.25">
      <c r="A4" t="s">
        <v>32</v>
      </c>
    </row>
    <row r="5" spans="1:9" x14ac:dyDescent="0.25">
      <c r="A5" t="s">
        <v>33</v>
      </c>
    </row>
    <row r="6" spans="1:9" x14ac:dyDescent="0.25">
      <c r="A6" t="s">
        <v>34</v>
      </c>
    </row>
    <row r="7" spans="1:9" x14ac:dyDescent="0.25">
      <c r="A7" t="s">
        <v>35</v>
      </c>
      <c r="B7" s="2">
        <v>3989</v>
      </c>
      <c r="C7" s="2">
        <v>4101</v>
      </c>
      <c r="D7" s="2">
        <v>4196</v>
      </c>
      <c r="E7" s="2">
        <v>4337</v>
      </c>
      <c r="F7" s="2">
        <v>4474</v>
      </c>
    </row>
    <row r="8" spans="1:9" x14ac:dyDescent="0.25">
      <c r="A8" t="s">
        <v>36</v>
      </c>
      <c r="B8" s="2">
        <v>2482</v>
      </c>
      <c r="C8" s="2">
        <v>2552</v>
      </c>
      <c r="D8" s="2">
        <v>2620</v>
      </c>
      <c r="E8" s="2">
        <v>2751</v>
      </c>
      <c r="F8" s="2">
        <v>2864</v>
      </c>
      <c r="I8" s="5">
        <f>B8/B7</f>
        <v>0.62221108047129603</v>
      </c>
    </row>
    <row r="9" spans="1:9" x14ac:dyDescent="0.25">
      <c r="A9" t="s">
        <v>37</v>
      </c>
      <c r="B9" s="2">
        <v>2462</v>
      </c>
      <c r="C9" s="2">
        <v>2522</v>
      </c>
      <c r="D9" s="2">
        <v>2590</v>
      </c>
      <c r="E9" s="2">
        <v>2718</v>
      </c>
      <c r="F9" s="2">
        <v>2831</v>
      </c>
    </row>
    <row r="10" spans="1:9" x14ac:dyDescent="0.25">
      <c r="A10" t="s">
        <v>38</v>
      </c>
      <c r="B10">
        <v>20</v>
      </c>
      <c r="C10">
        <v>30</v>
      </c>
      <c r="D10">
        <v>30</v>
      </c>
      <c r="E10">
        <v>33</v>
      </c>
      <c r="F10">
        <v>33</v>
      </c>
    </row>
    <row r="11" spans="1:9" x14ac:dyDescent="0.25">
      <c r="A11" t="s">
        <v>39</v>
      </c>
      <c r="B11">
        <v>403</v>
      </c>
      <c r="C11">
        <v>404</v>
      </c>
      <c r="D11">
        <v>414</v>
      </c>
      <c r="E11">
        <v>421</v>
      </c>
      <c r="F11">
        <v>437</v>
      </c>
      <c r="I11" s="5">
        <f>B11/B7</f>
        <v>0.10102782652293808</v>
      </c>
    </row>
    <row r="12" spans="1:9" x14ac:dyDescent="0.25">
      <c r="A12" t="s">
        <v>40</v>
      </c>
      <c r="B12">
        <v>896</v>
      </c>
      <c r="C12">
        <v>947</v>
      </c>
      <c r="D12">
        <v>960</v>
      </c>
      <c r="E12">
        <v>961</v>
      </c>
      <c r="F12">
        <v>980</v>
      </c>
      <c r="I12" s="5">
        <f>B12/B7</f>
        <v>0.22461769867134621</v>
      </c>
    </row>
    <row r="13" spans="1:9" x14ac:dyDescent="0.25">
      <c r="A13" t="s">
        <v>41</v>
      </c>
      <c r="B13">
        <v>209</v>
      </c>
      <c r="C13">
        <v>200</v>
      </c>
      <c r="D13">
        <v>202</v>
      </c>
      <c r="E13">
        <v>205</v>
      </c>
      <c r="F13">
        <v>193</v>
      </c>
      <c r="I13" s="5">
        <f>B13/B7</f>
        <v>5.2394083730258209E-2</v>
      </c>
    </row>
    <row r="14" spans="1:9" x14ac:dyDescent="0.25">
      <c r="A14" t="s">
        <v>42</v>
      </c>
    </row>
    <row r="15" spans="1:9" x14ac:dyDescent="0.25">
      <c r="A15" t="s">
        <v>43</v>
      </c>
      <c r="B15">
        <v>956</v>
      </c>
      <c r="C15">
        <v>989</v>
      </c>
      <c r="D15" s="2">
        <v>1014</v>
      </c>
      <c r="E15" s="2">
        <v>1058</v>
      </c>
      <c r="F15" s="2">
        <v>1114</v>
      </c>
      <c r="I15" s="5">
        <f>B15/B7</f>
        <v>0.23965906242165957</v>
      </c>
    </row>
    <row r="16" spans="1:9" x14ac:dyDescent="0.25">
      <c r="A16" t="s">
        <v>44</v>
      </c>
      <c r="B16">
        <v>424</v>
      </c>
      <c r="C16">
        <v>446</v>
      </c>
      <c r="D16">
        <v>458</v>
      </c>
      <c r="E16">
        <v>475</v>
      </c>
      <c r="F16">
        <v>500</v>
      </c>
    </row>
    <row r="17" spans="1:9" x14ac:dyDescent="0.25">
      <c r="A17" t="s">
        <v>45</v>
      </c>
      <c r="B17">
        <v>532</v>
      </c>
      <c r="C17">
        <v>543</v>
      </c>
      <c r="D17">
        <v>556</v>
      </c>
      <c r="E17">
        <v>583</v>
      </c>
      <c r="F17">
        <v>615</v>
      </c>
    </row>
    <row r="18" spans="1:9" x14ac:dyDescent="0.25">
      <c r="A18" t="s">
        <v>46</v>
      </c>
    </row>
    <row r="19" spans="1:9" x14ac:dyDescent="0.25">
      <c r="A19" t="s">
        <v>47</v>
      </c>
      <c r="B19">
        <v>34</v>
      </c>
      <c r="C19">
        <v>33</v>
      </c>
      <c r="D19">
        <v>33</v>
      </c>
      <c r="E19">
        <v>33</v>
      </c>
      <c r="F19">
        <v>37</v>
      </c>
    </row>
    <row r="20" spans="1:9" x14ac:dyDescent="0.25">
      <c r="A20" t="s">
        <v>48</v>
      </c>
      <c r="B20">
        <v>2</v>
      </c>
      <c r="C20">
        <v>2</v>
      </c>
      <c r="D20">
        <v>3</v>
      </c>
      <c r="E20">
        <v>2</v>
      </c>
      <c r="F20">
        <v>3</v>
      </c>
    </row>
    <row r="21" spans="1:9" x14ac:dyDescent="0.25">
      <c r="A21" t="s">
        <v>49</v>
      </c>
      <c r="B21" s="2">
        <v>3069</v>
      </c>
      <c r="C21" s="2">
        <v>3147</v>
      </c>
      <c r="D21" s="2">
        <v>3218</v>
      </c>
      <c r="E21" s="2">
        <v>3314</v>
      </c>
      <c r="F21" s="2">
        <v>3399</v>
      </c>
    </row>
    <row r="22" spans="1:9" x14ac:dyDescent="0.25">
      <c r="A22" t="s">
        <v>46</v>
      </c>
    </row>
    <row r="23" spans="1:9" x14ac:dyDescent="0.25">
      <c r="A23" t="s">
        <v>50</v>
      </c>
      <c r="B23">
        <v>64</v>
      </c>
      <c r="C23">
        <v>61</v>
      </c>
      <c r="D23">
        <v>58</v>
      </c>
      <c r="E23">
        <v>60</v>
      </c>
      <c r="F23">
        <v>61</v>
      </c>
    </row>
    <row r="24" spans="1:9" x14ac:dyDescent="0.25">
      <c r="A24" t="s">
        <v>51</v>
      </c>
      <c r="B24" s="2">
        <v>3133</v>
      </c>
      <c r="C24" s="2">
        <v>3208</v>
      </c>
      <c r="D24" s="2">
        <v>3276</v>
      </c>
      <c r="E24" s="2">
        <v>3374</v>
      </c>
      <c r="F24" s="2">
        <v>3461</v>
      </c>
    </row>
    <row r="25" spans="1:9" x14ac:dyDescent="0.25">
      <c r="A25" t="s">
        <v>52</v>
      </c>
      <c r="B25">
        <v>867</v>
      </c>
      <c r="C25">
        <v>924</v>
      </c>
      <c r="D25">
        <v>933</v>
      </c>
      <c r="E25">
        <v>913</v>
      </c>
      <c r="F25">
        <v>849</v>
      </c>
      <c r="I25" s="5">
        <f>B25/B7</f>
        <v>0.21734770619202809</v>
      </c>
    </row>
    <row r="26" spans="1:9" x14ac:dyDescent="0.25">
      <c r="A26" t="s">
        <v>53</v>
      </c>
      <c r="B26" s="2">
        <v>2310</v>
      </c>
      <c r="C26" s="2">
        <v>2375</v>
      </c>
      <c r="D26" s="2">
        <v>2391</v>
      </c>
      <c r="E26" s="2">
        <v>2480</v>
      </c>
      <c r="F26" s="2">
        <v>2517</v>
      </c>
    </row>
    <row r="27" spans="1:9" x14ac:dyDescent="0.25">
      <c r="A27" t="s">
        <v>54</v>
      </c>
      <c r="B27" s="2">
        <v>1624</v>
      </c>
      <c r="C27" t="s">
        <v>55</v>
      </c>
      <c r="D27" s="2">
        <v>1711</v>
      </c>
      <c r="E27" s="2">
        <v>1698</v>
      </c>
      <c r="F27" s="2">
        <v>1678</v>
      </c>
    </row>
    <row r="32" spans="1:9" x14ac:dyDescent="0.25">
      <c r="A32" t="s">
        <v>59</v>
      </c>
    </row>
    <row r="34" spans="1:1" x14ac:dyDescent="0.25">
      <c r="A34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Tabelle3</vt:lpstr>
      <vt:lpstr>Tabelle2</vt:lpstr>
      <vt:lpstr>Tabelle2!Footnote1</vt:lpstr>
      <vt:lpstr>Tabelle2!Footnote2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2019-02-11T13:18:19Z</dcterms:created>
  <dcterms:modified xsi:type="dcterms:W3CDTF">2019-02-12T16:20:04Z</dcterms:modified>
</cp:coreProperties>
</file>