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_v2\xcel_data\"/>
    </mc:Choice>
  </mc:AlternateContent>
  <bookViews>
    <workbookView xWindow="120" yWindow="45" windowWidth="28515" windowHeight="11820"/>
  </bookViews>
  <sheets>
    <sheet name="diffcost" sheetId="21" r:id="rId1"/>
    <sheet name="diffcost_vorher" sheetId="28" r:id="rId2"/>
    <sheet name="diffcost_vor140630" sheetId="27" r:id="rId3"/>
    <sheet name="diffcost_exogen" sheetId="25" r:id="rId4"/>
    <sheet name="diffcost_exogen_vorher" sheetId="29" r:id="rId5"/>
    <sheet name="Epro_Ra" sheetId="11" r:id="rId6"/>
    <sheet name="Epro_Ra_exogen" sheetId="26" r:id="rId7"/>
  </sheets>
  <externalReferences>
    <externalReference r:id="rId8"/>
    <externalReference r:id="rId9"/>
  </externalReferences>
  <calcPr calcId="162913" calcOnSave="0"/>
</workbook>
</file>

<file path=xl/calcChain.xml><?xml version="1.0" encoding="utf-8"?>
<calcChain xmlns="http://schemas.openxmlformats.org/spreadsheetml/2006/main">
  <c r="F20" i="21" l="1"/>
  <c r="F19" i="21"/>
  <c r="F18" i="21"/>
  <c r="F17" i="21"/>
  <c r="F16" i="21"/>
  <c r="F15" i="21"/>
  <c r="F14" i="21"/>
  <c r="F13" i="21"/>
  <c r="F12" i="21"/>
  <c r="F11" i="21"/>
  <c r="F10" i="21"/>
  <c r="F9" i="21"/>
  <c r="F8" i="21"/>
  <c r="F6" i="21"/>
  <c r="F5" i="21"/>
  <c r="F4" i="21"/>
  <c r="G4" i="25" l="1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33" i="25" l="1"/>
  <c r="B24" i="25" l="1" a="1"/>
  <c r="D24" i="25" s="1"/>
  <c r="C20" i="25"/>
  <c r="D20" i="25"/>
  <c r="E20" i="25"/>
  <c r="F20" i="25"/>
  <c r="B24" i="21" a="1"/>
  <c r="E24" i="21" s="1"/>
  <c r="C20" i="21"/>
  <c r="D20" i="21"/>
  <c r="E20" i="21"/>
  <c r="G20" i="21"/>
  <c r="T29" i="25" l="1"/>
  <c r="D29" i="25"/>
  <c r="G28" i="25"/>
  <c r="J27" i="25"/>
  <c r="M26" i="25"/>
  <c r="P25" i="25"/>
  <c r="S24" i="25"/>
  <c r="C24" i="25"/>
  <c r="K29" i="25"/>
  <c r="N28" i="25"/>
  <c r="Q27" i="25"/>
  <c r="T26" i="25"/>
  <c r="D26" i="25"/>
  <c r="G25" i="25"/>
  <c r="J24" i="25"/>
  <c r="J29" i="25"/>
  <c r="M28" i="25"/>
  <c r="P27" i="25"/>
  <c r="S26" i="25"/>
  <c r="C26" i="25"/>
  <c r="F25" i="25"/>
  <c r="I24" i="25"/>
  <c r="I29" i="25"/>
  <c r="L28" i="25"/>
  <c r="O27" i="25"/>
  <c r="R26" i="25"/>
  <c r="B26" i="25"/>
  <c r="E25" i="25"/>
  <c r="H24" i="25"/>
  <c r="H29" i="25"/>
  <c r="K28" i="25"/>
  <c r="N27" i="25"/>
  <c r="Q26" i="25"/>
  <c r="T25" i="25"/>
  <c r="D25" i="25"/>
  <c r="G24" i="25"/>
  <c r="G29" i="25"/>
  <c r="J28" i="25"/>
  <c r="M27" i="25"/>
  <c r="P26" i="25"/>
  <c r="S25" i="25"/>
  <c r="C25" i="25"/>
  <c r="F24" i="25"/>
  <c r="N29" i="25"/>
  <c r="F29" i="25"/>
  <c r="Q28" i="25"/>
  <c r="I28" i="25"/>
  <c r="T27" i="25"/>
  <c r="L27" i="25"/>
  <c r="D27" i="25"/>
  <c r="O26" i="25"/>
  <c r="G26" i="25"/>
  <c r="R25" i="25"/>
  <c r="J25" i="25"/>
  <c r="B25" i="25"/>
  <c r="M24" i="25"/>
  <c r="E24" i="25"/>
  <c r="L29" i="25"/>
  <c r="O28" i="25"/>
  <c r="R27" i="25"/>
  <c r="B27" i="25"/>
  <c r="E26" i="25"/>
  <c r="H25" i="25"/>
  <c r="K24" i="25"/>
  <c r="S29" i="25"/>
  <c r="C29" i="25"/>
  <c r="F28" i="25"/>
  <c r="I27" i="25"/>
  <c r="L26" i="25"/>
  <c r="O25" i="25"/>
  <c r="R24" i="25"/>
  <c r="B24" i="25"/>
  <c r="R29" i="25"/>
  <c r="B29" i="25"/>
  <c r="E28" i="25"/>
  <c r="H27" i="25"/>
  <c r="K26" i="25"/>
  <c r="N25" i="25"/>
  <c r="Q24" i="25"/>
  <c r="Q29" i="25"/>
  <c r="T28" i="25"/>
  <c r="D28" i="25"/>
  <c r="G27" i="25"/>
  <c r="J26" i="25"/>
  <c r="M25" i="25"/>
  <c r="P24" i="25"/>
  <c r="P29" i="25"/>
  <c r="S28" i="25"/>
  <c r="C28" i="25"/>
  <c r="F27" i="25"/>
  <c r="I26" i="25"/>
  <c r="L25" i="25"/>
  <c r="O24" i="25"/>
  <c r="O29" i="25"/>
  <c r="R28" i="25"/>
  <c r="B28" i="25"/>
  <c r="E27" i="25"/>
  <c r="H26" i="25"/>
  <c r="K25" i="25"/>
  <c r="N24" i="25"/>
  <c r="M29" i="25"/>
  <c r="E29" i="25"/>
  <c r="P28" i="25"/>
  <c r="H28" i="25"/>
  <c r="S27" i="25"/>
  <c r="K27" i="25"/>
  <c r="C27" i="25"/>
  <c r="N26" i="25"/>
  <c r="F26" i="25"/>
  <c r="Q25" i="25"/>
  <c r="I25" i="25"/>
  <c r="T24" i="25"/>
  <c r="L24" i="25"/>
  <c r="M29" i="21"/>
  <c r="P28" i="21"/>
  <c r="S27" i="21"/>
  <c r="C27" i="21"/>
  <c r="Q25" i="21"/>
  <c r="T24" i="21"/>
  <c r="D24" i="21"/>
  <c r="L29" i="21"/>
  <c r="O28" i="21"/>
  <c r="R27" i="21"/>
  <c r="B27" i="21"/>
  <c r="E26" i="21"/>
  <c r="H25" i="21"/>
  <c r="C24" i="21"/>
  <c r="S29" i="21"/>
  <c r="C29" i="21"/>
  <c r="F28" i="21"/>
  <c r="I27" i="21"/>
  <c r="L26" i="21"/>
  <c r="O25" i="21"/>
  <c r="R24" i="21"/>
  <c r="B24" i="21"/>
  <c r="J29" i="21"/>
  <c r="E28" i="21"/>
  <c r="H27" i="21"/>
  <c r="K26" i="21"/>
  <c r="N25" i="21"/>
  <c r="Q24" i="21"/>
  <c r="I29" i="21"/>
  <c r="L28" i="21"/>
  <c r="O27" i="21"/>
  <c r="R26" i="21"/>
  <c r="B26" i="21"/>
  <c r="E25" i="21"/>
  <c r="H24" i="21"/>
  <c r="P29" i="21"/>
  <c r="S28" i="21"/>
  <c r="K28" i="21"/>
  <c r="N27" i="21"/>
  <c r="F27" i="21"/>
  <c r="I26" i="21"/>
  <c r="T25" i="21"/>
  <c r="L25" i="21"/>
  <c r="D25" i="21"/>
  <c r="O24" i="21"/>
  <c r="G24" i="21"/>
  <c r="O29" i="21"/>
  <c r="G29" i="21"/>
  <c r="R28" i="21"/>
  <c r="J28" i="21"/>
  <c r="B28" i="21"/>
  <c r="M27" i="21"/>
  <c r="E27" i="21"/>
  <c r="P26" i="21"/>
  <c r="H26" i="21"/>
  <c r="S25" i="21"/>
  <c r="K25" i="21"/>
  <c r="C25" i="21"/>
  <c r="N24" i="21"/>
  <c r="F24" i="21"/>
  <c r="E29" i="21"/>
  <c r="H28" i="21"/>
  <c r="K27" i="21"/>
  <c r="N26" i="21"/>
  <c r="F26" i="21"/>
  <c r="I25" i="21"/>
  <c r="L24" i="21"/>
  <c r="T29" i="21"/>
  <c r="D29" i="21"/>
  <c r="G28" i="21"/>
  <c r="J27" i="21"/>
  <c r="M26" i="21"/>
  <c r="P25" i="21"/>
  <c r="S24" i="21"/>
  <c r="K24" i="21"/>
  <c r="K29" i="21"/>
  <c r="N28" i="21"/>
  <c r="Q27" i="21"/>
  <c r="T26" i="21"/>
  <c r="D26" i="21"/>
  <c r="G25" i="21"/>
  <c r="J24" i="21"/>
  <c r="R29" i="21"/>
  <c r="B29" i="21"/>
  <c r="M28" i="21"/>
  <c r="P27" i="21"/>
  <c r="S26" i="21"/>
  <c r="C26" i="21"/>
  <c r="F25" i="21"/>
  <c r="I24" i="21"/>
  <c r="Q29" i="21"/>
  <c r="T28" i="21"/>
  <c r="D28" i="21"/>
  <c r="G27" i="21"/>
  <c r="J26" i="21"/>
  <c r="M25" i="21"/>
  <c r="P24" i="21"/>
  <c r="H29" i="21"/>
  <c r="C28" i="21"/>
  <c r="Q26" i="21"/>
  <c r="N29" i="21"/>
  <c r="F29" i="21"/>
  <c r="Q28" i="21"/>
  <c r="I28" i="21"/>
  <c r="T27" i="21"/>
  <c r="L27" i="21"/>
  <c r="D27" i="21"/>
  <c r="O26" i="21"/>
  <c r="G26" i="21"/>
  <c r="R25" i="21"/>
  <c r="J25" i="21"/>
  <c r="B25" i="21"/>
  <c r="M24" i="21"/>
  <c r="C4" i="27"/>
  <c r="D4" i="27"/>
  <c r="E4" i="27"/>
  <c r="F4" i="27"/>
  <c r="C5" i="27"/>
  <c r="D5" i="27"/>
  <c r="E5" i="27"/>
  <c r="F5" i="27"/>
  <c r="C6" i="27"/>
  <c r="D6" i="27"/>
  <c r="E6" i="27"/>
  <c r="F6" i="27"/>
  <c r="C7" i="27"/>
  <c r="D7" i="27"/>
  <c r="E7" i="27"/>
  <c r="F7" i="27"/>
  <c r="C8" i="27"/>
  <c r="D8" i="27"/>
  <c r="E8" i="27"/>
  <c r="F8" i="27"/>
  <c r="C9" i="27"/>
  <c r="D9" i="27"/>
  <c r="E9" i="27"/>
  <c r="F9" i="27"/>
  <c r="C10" i="27"/>
  <c r="D10" i="27"/>
  <c r="E10" i="27"/>
  <c r="F10" i="27"/>
  <c r="C11" i="27"/>
  <c r="D11" i="27"/>
  <c r="E11" i="27"/>
  <c r="F11" i="27"/>
  <c r="C12" i="27"/>
  <c r="D12" i="27"/>
  <c r="E12" i="27"/>
  <c r="F12" i="27"/>
  <c r="C13" i="27"/>
  <c r="D13" i="27"/>
  <c r="E13" i="27"/>
  <c r="F13" i="27"/>
  <c r="C14" i="27"/>
  <c r="D14" i="27"/>
  <c r="E14" i="27"/>
  <c r="F14" i="27"/>
  <c r="C15" i="27"/>
  <c r="D15" i="27"/>
  <c r="E15" i="27"/>
  <c r="F15" i="27"/>
  <c r="C16" i="27"/>
  <c r="D16" i="27"/>
  <c r="E16" i="27"/>
  <c r="F16" i="27"/>
  <c r="C17" i="27"/>
  <c r="D17" i="27"/>
  <c r="E17" i="27"/>
  <c r="F17" i="27"/>
  <c r="C18" i="27"/>
  <c r="D18" i="27"/>
  <c r="E18" i="27"/>
  <c r="F18" i="27"/>
  <c r="C19" i="27"/>
  <c r="D19" i="27"/>
  <c r="E19" i="27"/>
  <c r="F19" i="27"/>
  <c r="C20" i="27"/>
  <c r="D20" i="27"/>
  <c r="E20" i="27"/>
  <c r="F20" i="27"/>
  <c r="F3" i="27"/>
  <c r="E3" i="27"/>
  <c r="D3" i="27"/>
  <c r="C3" i="27"/>
  <c r="A5" i="26" l="1" a="1"/>
  <c r="A5" i="26" s="1"/>
  <c r="A6" i="11" a="1"/>
  <c r="A11" i="11" s="1"/>
  <c r="B5" i="11" a="1"/>
  <c r="D5" i="11" s="1"/>
  <c r="E2" i="27" l="1"/>
  <c r="E2" i="28"/>
  <c r="F6" i="11"/>
  <c r="F14" i="11"/>
  <c r="C13" i="11"/>
  <c r="E11" i="11"/>
  <c r="F17" i="28" s="1"/>
  <c r="B10" i="11"/>
  <c r="C13" i="28" s="1"/>
  <c r="D8" i="11"/>
  <c r="E10" i="28" s="1"/>
  <c r="C5" i="11"/>
  <c r="A10" i="11"/>
  <c r="D15" i="26"/>
  <c r="B14" i="26"/>
  <c r="F12" i="26"/>
  <c r="D11" i="26"/>
  <c r="B10" i="26"/>
  <c r="F8" i="26"/>
  <c r="D7" i="26"/>
  <c r="B6" i="26"/>
  <c r="A8" i="11"/>
  <c r="B15" i="26"/>
  <c r="F13" i="26"/>
  <c r="D12" i="26"/>
  <c r="B11" i="26"/>
  <c r="C17" i="29" s="1"/>
  <c r="F9" i="26"/>
  <c r="D8" i="26"/>
  <c r="B7" i="26"/>
  <c r="F5" i="26"/>
  <c r="E5" i="26"/>
  <c r="E14" i="11"/>
  <c r="B13" i="11"/>
  <c r="D11" i="11"/>
  <c r="E17" i="28" s="1"/>
  <c r="F9" i="11"/>
  <c r="C8" i="11"/>
  <c r="D10" i="28" s="1"/>
  <c r="E6" i="11"/>
  <c r="B5" i="11"/>
  <c r="A9" i="11"/>
  <c r="C15" i="26"/>
  <c r="A14" i="26"/>
  <c r="E12" i="26"/>
  <c r="C11" i="26"/>
  <c r="A10" i="26"/>
  <c r="E8" i="26"/>
  <c r="C7" i="26"/>
  <c r="A6" i="26"/>
  <c r="D14" i="11"/>
  <c r="F12" i="11"/>
  <c r="C11" i="11"/>
  <c r="D17" i="28" s="1"/>
  <c r="E9" i="11"/>
  <c r="F7" i="28" s="1"/>
  <c r="B8" i="11"/>
  <c r="C10" i="28" s="1"/>
  <c r="D6" i="11"/>
  <c r="F15" i="11"/>
  <c r="C14" i="11"/>
  <c r="E12" i="11"/>
  <c r="F11" i="28" s="1"/>
  <c r="B11" i="11"/>
  <c r="C17" i="28" s="1"/>
  <c r="D9" i="11"/>
  <c r="E7" i="28" s="1"/>
  <c r="F7" i="11"/>
  <c r="C6" i="11"/>
  <c r="A15" i="11"/>
  <c r="A7" i="11"/>
  <c r="A15" i="26"/>
  <c r="E13" i="26"/>
  <c r="C12" i="26"/>
  <c r="A11" i="26"/>
  <c r="E9" i="26"/>
  <c r="F7" i="29" s="1"/>
  <c r="C8" i="26"/>
  <c r="A7" i="26"/>
  <c r="E15" i="11"/>
  <c r="B14" i="11"/>
  <c r="D12" i="11"/>
  <c r="E11" i="28" s="1"/>
  <c r="F10" i="11"/>
  <c r="C9" i="11"/>
  <c r="D7" i="28" s="1"/>
  <c r="E7" i="11"/>
  <c r="B6" i="11"/>
  <c r="A14" i="11"/>
  <c r="A6" i="11"/>
  <c r="F14" i="26"/>
  <c r="D13" i="26"/>
  <c r="B12" i="26"/>
  <c r="F10" i="26"/>
  <c r="D9" i="26"/>
  <c r="E7" i="29" s="1"/>
  <c r="B8" i="26"/>
  <c r="F6" i="26"/>
  <c r="D5" i="26"/>
  <c r="E2" i="29" s="1"/>
  <c r="D15" i="11"/>
  <c r="F13" i="11"/>
  <c r="C12" i="11"/>
  <c r="D11" i="28" s="1"/>
  <c r="E10" i="11"/>
  <c r="F13" i="28" s="1"/>
  <c r="B9" i="11"/>
  <c r="C7" i="28" s="1"/>
  <c r="D7" i="11"/>
  <c r="F5" i="11"/>
  <c r="A13" i="11"/>
  <c r="B5" i="26"/>
  <c r="E14" i="26"/>
  <c r="C13" i="26"/>
  <c r="A12" i="26"/>
  <c r="E10" i="26"/>
  <c r="C9" i="26"/>
  <c r="A8" i="26"/>
  <c r="E6" i="26"/>
  <c r="C5" i="26"/>
  <c r="D2" i="29" s="1"/>
  <c r="C15" i="11"/>
  <c r="E13" i="11"/>
  <c r="B12" i="11"/>
  <c r="C11" i="28" s="1"/>
  <c r="D10" i="11"/>
  <c r="E13" i="28" s="1"/>
  <c r="F8" i="11"/>
  <c r="C7" i="11"/>
  <c r="E5" i="11"/>
  <c r="A12" i="11"/>
  <c r="F15" i="26"/>
  <c r="D14" i="26"/>
  <c r="B13" i="26"/>
  <c r="F11" i="26"/>
  <c r="D10" i="26"/>
  <c r="B9" i="26"/>
  <c r="F7" i="26"/>
  <c r="D6" i="26"/>
  <c r="B15" i="11"/>
  <c r="D13" i="11"/>
  <c r="F11" i="11"/>
  <c r="C10" i="11"/>
  <c r="D13" i="28" s="1"/>
  <c r="E8" i="11"/>
  <c r="F10" i="28" s="1"/>
  <c r="B7" i="11"/>
  <c r="E15" i="26"/>
  <c r="C14" i="26"/>
  <c r="A13" i="26"/>
  <c r="E11" i="26"/>
  <c r="C10" i="26"/>
  <c r="A9" i="26"/>
  <c r="E7" i="26"/>
  <c r="C6" i="26"/>
  <c r="F19" i="25"/>
  <c r="C19" i="25"/>
  <c r="F18" i="25"/>
  <c r="E15" i="25"/>
  <c r="C14" i="25"/>
  <c r="E2" i="25"/>
  <c r="D2" i="25"/>
  <c r="G17" i="29" l="1"/>
  <c r="G10" i="29"/>
  <c r="C17" i="25"/>
  <c r="C19" i="29"/>
  <c r="C18" i="29"/>
  <c r="F10" i="25"/>
  <c r="F11" i="29"/>
  <c r="F16" i="25"/>
  <c r="F17" i="29"/>
  <c r="E14" i="25"/>
  <c r="E14" i="29"/>
  <c r="E15" i="29"/>
  <c r="C10" i="25"/>
  <c r="C11" i="29"/>
  <c r="G12" i="21"/>
  <c r="G13" i="28"/>
  <c r="D10" i="25"/>
  <c r="D11" i="29"/>
  <c r="G10" i="21"/>
  <c r="G11" i="28"/>
  <c r="C19" i="28"/>
  <c r="C18" i="28"/>
  <c r="E16" i="25"/>
  <c r="E17" i="29"/>
  <c r="C20" i="28"/>
  <c r="C12" i="28"/>
  <c r="C16" i="28"/>
  <c r="G20" i="29"/>
  <c r="G12" i="29"/>
  <c r="G16" i="29"/>
  <c r="D20" i="28"/>
  <c r="D12" i="28"/>
  <c r="D16" i="28"/>
  <c r="F13" i="25"/>
  <c r="F15" i="29"/>
  <c r="F14" i="29"/>
  <c r="G18" i="28"/>
  <c r="G19" i="28"/>
  <c r="E18" i="25"/>
  <c r="E18" i="29"/>
  <c r="E19" i="29"/>
  <c r="F17" i="25"/>
  <c r="F18" i="29"/>
  <c r="F19" i="29"/>
  <c r="E15" i="28"/>
  <c r="E14" i="28"/>
  <c r="D15" i="25"/>
  <c r="D20" i="29"/>
  <c r="D12" i="29"/>
  <c r="D16" i="29"/>
  <c r="F15" i="28"/>
  <c r="F14" i="28"/>
  <c r="G18" i="29"/>
  <c r="G19" i="29"/>
  <c r="G11" i="29"/>
  <c r="D19" i="28"/>
  <c r="D18" i="28"/>
  <c r="F5" i="28"/>
  <c r="F6" i="28"/>
  <c r="F9" i="28"/>
  <c r="F8" i="28"/>
  <c r="G5" i="28"/>
  <c r="G8" i="28"/>
  <c r="G6" i="28"/>
  <c r="G9" i="28"/>
  <c r="D16" i="25"/>
  <c r="D17" i="29"/>
  <c r="G6" i="21"/>
  <c r="G7" i="28"/>
  <c r="G13" i="29"/>
  <c r="F19" i="28"/>
  <c r="F18" i="28"/>
  <c r="E10" i="25"/>
  <c r="E11" i="29"/>
  <c r="D13" i="25"/>
  <c r="D14" i="29"/>
  <c r="D15" i="29"/>
  <c r="E3" i="25"/>
  <c r="E4" i="29"/>
  <c r="E3" i="29"/>
  <c r="C2" i="25"/>
  <c r="C2" i="29"/>
  <c r="E20" i="28"/>
  <c r="E12" i="28"/>
  <c r="E16" i="28"/>
  <c r="G15" i="29"/>
  <c r="G14" i="29"/>
  <c r="C14" i="28"/>
  <c r="C15" i="28"/>
  <c r="D14" i="28"/>
  <c r="D15" i="28"/>
  <c r="F2" i="25"/>
  <c r="F2" i="29"/>
  <c r="C15" i="25"/>
  <c r="C16" i="29"/>
  <c r="C20" i="29"/>
  <c r="C12" i="29"/>
  <c r="C13" i="25"/>
  <c r="C14" i="29"/>
  <c r="C15" i="29"/>
  <c r="G15" i="28"/>
  <c r="G14" i="28"/>
  <c r="G16" i="21"/>
  <c r="G17" i="28"/>
  <c r="C12" i="25"/>
  <c r="C13" i="29"/>
  <c r="E18" i="28"/>
  <c r="E19" i="28"/>
  <c r="G8" i="29"/>
  <c r="G5" i="29"/>
  <c r="G6" i="29"/>
  <c r="G9" i="29"/>
  <c r="F2" i="27"/>
  <c r="F2" i="28"/>
  <c r="F4" i="29"/>
  <c r="F3" i="29"/>
  <c r="F20" i="28"/>
  <c r="F12" i="28"/>
  <c r="F16" i="28"/>
  <c r="G16" i="28"/>
  <c r="G20" i="28"/>
  <c r="G12" i="28"/>
  <c r="D8" i="25"/>
  <c r="D6" i="29"/>
  <c r="D9" i="29"/>
  <c r="D5" i="29"/>
  <c r="D8" i="29"/>
  <c r="C2" i="27"/>
  <c r="C2" i="28"/>
  <c r="G2" i="25"/>
  <c r="G2" i="29"/>
  <c r="E19" i="25"/>
  <c r="E20" i="29"/>
  <c r="E12" i="29"/>
  <c r="E16" i="29"/>
  <c r="G3" i="28"/>
  <c r="G4" i="28"/>
  <c r="D3" i="25"/>
  <c r="D3" i="29"/>
  <c r="D4" i="29"/>
  <c r="C6" i="28"/>
  <c r="C9" i="28"/>
  <c r="C5" i="28"/>
  <c r="C8" i="28"/>
  <c r="C6" i="25"/>
  <c r="C7" i="29"/>
  <c r="D6" i="28"/>
  <c r="D9" i="28"/>
  <c r="D8" i="28"/>
  <c r="D5" i="28"/>
  <c r="G2" i="27"/>
  <c r="G2" i="28"/>
  <c r="G4" i="29"/>
  <c r="G3" i="29"/>
  <c r="E4" i="28"/>
  <c r="E3" i="28"/>
  <c r="F9" i="25"/>
  <c r="F10" i="29"/>
  <c r="F4" i="28"/>
  <c r="F3" i="28"/>
  <c r="C8" i="25"/>
  <c r="C8" i="29"/>
  <c r="C6" i="29"/>
  <c r="C9" i="29"/>
  <c r="C5" i="29"/>
  <c r="C3" i="25"/>
  <c r="C3" i="29"/>
  <c r="C4" i="29"/>
  <c r="F12" i="25"/>
  <c r="F13" i="29"/>
  <c r="G7" i="29"/>
  <c r="D12" i="25"/>
  <c r="D13" i="29"/>
  <c r="D18" i="25"/>
  <c r="D19" i="29"/>
  <c r="D18" i="29"/>
  <c r="F11" i="25"/>
  <c r="F20" i="29"/>
  <c r="F12" i="29"/>
  <c r="F16" i="29"/>
  <c r="F7" i="25"/>
  <c r="F9" i="29"/>
  <c r="F5" i="29"/>
  <c r="F6" i="29"/>
  <c r="F8" i="29"/>
  <c r="E12" i="25"/>
  <c r="E13" i="29"/>
  <c r="G9" i="21"/>
  <c r="G10" i="28"/>
  <c r="D6" i="25"/>
  <c r="D7" i="29"/>
  <c r="E9" i="28"/>
  <c r="E8" i="28"/>
  <c r="E5" i="28"/>
  <c r="E6" i="28"/>
  <c r="C9" i="25"/>
  <c r="C10" i="29"/>
  <c r="C3" i="28"/>
  <c r="C4" i="28"/>
  <c r="D9" i="25"/>
  <c r="D10" i="29"/>
  <c r="D4" i="28"/>
  <c r="D3" i="28"/>
  <c r="E9" i="25"/>
  <c r="E10" i="29"/>
  <c r="E8" i="25"/>
  <c r="E6" i="29"/>
  <c r="E9" i="29"/>
  <c r="E5" i="29"/>
  <c r="E8" i="29"/>
  <c r="D2" i="27"/>
  <c r="D2" i="28"/>
  <c r="G11" i="21"/>
  <c r="G15" i="21"/>
  <c r="G19" i="21"/>
  <c r="G3" i="21"/>
  <c r="C11" i="25"/>
  <c r="G4" i="21"/>
  <c r="G5" i="21"/>
  <c r="G7" i="21"/>
  <c r="G8" i="21"/>
  <c r="G17" i="21"/>
  <c r="G18" i="21"/>
  <c r="G13" i="21"/>
  <c r="G14" i="21"/>
  <c r="D14" i="25"/>
  <c r="E4" i="25"/>
  <c r="D7" i="25"/>
  <c r="F15" i="25"/>
  <c r="E13" i="25"/>
  <c r="D17" i="25"/>
  <c r="E17" i="25"/>
  <c r="C4" i="25"/>
  <c r="D4" i="25"/>
  <c r="C7" i="25"/>
  <c r="D5" i="25"/>
  <c r="F4" i="25"/>
  <c r="F8" i="25"/>
  <c r="E5" i="25"/>
  <c r="E7" i="25"/>
  <c r="E11" i="25"/>
  <c r="F5" i="25"/>
  <c r="E6" i="25"/>
  <c r="F14" i="25"/>
  <c r="C18" i="25"/>
  <c r="C5" i="25"/>
  <c r="F6" i="25"/>
  <c r="C16" i="25"/>
  <c r="D19" i="25"/>
  <c r="D11" i="25"/>
  <c r="E3" i="21"/>
  <c r="C17" i="21"/>
  <c r="C18" i="21"/>
  <c r="C6" i="21"/>
  <c r="D17" i="21"/>
  <c r="D18" i="21"/>
  <c r="E2" i="21"/>
  <c r="D10" i="21"/>
  <c r="E6" i="21"/>
  <c r="D15" i="21"/>
  <c r="D19" i="21"/>
  <c r="D11" i="21"/>
  <c r="C3" i="21"/>
  <c r="C15" i="21"/>
  <c r="C11" i="21"/>
  <c r="C19" i="21"/>
  <c r="D2" i="21"/>
  <c r="D12" i="21"/>
  <c r="D5" i="21"/>
  <c r="D7" i="21"/>
  <c r="D8" i="21"/>
  <c r="D4" i="21"/>
  <c r="C4" i="21"/>
  <c r="C8" i="21"/>
  <c r="C5" i="21"/>
  <c r="C7" i="21"/>
  <c r="G2" i="21"/>
  <c r="D6" i="21"/>
  <c r="E12" i="21"/>
  <c r="C9" i="21"/>
  <c r="F2" i="21"/>
  <c r="D13" i="21"/>
  <c r="D14" i="21"/>
  <c r="D9" i="21"/>
  <c r="D16" i="21"/>
  <c r="E17" i="21"/>
  <c r="E18" i="21"/>
  <c r="C16" i="21"/>
  <c r="E9" i="21"/>
  <c r="E10" i="21"/>
  <c r="E19" i="21"/>
  <c r="E11" i="21"/>
  <c r="E15" i="21"/>
  <c r="E14" i="21"/>
  <c r="E13" i="21"/>
  <c r="E4" i="21"/>
  <c r="E7" i="21"/>
  <c r="E5" i="21"/>
  <c r="E8" i="21"/>
  <c r="C12" i="21"/>
  <c r="C10" i="21"/>
  <c r="E16" i="21"/>
  <c r="C13" i="21"/>
  <c r="C14" i="21"/>
  <c r="D3" i="21"/>
  <c r="C2" i="21"/>
  <c r="B25" i="29" l="1" a="1"/>
  <c r="B25" i="28" a="1"/>
  <c r="J28" i="28" l="1"/>
  <c r="C25" i="28"/>
  <c r="P30" i="28"/>
  <c r="L26" i="28"/>
  <c r="Q28" i="28"/>
  <c r="J25" i="28"/>
  <c r="P25" i="28"/>
  <c r="B30" i="28"/>
  <c r="N26" i="28"/>
  <c r="B29" i="28"/>
  <c r="N25" i="28"/>
  <c r="O27" i="28"/>
  <c r="E30" i="28"/>
  <c r="T25" i="28"/>
  <c r="M27" i="28"/>
  <c r="T29" i="28"/>
  <c r="C28" i="28"/>
  <c r="I30" i="28"/>
  <c r="E29" i="28"/>
  <c r="E28" i="28"/>
  <c r="R26" i="28"/>
  <c r="D25" i="28"/>
  <c r="E27" i="28"/>
  <c r="C29" i="28"/>
  <c r="L27" i="28"/>
  <c r="D26" i="28"/>
  <c r="I25" i="28"/>
  <c r="Q29" i="28"/>
  <c r="B28" i="28"/>
  <c r="Q30" i="28"/>
  <c r="S29" i="28"/>
  <c r="O25" i="28"/>
  <c r="I28" i="28"/>
  <c r="B25" i="28"/>
  <c r="H30" i="28"/>
  <c r="M29" i="28"/>
  <c r="F26" i="28"/>
  <c r="M28" i="28"/>
  <c r="F25" i="28"/>
  <c r="G27" i="28"/>
  <c r="P29" i="28"/>
  <c r="L25" i="28"/>
  <c r="T30" i="28"/>
  <c r="K29" i="28"/>
  <c r="T27" i="28"/>
  <c r="T26" i="28"/>
  <c r="Q25" i="28"/>
  <c r="F30" i="28"/>
  <c r="H29" i="28"/>
  <c r="L30" i="28"/>
  <c r="D29" i="28"/>
  <c r="S30" i="28"/>
  <c r="L29" i="28"/>
  <c r="P28" i="28"/>
  <c r="P27" i="28"/>
  <c r="J26" i="28"/>
  <c r="S28" i="28"/>
  <c r="D30" i="28"/>
  <c r="P26" i="28"/>
  <c r="G28" i="28"/>
  <c r="N28" i="28"/>
  <c r="K30" i="28"/>
  <c r="D27" i="28"/>
  <c r="O28" i="28"/>
  <c r="G25" i="28"/>
  <c r="H28" i="28"/>
  <c r="O30" i="28"/>
  <c r="H27" i="28"/>
  <c r="I29" i="28"/>
  <c r="B26" i="28"/>
  <c r="K28" i="28"/>
  <c r="S25" i="28"/>
  <c r="Q27" i="28"/>
  <c r="G26" i="28"/>
  <c r="R30" i="28"/>
  <c r="R29" i="28"/>
  <c r="L28" i="28"/>
  <c r="Q26" i="28"/>
  <c r="R28" i="28"/>
  <c r="H25" i="28"/>
  <c r="F29" i="28"/>
  <c r="E26" i="28"/>
  <c r="J29" i="28"/>
  <c r="D28" i="28"/>
  <c r="I26" i="28"/>
  <c r="O29" i="28"/>
  <c r="H26" i="28"/>
  <c r="J27" i="28"/>
  <c r="F28" i="28"/>
  <c r="C30" i="28"/>
  <c r="O26" i="28"/>
  <c r="R27" i="28"/>
  <c r="F27" i="28"/>
  <c r="S27" i="28"/>
  <c r="G30" i="28"/>
  <c r="S26" i="28"/>
  <c r="T28" i="28"/>
  <c r="M25" i="28"/>
  <c r="N27" i="28"/>
  <c r="G29" i="28"/>
  <c r="M26" i="28"/>
  <c r="N29" i="28"/>
  <c r="B27" i="28"/>
  <c r="K27" i="28"/>
  <c r="K26" i="28"/>
  <c r="E25" i="28"/>
  <c r="K25" i="28"/>
  <c r="I27" i="28"/>
  <c r="R25" i="28"/>
  <c r="J30" i="28"/>
  <c r="C27" i="28"/>
  <c r="C26" i="28"/>
  <c r="M30" i="28"/>
  <c r="N30" i="28"/>
  <c r="T30" i="29"/>
  <c r="M27" i="29"/>
  <c r="T29" i="29"/>
  <c r="M26" i="29"/>
  <c r="G25" i="29"/>
  <c r="C26" i="29"/>
  <c r="R26" i="29"/>
  <c r="N27" i="29"/>
  <c r="C30" i="29"/>
  <c r="O26" i="29"/>
  <c r="K29" i="29"/>
  <c r="K26" i="29"/>
  <c r="M29" i="29"/>
  <c r="F26" i="29"/>
  <c r="E25" i="29"/>
  <c r="D30" i="29"/>
  <c r="D29" i="29"/>
  <c r="J29" i="29"/>
  <c r="M25" i="29"/>
  <c r="R25" i="29"/>
  <c r="Q29" i="29"/>
  <c r="I25" i="29"/>
  <c r="H26" i="29"/>
  <c r="S29" i="29"/>
  <c r="I29" i="29"/>
  <c r="I26" i="29"/>
  <c r="J25" i="29"/>
  <c r="E30" i="29"/>
  <c r="H30" i="29"/>
  <c r="L30" i="29"/>
  <c r="E27" i="29"/>
  <c r="L29" i="29"/>
  <c r="E26" i="29"/>
  <c r="O30" i="29"/>
  <c r="F25" i="29"/>
  <c r="J26" i="29"/>
  <c r="F27" i="29"/>
  <c r="N29" i="29"/>
  <c r="G26" i="29"/>
  <c r="C29" i="29"/>
  <c r="N25" i="29"/>
  <c r="E29" i="29"/>
  <c r="Q25" i="29"/>
  <c r="P29" i="29"/>
  <c r="P26" i="29"/>
  <c r="H25" i="29"/>
  <c r="N30" i="29"/>
  <c r="Q26" i="29"/>
  <c r="F29" i="29"/>
  <c r="F28" i="29"/>
  <c r="P28" i="29"/>
  <c r="O29" i="29"/>
  <c r="O28" i="29"/>
  <c r="B29" i="29"/>
  <c r="M30" i="29"/>
  <c r="Q28" i="29"/>
  <c r="I27" i="29"/>
  <c r="H28" i="29"/>
  <c r="G29" i="29"/>
  <c r="S25" i="29"/>
  <c r="G28" i="29"/>
  <c r="N28" i="29"/>
  <c r="M28" i="29"/>
  <c r="T28" i="29"/>
  <c r="H29" i="29"/>
  <c r="L25" i="29"/>
  <c r="I28" i="29"/>
  <c r="B25" i="29"/>
  <c r="L26" i="29"/>
  <c r="T25" i="29"/>
  <c r="S27" i="29"/>
  <c r="R29" i="29"/>
  <c r="C25" i="29"/>
  <c r="T26" i="29"/>
  <c r="D28" i="29"/>
  <c r="S30" i="29"/>
  <c r="P25" i="29"/>
  <c r="J30" i="29"/>
  <c r="G27" i="29"/>
  <c r="Q30" i="29"/>
  <c r="D26" i="29"/>
  <c r="O27" i="29"/>
  <c r="K30" i="29"/>
  <c r="P30" i="29"/>
  <c r="B30" i="29"/>
  <c r="B26" i="29"/>
  <c r="R28" i="29"/>
  <c r="K25" i="29"/>
  <c r="R27" i="29"/>
  <c r="Q27" i="29"/>
  <c r="E28" i="29"/>
  <c r="L28" i="29"/>
  <c r="S28" i="29"/>
  <c r="D25" i="29"/>
  <c r="T27" i="29"/>
  <c r="I30" i="29"/>
  <c r="O25" i="29"/>
  <c r="R30" i="29"/>
  <c r="K27" i="29"/>
  <c r="F30" i="29"/>
  <c r="J28" i="29"/>
  <c r="J27" i="29"/>
  <c r="H27" i="29"/>
  <c r="K28" i="29"/>
  <c r="L27" i="29"/>
  <c r="G30" i="29"/>
  <c r="C27" i="29"/>
  <c r="B28" i="29"/>
  <c r="B27" i="29"/>
  <c r="S26" i="29"/>
  <c r="C28" i="29"/>
  <c r="D27" i="29"/>
  <c r="P27" i="29"/>
  <c r="N26" i="29"/>
</calcChain>
</file>

<file path=xl/sharedStrings.xml><?xml version="1.0" encoding="utf-8"?>
<sst xmlns="http://schemas.openxmlformats.org/spreadsheetml/2006/main" count="293" uniqueCount="39">
  <si>
    <t>BAW</t>
  </si>
  <si>
    <t>DEU</t>
  </si>
  <si>
    <t xml:space="preserve">FRA </t>
  </si>
  <si>
    <t>AUT</t>
  </si>
  <si>
    <t>SWZ</t>
  </si>
  <si>
    <t>EUN</t>
  </si>
  <si>
    <t>EUS</t>
  </si>
  <si>
    <t>EUE</t>
  </si>
  <si>
    <t>USA</t>
  </si>
  <si>
    <t>BRZ</t>
  </si>
  <si>
    <t>RUS</t>
  </si>
  <si>
    <t>IND</t>
  </si>
  <si>
    <t>CHI</t>
  </si>
  <si>
    <t>RSA</t>
  </si>
  <si>
    <t>OEU</t>
  </si>
  <si>
    <t>EAB</t>
  </si>
  <si>
    <t>NEU</t>
  </si>
  <si>
    <t>ROW</t>
  </si>
  <si>
    <t>OPE</t>
  </si>
  <si>
    <t>E:\GAMS\NEWAGE_GTAP8_26x19x4\2013-05-15\EPRO_Ra_NEWAGE_basedonDISS_666_191208_AV_2050_EPRO.gms</t>
  </si>
  <si>
    <t>RAB</t>
  </si>
  <si>
    <t>Neu</t>
  </si>
  <si>
    <t>Alt</t>
  </si>
  <si>
    <t>DIFFCOST Parameter (EEG Differenzkosten)</t>
  </si>
  <si>
    <t xml:space="preserve">$libinclude    xlimport    diffcost    eeg_foerderungen.xls    eeg!a9:k14 </t>
  </si>
  <si>
    <t>E:\ob\Desktop\NEWAGE - GTAP8 Calibration Data\alt\EEG_foerderungen.xls</t>
  </si>
  <si>
    <r>
      <t xml:space="preserve">$libinclude    xlimport    </t>
    </r>
    <r>
      <rPr>
        <b/>
        <sz val="11"/>
        <color rgb="FF000000"/>
        <rFont val="Calibri"/>
        <family val="2"/>
        <scheme val="minor"/>
      </rPr>
      <t>diffcost_exogen</t>
    </r>
    <r>
      <rPr>
        <sz val="11"/>
        <color rgb="FF000000"/>
        <rFont val="Calibri"/>
        <family val="2"/>
        <scheme val="minor"/>
      </rPr>
      <t xml:space="preserve">    eeg_foerderungen.xls eeg!</t>
    </r>
    <r>
      <rPr>
        <b/>
        <sz val="11"/>
        <color rgb="FF000000"/>
        <rFont val="Calibri"/>
        <family val="2"/>
        <scheme val="minor"/>
      </rPr>
      <t>a1:k6</t>
    </r>
  </si>
  <si>
    <t>DIFFCOST_exogen Parameter (EEG Differenzkosten)</t>
  </si>
  <si>
    <t xml:space="preserve"> </t>
  </si>
  <si>
    <t>ARB</t>
  </si>
  <si>
    <t>OEC</t>
  </si>
  <si>
    <t>MIMIK</t>
  </si>
  <si>
    <t>ITA</t>
  </si>
  <si>
    <t>POL</t>
  </si>
  <si>
    <t>UKI</t>
  </si>
  <si>
    <t>ESP</t>
  </si>
  <si>
    <t>BNL</t>
  </si>
  <si>
    <t>OPA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</si>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</sst>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0" fillId="5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0" xfId="0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/>
    <xf numFmtId="0" fontId="1" fillId="0" borderId="2" xfId="0" applyFont="1" applyBorder="1"/>
    <xf numFmtId="0" fontId="0" fillId="1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164" fontId="0" fillId="0" borderId="2" xfId="1" applyNumberFormat="1" applyFont="1" applyFill="1" applyBorder="1"/>
    <xf numFmtId="164" fontId="0" fillId="0" borderId="2" xfId="1" applyNumberFormat="1" applyFont="1" applyBorder="1"/>
    <xf numFmtId="0" fontId="1" fillId="13" borderId="3" xfId="0" applyFont="1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0" fillId="14" borderId="2" xfId="1" applyNumberFormat="1" applyFont="1" applyFill="1" applyBorder="1"/>
    <xf numFmtId="0" fontId="0" fillId="14" borderId="2" xfId="0" applyFill="1" applyBorder="1"/>
    <xf numFmtId="2" fontId="0" fillId="0" borderId="2" xfId="0" applyNumberFormat="1" applyBorder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/>
    <xf numFmtId="165" fontId="0" fillId="0" borderId="2" xfId="0" applyNumberFormat="1" applyBorder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Prozent" xfId="1" builtinId="5"/>
    <cellStyle name="Standard" xfId="0" builtinId="0"/>
  </cellStyles>
  <dxfs count="5"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diffcost!$C$2:$G$2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diffcost!#REF!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C1-4A14-ABD6-1C4ADE0C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91968"/>
        <c:axId val="57634176"/>
      </c:barChart>
      <c:catAx>
        <c:axId val="105491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4176"/>
        <c:crosses val="autoZero"/>
        <c:auto val="1"/>
        <c:lblAlgn val="ctr"/>
        <c:lblOffset val="100"/>
        <c:noMultiLvlLbl val="0"/>
      </c:catAx>
      <c:valAx>
        <c:axId val="5763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9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diffcost_vorher!$B$3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diffcost_vorher!$C$3:$G$3</c:f>
              <c:numCache>
                <c:formatCode>0.0000</c:formatCode>
                <c:ptCount val="5"/>
                <c:pt idx="0">
                  <c:v>1.6255665557023846</c:v>
                </c:pt>
                <c:pt idx="1">
                  <c:v>3.3333333333333335</c:v>
                </c:pt>
                <c:pt idx="2">
                  <c:v>2.1559074816086836</c:v>
                </c:pt>
                <c:pt idx="3">
                  <c:v>2.0040839936719004</c:v>
                </c:pt>
                <c:pt idx="4">
                  <c:v>11.286812418887891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F-4752-99EF-863DBFB3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30176"/>
        <c:axId val="110427456"/>
      </c:barChart>
      <c:catAx>
        <c:axId val="68530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0427456"/>
        <c:crosses val="autoZero"/>
        <c:auto val="1"/>
        <c:lblAlgn val="ctr"/>
        <c:lblOffset val="100"/>
        <c:noMultiLvlLbl val="0"/>
      </c:catAx>
      <c:valAx>
        <c:axId val="11042745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8530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diffcost_vor140630!$B$3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diffcost_vor140630!$C$2:$G$2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diffcost_vor140630!$C$3:$G$3</c:f>
              <c:numCache>
                <c:formatCode>0.0000</c:formatCode>
                <c:ptCount val="5"/>
                <c:pt idx="0">
                  <c:v>1.982306613295364</c:v>
                </c:pt>
                <c:pt idx="1">
                  <c:v>3</c:v>
                </c:pt>
                <c:pt idx="2">
                  <c:v>2.7155784700984062</c:v>
                </c:pt>
                <c:pt idx="3">
                  <c:v>1.7668930403317797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4-4633-AE61-610D4A91A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67424"/>
        <c:axId val="57635904"/>
      </c:barChart>
      <c:catAx>
        <c:axId val="105767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5904"/>
        <c:crosses val="autoZero"/>
        <c:auto val="1"/>
        <c:lblAlgn val="ctr"/>
        <c:lblOffset val="100"/>
        <c:noMultiLvlLbl val="0"/>
      </c:catAx>
      <c:valAx>
        <c:axId val="5763590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0576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B-4E69-949F-70FF7724A856}"/>
            </c:ext>
          </c:extLst>
        </c:ser>
        <c:ser>
          <c:idx val="1"/>
          <c:order val="1"/>
          <c:tx>
            <c:strRef>
              <c:f>diffcost_exogen!$B$3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diffcost_exogen!$C$3:$G$3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1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B-4E69-949F-70FF7724A856}"/>
            </c:ext>
          </c:extLst>
        </c:ser>
        <c:ser>
          <c:idx val="2"/>
          <c:order val="2"/>
          <c:tx>
            <c:strRef>
              <c:f>diffcost_exogen!$B$4</c:f>
              <c:strCache>
                <c:ptCount val="1"/>
                <c:pt idx="0">
                  <c:v>ITA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diffcost_exogen!$C$4:$G$4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B-4E69-949F-70FF7724A856}"/>
            </c:ext>
          </c:extLst>
        </c:ser>
        <c:ser>
          <c:idx val="3"/>
          <c:order val="3"/>
          <c:tx>
            <c:strRef>
              <c:f>diffcost_exogen!$B$5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diffcost_exogen!$C$5:$G$5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5B-4E69-949F-70FF7724A856}"/>
            </c:ext>
          </c:extLst>
        </c:ser>
        <c:ser>
          <c:idx val="4"/>
          <c:order val="4"/>
          <c:tx>
            <c:strRef>
              <c:f>diffcost_exogen!$B$6</c:f>
              <c:strCache>
                <c:ptCount val="1"/>
                <c:pt idx="0">
                  <c:v>POL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diffcost_exogen!$C$6:$G$6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5B-4E69-949F-70FF7724A856}"/>
            </c:ext>
          </c:extLst>
        </c:ser>
        <c:ser>
          <c:idx val="5"/>
          <c:order val="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5B-4E69-949F-70FF7724A856}"/>
            </c:ext>
          </c:extLst>
        </c:ser>
        <c:ser>
          <c:idx val="6"/>
          <c:order val="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5B-4E69-949F-70FF7724A856}"/>
            </c:ext>
          </c:extLst>
        </c:ser>
        <c:ser>
          <c:idx val="7"/>
          <c:order val="7"/>
          <c:tx>
            <c:strRef>
              <c:f>diffcost_exogen!$B$7</c:f>
              <c:strCache>
                <c:ptCount val="1"/>
                <c:pt idx="0">
                  <c:v>UKI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diffcost_exogen!$C$7:$G$7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5B-4E69-949F-70FF7724A856}"/>
            </c:ext>
          </c:extLst>
        </c:ser>
        <c:ser>
          <c:idx val="8"/>
          <c:order val="8"/>
          <c:tx>
            <c:strRef>
              <c:f>diffcost_exogen!$B$8</c:f>
              <c:strCache>
                <c:ptCount val="1"/>
                <c:pt idx="0">
                  <c:v>ESP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diffcost_exogen!$C$8:$G$8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5B-4E69-949F-70FF7724A856}"/>
            </c:ext>
          </c:extLst>
        </c:ser>
        <c:ser>
          <c:idx val="9"/>
          <c:order val="9"/>
          <c:tx>
            <c:strRef>
              <c:f>diffcost_exogen!$B$9</c:f>
              <c:strCache>
                <c:ptCount val="1"/>
                <c:pt idx="0">
                  <c:v>BNL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diffcost_exogen!$C$9:$G$9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5B-4E69-949F-70FF7724A856}"/>
            </c:ext>
          </c:extLst>
        </c:ser>
        <c:ser>
          <c:idx val="10"/>
          <c:order val="1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5B-4E69-949F-70FF7724A856}"/>
            </c:ext>
          </c:extLst>
        </c:ser>
        <c:ser>
          <c:idx val="11"/>
          <c:order val="11"/>
          <c:tx>
            <c:strRef>
              <c:f>diffcost_exogen!$B$10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diffcost_exogen!$C$10:$G$10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5B-4E69-949F-70FF7724A856}"/>
            </c:ext>
          </c:extLst>
        </c:ser>
        <c:ser>
          <c:idx val="12"/>
          <c:order val="12"/>
          <c:tx>
            <c:strRef>
              <c:f>diffcost_exogen!$B$11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diffcost_exogen!$C$11:$G$11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5B-4E69-949F-70FF7724A856}"/>
            </c:ext>
          </c:extLst>
        </c:ser>
        <c:ser>
          <c:idx val="13"/>
          <c:order val="13"/>
          <c:tx>
            <c:strRef>
              <c:f>diffcost_exogen!$B$12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diffcost_exogen!$C$12:$G$12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5B-4E69-949F-70FF7724A856}"/>
            </c:ext>
          </c:extLst>
        </c:ser>
        <c:ser>
          <c:idx val="14"/>
          <c:order val="14"/>
          <c:tx>
            <c:strRef>
              <c:f>diffcost_exogen!$B$13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diffcost_exogen!$C$13:$G$13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5B-4E69-949F-70FF7724A856}"/>
            </c:ext>
          </c:extLst>
        </c:ser>
        <c:ser>
          <c:idx val="15"/>
          <c:order val="15"/>
          <c:tx>
            <c:strRef>
              <c:f>diffcost_exogen!$B$14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diffcost_exogen!$C$14:$G$14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5B-4E69-949F-70FF7724A856}"/>
            </c:ext>
          </c:extLst>
        </c:ser>
        <c:ser>
          <c:idx val="16"/>
          <c:order val="16"/>
          <c:tx>
            <c:strRef>
              <c:f>diffcost_exogen!$B$15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diffcost_exogen!$C$15:$G$15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5B-4E69-949F-70FF7724A856}"/>
            </c:ext>
          </c:extLst>
        </c:ser>
        <c:ser>
          <c:idx val="17"/>
          <c:order val="17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5B-4E69-949F-70FF7724A856}"/>
            </c:ext>
          </c:extLst>
        </c:ser>
        <c:ser>
          <c:idx val="18"/>
          <c:order val="18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5B-4E69-949F-70FF7724A856}"/>
            </c:ext>
          </c:extLst>
        </c:ser>
        <c:ser>
          <c:idx val="19"/>
          <c:order val="19"/>
          <c:tx>
            <c:strRef>
              <c:f>diffcost_exogen!$B$16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diffcost_exogen!$C$16:$G$16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45B-4E69-949F-70FF7724A856}"/>
            </c:ext>
          </c:extLst>
        </c:ser>
        <c:ser>
          <c:idx val="20"/>
          <c:order val="2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45B-4E69-949F-70FF7724A856}"/>
            </c:ext>
          </c:extLst>
        </c:ser>
        <c:ser>
          <c:idx val="21"/>
          <c:order val="21"/>
          <c:tx>
            <c:strRef>
              <c:f>diffcost_exogen!$B$17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diffcost_exogen!$C$17:$G$17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45B-4E69-949F-70FF7724A856}"/>
            </c:ext>
          </c:extLst>
        </c:ser>
        <c:ser>
          <c:idx val="22"/>
          <c:order val="22"/>
          <c:tx>
            <c:strRef>
              <c:f>diffcost_exogen!$B$18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diffcost_exogen!$C$18:$G$18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45B-4E69-949F-70FF7724A856}"/>
            </c:ext>
          </c:extLst>
        </c:ser>
        <c:ser>
          <c:idx val="23"/>
          <c:order val="23"/>
          <c:tx>
            <c:strRef>
              <c:f>diffcost_exogen!$B$19</c:f>
              <c:strCache>
                <c:ptCount val="1"/>
                <c:pt idx="0">
                  <c:v>OPA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diffcost_exogen!$C$19:$G$19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45B-4E69-949F-70FF7724A856}"/>
            </c:ext>
          </c:extLst>
        </c:ser>
        <c:ser>
          <c:idx val="24"/>
          <c:order val="24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45B-4E69-949F-70FF7724A856}"/>
            </c:ext>
          </c:extLst>
        </c:ser>
        <c:ser>
          <c:idx val="25"/>
          <c:order val="2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45B-4E69-949F-70FF7724A856}"/>
            </c:ext>
          </c:extLst>
        </c:ser>
        <c:ser>
          <c:idx val="26"/>
          <c:order val="2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45B-4E69-949F-70FF7724A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769472"/>
        <c:axId val="57637632"/>
      </c:barChart>
      <c:catAx>
        <c:axId val="10576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637632"/>
        <c:crosses val="autoZero"/>
        <c:auto val="1"/>
        <c:lblAlgn val="ctr"/>
        <c:lblOffset val="100"/>
        <c:noMultiLvlLbl val="0"/>
      </c:catAx>
      <c:valAx>
        <c:axId val="5763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76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diffcost_exogen_vorher!$B$3</c:f>
              <c:strCache>
                <c:ptCount val="1"/>
                <c:pt idx="0">
                  <c:v>BAW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diffcost_exogen_vorher!$C$3:$G$3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2-4784-9769-2B560B112DF9}"/>
            </c:ext>
          </c:extLst>
        </c:ser>
        <c:ser>
          <c:idx val="1"/>
          <c:order val="1"/>
          <c:tx>
            <c:strRef>
              <c:f>diffcost_exogen_vorher!$B$4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diffcost_exogen_vorher!$C$4:$G$4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2-4784-9769-2B560B112DF9}"/>
            </c:ext>
          </c:extLst>
        </c:ser>
        <c:ser>
          <c:idx val="2"/>
          <c:order val="2"/>
          <c:tx>
            <c:strRef>
              <c:f>diffcost_exogen_vorher!$B$5</c:f>
              <c:strCache>
                <c:ptCount val="1"/>
                <c:pt idx="0">
                  <c:v>FRA 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diffcost_exogen_vorher!$C$5:$G$5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2-4784-9769-2B560B112DF9}"/>
            </c:ext>
          </c:extLst>
        </c:ser>
        <c:ser>
          <c:idx val="3"/>
          <c:order val="3"/>
          <c:tx>
            <c:strRef>
              <c:f>diffcost_exogen_vorher!$B$6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diffcost_exogen_vorher!$C$6:$G$6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22-4784-9769-2B560B112DF9}"/>
            </c:ext>
          </c:extLst>
        </c:ser>
        <c:ser>
          <c:idx val="4"/>
          <c:order val="4"/>
          <c:tx>
            <c:strRef>
              <c:f>diffcost_exogen_vorher!$B$7</c:f>
              <c:strCache>
                <c:ptCount val="1"/>
                <c:pt idx="0">
                  <c:v>SWZ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diffcost_exogen_vorher!$C$7:$G$7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22-4784-9769-2B560B112DF9}"/>
            </c:ext>
          </c:extLst>
        </c:ser>
        <c:ser>
          <c:idx val="5"/>
          <c:order val="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22-4784-9769-2B560B112DF9}"/>
            </c:ext>
          </c:extLst>
        </c:ser>
        <c:ser>
          <c:idx val="6"/>
          <c:order val="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22-4784-9769-2B560B112DF9}"/>
            </c:ext>
          </c:extLst>
        </c:ser>
        <c:ser>
          <c:idx val="7"/>
          <c:order val="7"/>
          <c:tx>
            <c:strRef>
              <c:f>diffcost_exogen_vorher!$B$8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diffcost_exogen_vorher!$C$8:$G$8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22-4784-9769-2B560B112DF9}"/>
            </c:ext>
          </c:extLst>
        </c:ser>
        <c:ser>
          <c:idx val="8"/>
          <c:order val="8"/>
          <c:tx>
            <c:strRef>
              <c:f>diffcost_exogen_vorher!$B$9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diffcost_exogen_vorher!$C$9:$G$9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22-4784-9769-2B560B112DF9}"/>
            </c:ext>
          </c:extLst>
        </c:ser>
        <c:ser>
          <c:idx val="9"/>
          <c:order val="9"/>
          <c:tx>
            <c:strRef>
              <c:f>diffcost_exogen_vorher!$B$10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diffcost_exogen_vorher!$C$10:$G$10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22-4784-9769-2B560B112DF9}"/>
            </c:ext>
          </c:extLst>
        </c:ser>
        <c:ser>
          <c:idx val="10"/>
          <c:order val="1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22-4784-9769-2B560B112DF9}"/>
            </c:ext>
          </c:extLst>
        </c:ser>
        <c:ser>
          <c:idx val="11"/>
          <c:order val="11"/>
          <c:tx>
            <c:strRef>
              <c:f>diffcost_exogen_vorher!$B$11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diffcost_exogen_vorher!$C$11:$G$11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22-4784-9769-2B560B112DF9}"/>
            </c:ext>
          </c:extLst>
        </c:ser>
        <c:ser>
          <c:idx val="12"/>
          <c:order val="12"/>
          <c:tx>
            <c:strRef>
              <c:f>diffcost_exogen_vorher!$B$12</c:f>
              <c:strCache>
                <c:ptCount val="1"/>
                <c:pt idx="0">
                  <c:v>BRZ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diffcost_exogen_vorher!$C$12:$G$12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22-4784-9769-2B560B112DF9}"/>
            </c:ext>
          </c:extLst>
        </c:ser>
        <c:ser>
          <c:idx val="13"/>
          <c:order val="13"/>
          <c:tx>
            <c:strRef>
              <c:f>diffcost_exogen_vorher!$B$13</c:f>
              <c:strCache>
                <c:ptCount val="1"/>
                <c:pt idx="0">
                  <c:v>RUS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diffcost_exogen_vorher!$C$13:$G$13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B22-4784-9769-2B560B112DF9}"/>
            </c:ext>
          </c:extLst>
        </c:ser>
        <c:ser>
          <c:idx val="14"/>
          <c:order val="14"/>
          <c:tx>
            <c:strRef>
              <c:f>diffcost_exogen_vorher!$B$14</c:f>
              <c:strCache>
                <c:ptCount val="1"/>
                <c:pt idx="0">
                  <c:v>IND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diffcost_exogen_vorher!$C$14:$G$14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22-4784-9769-2B560B112DF9}"/>
            </c:ext>
          </c:extLst>
        </c:ser>
        <c:ser>
          <c:idx val="15"/>
          <c:order val="15"/>
          <c:tx>
            <c:strRef>
              <c:f>diffcost_exogen_vorher!$B$15</c:f>
              <c:strCache>
                <c:ptCount val="1"/>
                <c:pt idx="0">
                  <c:v>CHI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diffcost_exogen_vorher!$C$15:$G$15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22-4784-9769-2B560B112DF9}"/>
            </c:ext>
          </c:extLst>
        </c:ser>
        <c:ser>
          <c:idx val="16"/>
          <c:order val="16"/>
          <c:tx>
            <c:strRef>
              <c:f>diffcost_exogen_vorher!$B$16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diffcost_exogen_vorher!$C$16:$G$16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B22-4784-9769-2B560B112DF9}"/>
            </c:ext>
          </c:extLst>
        </c:ser>
        <c:ser>
          <c:idx val="17"/>
          <c:order val="17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B22-4784-9769-2B560B112DF9}"/>
            </c:ext>
          </c:extLst>
        </c:ser>
        <c:ser>
          <c:idx val="18"/>
          <c:order val="18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22-4784-9769-2B560B112DF9}"/>
            </c:ext>
          </c:extLst>
        </c:ser>
        <c:ser>
          <c:idx val="19"/>
          <c:order val="19"/>
          <c:tx>
            <c:strRef>
              <c:f>diffcost_exogen_vorher!$B$17</c:f>
              <c:strCache>
                <c:ptCount val="1"/>
                <c:pt idx="0">
                  <c:v>OEC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diffcost_exogen_vorher!$C$17:$G$17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B22-4784-9769-2B560B112DF9}"/>
            </c:ext>
          </c:extLst>
        </c:ser>
        <c:ser>
          <c:idx val="20"/>
          <c:order val="20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22-4784-9769-2B560B112DF9}"/>
            </c:ext>
          </c:extLst>
        </c:ser>
        <c:ser>
          <c:idx val="21"/>
          <c:order val="21"/>
          <c:tx>
            <c:strRef>
              <c:f>diffcost_exogen_vorher!$B$18</c:f>
              <c:strCache>
                <c:ptCount val="1"/>
                <c:pt idx="0">
                  <c:v>ARB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diffcost_exogen_vorher!$C$18:$G$18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B22-4784-9769-2B560B112DF9}"/>
            </c:ext>
          </c:extLst>
        </c:ser>
        <c:ser>
          <c:idx val="22"/>
          <c:order val="22"/>
          <c:tx>
            <c:strRef>
              <c:f>diffcost_exogen_vorher!$B$19</c:f>
              <c:strCache>
                <c:ptCount val="1"/>
                <c:pt idx="0">
                  <c:v>OPE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diffcost_exogen_vorher!$C$19:$G$19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B22-4784-9769-2B560B112DF9}"/>
            </c:ext>
          </c:extLst>
        </c:ser>
        <c:ser>
          <c:idx val="23"/>
          <c:order val="23"/>
          <c:tx>
            <c:strRef>
              <c:f>diffcost_exogen_vorher!$B$20</c:f>
              <c:strCache>
                <c:ptCount val="1"/>
                <c:pt idx="0">
                  <c:v>ROW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diffcost_exogen_vorher!$C$20:$G$20</c:f>
              <c:numCache>
                <c:formatCode>0.0000</c:formatCode>
                <c:ptCount val="5"/>
                <c:pt idx="0">
                  <c:v>1.6142857142857143</c:v>
                </c:pt>
                <c:pt idx="1">
                  <c:v>2.2714285714285714</c:v>
                </c:pt>
                <c:pt idx="2">
                  <c:v>2.2571428571428571</c:v>
                </c:pt>
                <c:pt idx="3">
                  <c:v>2.4428571428571431</c:v>
                </c:pt>
                <c:pt idx="4">
                  <c:v>15.742857142857144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B22-4784-9769-2B560B112DF9}"/>
            </c:ext>
          </c:extLst>
        </c:ser>
        <c:ser>
          <c:idx val="24"/>
          <c:order val="24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B22-4784-9769-2B560B112DF9}"/>
            </c:ext>
          </c:extLst>
        </c:ser>
        <c:ser>
          <c:idx val="25"/>
          <c:order val="25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B22-4784-9769-2B560B112DF9}"/>
            </c:ext>
          </c:extLst>
        </c:ser>
        <c:ser>
          <c:idx val="26"/>
          <c:order val="26"/>
          <c:tx>
            <c:strRef>
              <c:f>diffcost_exogen!#REF!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diffcost_exogen_vorher!$C$2:$G$2</c:f>
              <c:strCache>
                <c:ptCount val="5"/>
                <c:pt idx="0">
                  <c:v>bHYDRO</c:v>
                </c:pt>
                <c:pt idx="1">
                  <c:v>bGEO</c:v>
                </c:pt>
                <c:pt idx="2">
                  <c:v>bBIO</c:v>
                </c:pt>
                <c:pt idx="3">
                  <c:v>mWIND</c:v>
                </c:pt>
                <c:pt idx="4">
                  <c:v>mSOLAR</c:v>
                </c:pt>
              </c:strCache>
            </c:strRef>
          </c:cat>
          <c:val>
            <c:numRef>
              <c:f>diffcost_exogen!#REF!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B22-4784-9769-2B560B11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32736"/>
        <c:axId val="69432384"/>
      </c:barChart>
      <c:catAx>
        <c:axId val="6853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9432384"/>
        <c:crosses val="autoZero"/>
        <c:auto val="1"/>
        <c:lblAlgn val="ctr"/>
        <c:lblOffset val="100"/>
        <c:noMultiLvlLbl val="0"/>
      </c:catAx>
      <c:valAx>
        <c:axId val="694323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6853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3</xdr:row>
      <xdr:rowOff>52387</xdr:rowOff>
    </xdr:from>
    <xdr:to>
      <xdr:col>19</xdr:col>
      <xdr:colOff>342900</xdr:colOff>
      <xdr:row>14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3</xdr:row>
      <xdr:rowOff>52387</xdr:rowOff>
    </xdr:from>
    <xdr:to>
      <xdr:col>19</xdr:col>
      <xdr:colOff>342900</xdr:colOff>
      <xdr:row>14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4</xdr:row>
      <xdr:rowOff>52387</xdr:rowOff>
    </xdr:from>
    <xdr:to>
      <xdr:col>19</xdr:col>
      <xdr:colOff>342900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EEG_foerderung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OriginalEXCELDateien/EEG_foerderung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rdersumme"/>
      <sheetName val="EEG"/>
      <sheetName val="Vergütungssummen"/>
      <sheetName val="EEX"/>
    </sheetNames>
    <sheetDataSet>
      <sheetData sheetId="0"/>
      <sheetData sheetId="1"/>
      <sheetData sheetId="2">
        <row r="94">
          <cell r="K94">
            <v>1.982306613295364</v>
          </cell>
        </row>
        <row r="96">
          <cell r="K96">
            <v>2.7155784700984062</v>
          </cell>
        </row>
        <row r="97">
          <cell r="K97">
            <v>3</v>
          </cell>
        </row>
        <row r="98">
          <cell r="K98">
            <v>1.7668930403317797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erdersumme"/>
      <sheetName val="EEG"/>
      <sheetName val="Vergütungssummen"/>
    </sheetNames>
    <sheetDataSet>
      <sheetData sheetId="0"/>
      <sheetData sheetId="1">
        <row r="1">
          <cell r="B1" t="str">
            <v>DEU</v>
          </cell>
          <cell r="C1" t="str">
            <v>OEU</v>
          </cell>
          <cell r="D1" t="str">
            <v>NEU</v>
          </cell>
          <cell r="E1" t="str">
            <v>EAB</v>
          </cell>
          <cell r="F1" t="str">
            <v>RUS</v>
          </cell>
          <cell r="G1" t="str">
            <v>RAB</v>
          </cell>
          <cell r="H1" t="str">
            <v>USA</v>
          </cell>
          <cell r="I1" t="str">
            <v>CHI</v>
          </cell>
          <cell r="J1" t="str">
            <v>OPE</v>
          </cell>
          <cell r="K1" t="str">
            <v>ROW</v>
          </cell>
        </row>
        <row r="2">
          <cell r="A2" t="str">
            <v>bHYDRO</v>
          </cell>
          <cell r="B2">
            <v>1.6142857142857143</v>
          </cell>
          <cell r="C2">
            <v>1.6142857142857143</v>
          </cell>
          <cell r="D2">
            <v>1.6142857142857143</v>
          </cell>
          <cell r="E2">
            <v>1.6142857142857143</v>
          </cell>
          <cell r="F2">
            <v>1.6142857142857143</v>
          </cell>
          <cell r="G2">
            <v>1.6142857142857143</v>
          </cell>
          <cell r="H2">
            <v>1.6142857142857143</v>
          </cell>
          <cell r="I2">
            <v>1.6142857142857143</v>
          </cell>
          <cell r="J2">
            <v>1.6142857142857143</v>
          </cell>
          <cell r="K2">
            <v>1.6142857142857143</v>
          </cell>
        </row>
        <row r="3">
          <cell r="A3" t="str">
            <v>bGEO</v>
          </cell>
          <cell r="B3">
            <v>2.2714285714285714</v>
          </cell>
          <cell r="C3">
            <v>2.2714285714285714</v>
          </cell>
          <cell r="D3">
            <v>2.2714285714285714</v>
          </cell>
          <cell r="E3">
            <v>2.2714285714285714</v>
          </cell>
          <cell r="F3">
            <v>2.2714285714285714</v>
          </cell>
          <cell r="G3">
            <v>2.2714285714285714</v>
          </cell>
          <cell r="H3">
            <v>2.2714285714285714</v>
          </cell>
          <cell r="I3">
            <v>2.2714285714285714</v>
          </cell>
          <cell r="J3">
            <v>2.2714285714285714</v>
          </cell>
          <cell r="K3">
            <v>2.2714285714285714</v>
          </cell>
        </row>
        <row r="4">
          <cell r="A4" t="str">
            <v>bBIO</v>
          </cell>
          <cell r="B4">
            <v>2.2571428571428571</v>
          </cell>
          <cell r="C4">
            <v>2.2571428571428571</v>
          </cell>
          <cell r="D4">
            <v>2.2571428571428571</v>
          </cell>
          <cell r="E4">
            <v>2.2571428571428571</v>
          </cell>
          <cell r="F4">
            <v>2.2571428571428571</v>
          </cell>
          <cell r="G4">
            <v>2.2571428571428571</v>
          </cell>
          <cell r="H4">
            <v>2.2571428571428571</v>
          </cell>
          <cell r="I4">
            <v>2.2571428571428571</v>
          </cell>
          <cell r="J4">
            <v>2.2571428571428571</v>
          </cell>
          <cell r="K4">
            <v>2.2571428571428571</v>
          </cell>
        </row>
        <row r="5">
          <cell r="A5" t="str">
            <v>mWIND</v>
          </cell>
          <cell r="B5">
            <v>2.4428571428571431</v>
          </cell>
          <cell r="C5">
            <v>2.4428571428571431</v>
          </cell>
          <cell r="D5">
            <v>2.4428571428571431</v>
          </cell>
          <cell r="E5">
            <v>2.4428571428571431</v>
          </cell>
          <cell r="F5">
            <v>2.4428571428571431</v>
          </cell>
          <cell r="G5">
            <v>2.4428571428571431</v>
          </cell>
          <cell r="H5">
            <v>2.4428571428571431</v>
          </cell>
          <cell r="I5">
            <v>2.4428571428571431</v>
          </cell>
          <cell r="J5">
            <v>2.4428571428571431</v>
          </cell>
          <cell r="K5">
            <v>2.4428571428571431</v>
          </cell>
        </row>
        <row r="6">
          <cell r="A6" t="str">
            <v>mSOLAR</v>
          </cell>
          <cell r="B6">
            <v>15.742857142857144</v>
          </cell>
          <cell r="C6">
            <v>15.742857142857144</v>
          </cell>
          <cell r="D6">
            <v>15.742857142857144</v>
          </cell>
          <cell r="E6">
            <v>15.742857142857144</v>
          </cell>
          <cell r="F6">
            <v>15.742857142857144</v>
          </cell>
          <cell r="G6">
            <v>15.742857142857144</v>
          </cell>
          <cell r="H6">
            <v>15.742857142857144</v>
          </cell>
          <cell r="I6">
            <v>15.742857142857144</v>
          </cell>
          <cell r="J6">
            <v>15.742857142857144</v>
          </cell>
          <cell r="K6">
            <v>15.742857142857144</v>
          </cell>
        </row>
        <row r="9">
          <cell r="B9" t="str">
            <v>DEU</v>
          </cell>
          <cell r="C9" t="str">
            <v>OEU</v>
          </cell>
          <cell r="D9" t="str">
            <v>NEU</v>
          </cell>
          <cell r="E9" t="str">
            <v>EAB</v>
          </cell>
          <cell r="F9" t="str">
            <v>RUS</v>
          </cell>
          <cell r="G9" t="str">
            <v>RAB</v>
          </cell>
          <cell r="H9" t="str">
            <v>USA</v>
          </cell>
          <cell r="I9" t="str">
            <v>CHI</v>
          </cell>
          <cell r="J9" t="str">
            <v>OPE</v>
          </cell>
          <cell r="K9" t="str">
            <v>ROW</v>
          </cell>
        </row>
        <row r="10">
          <cell r="A10" t="str">
            <v>bHYDRO</v>
          </cell>
          <cell r="B10">
            <v>1.6255665557023846</v>
          </cell>
          <cell r="C10">
            <v>1.6255665557023846</v>
          </cell>
          <cell r="D10">
            <v>1.6255665557023846</v>
          </cell>
          <cell r="E10">
            <v>1.6255665557023846</v>
          </cell>
          <cell r="F10">
            <v>1.6255665557023846</v>
          </cell>
          <cell r="G10">
            <v>1.6255665557023846</v>
          </cell>
          <cell r="H10">
            <v>1.6255665557023846</v>
          </cell>
          <cell r="I10">
            <v>1.6255665557023846</v>
          </cell>
          <cell r="J10">
            <v>1.6255665557023846</v>
          </cell>
          <cell r="K10">
            <v>1.6255665557023846</v>
          </cell>
        </row>
        <row r="11">
          <cell r="A11" t="str">
            <v>bGEO</v>
          </cell>
          <cell r="B11">
            <v>3.3333333333333335</v>
          </cell>
          <cell r="C11">
            <v>3.3333333333333335</v>
          </cell>
          <cell r="D11">
            <v>3.3333333333333335</v>
          </cell>
          <cell r="E11">
            <v>3.3333333333333335</v>
          </cell>
          <cell r="F11">
            <v>3.3333333333333335</v>
          </cell>
          <cell r="G11">
            <v>3.3333333333333335</v>
          </cell>
          <cell r="H11">
            <v>3.3333333333333335</v>
          </cell>
          <cell r="I11">
            <v>3.3333333333333335</v>
          </cell>
          <cell r="J11">
            <v>3.3333333333333335</v>
          </cell>
          <cell r="K11">
            <v>3.3333333333333335</v>
          </cell>
        </row>
        <row r="12">
          <cell r="A12" t="str">
            <v>bBIO</v>
          </cell>
          <cell r="B12">
            <v>2.1559074816086836</v>
          </cell>
          <cell r="C12">
            <v>2.1559074816086836</v>
          </cell>
          <cell r="D12">
            <v>2.1559074816086836</v>
          </cell>
          <cell r="E12">
            <v>2.1559074816086836</v>
          </cell>
          <cell r="F12">
            <v>2.1559074816086836</v>
          </cell>
          <cell r="G12">
            <v>2.1559074816086836</v>
          </cell>
          <cell r="H12">
            <v>2.1559074816086836</v>
          </cell>
          <cell r="I12">
            <v>2.1559074816086836</v>
          </cell>
          <cell r="J12">
            <v>2.1559074816086836</v>
          </cell>
          <cell r="K12">
            <v>2.1559074816086836</v>
          </cell>
        </row>
        <row r="13">
          <cell r="A13" t="str">
            <v>mWIND</v>
          </cell>
          <cell r="B13">
            <v>2.0040839936719004</v>
          </cell>
          <cell r="C13">
            <v>2.0040839936719004</v>
          </cell>
          <cell r="D13">
            <v>2.0040839936719004</v>
          </cell>
          <cell r="E13">
            <v>2.0040839936719004</v>
          </cell>
          <cell r="F13">
            <v>2.0040839936719004</v>
          </cell>
          <cell r="G13">
            <v>2.0040839936719004</v>
          </cell>
          <cell r="H13">
            <v>2.0040839936719004</v>
          </cell>
          <cell r="I13">
            <v>2.0040839936719004</v>
          </cell>
          <cell r="J13">
            <v>2.0040839936719004</v>
          </cell>
          <cell r="K13">
            <v>2.0040839936719004</v>
          </cell>
        </row>
        <row r="14">
          <cell r="A14" t="str">
            <v>mSOLAR</v>
          </cell>
          <cell r="B14">
            <v>11.286812418887891</v>
          </cell>
          <cell r="C14">
            <v>11.286812418887891</v>
          </cell>
          <cell r="D14">
            <v>11.286812418887891</v>
          </cell>
          <cell r="E14">
            <v>11.286812418887891</v>
          </cell>
          <cell r="F14">
            <v>11.286812418887891</v>
          </cell>
          <cell r="G14">
            <v>11.286812418887891</v>
          </cell>
          <cell r="H14">
            <v>11.286812418887891</v>
          </cell>
          <cell r="I14">
            <v>11.286812418887891</v>
          </cell>
          <cell r="J14">
            <v>11.286812418887891</v>
          </cell>
          <cell r="K14">
            <v>11.286812418887891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F4" sqref="F4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3" customFormat="1" x14ac:dyDescent="0.25">
      <c r="A3" s="4">
        <v>1</v>
      </c>
      <c r="B3" s="12" t="s">
        <v>1</v>
      </c>
      <c r="C3" s="18">
        <f>Epro_Ra!B$6</f>
        <v>1.6255665557023846</v>
      </c>
      <c r="D3" s="18">
        <f>Epro_Ra!C$6</f>
        <v>3.3333333333333335</v>
      </c>
      <c r="E3" s="18">
        <f>Epro_Ra!D$6</f>
        <v>2.1559074816086836</v>
      </c>
      <c r="F3" s="7">
        <v>1</v>
      </c>
      <c r="G3" s="18">
        <f>Epro_Ra!F$6</f>
        <v>11.286812418887891</v>
      </c>
      <c r="H3" s="23" t="s">
        <v>1</v>
      </c>
      <c r="I3" s="27" t="s">
        <v>1</v>
      </c>
    </row>
    <row r="4" spans="1:9" x14ac:dyDescent="0.25">
      <c r="A4" s="4">
        <v>2</v>
      </c>
      <c r="B4" s="13" t="s">
        <v>32</v>
      </c>
      <c r="C4" s="19">
        <f>Epro_Ra!B$7</f>
        <v>1.6255665557023846</v>
      </c>
      <c r="D4" s="19">
        <f>Epro_Ra!C$7</f>
        <v>3.3333333333333335</v>
      </c>
      <c r="E4" s="19">
        <f>Epro_Ra!D$7</f>
        <v>2.1559074816086836</v>
      </c>
      <c r="F4" s="7">
        <f>(Epro_Ra!E$7)*0.7</f>
        <v>1.4028587955703302</v>
      </c>
      <c r="G4" s="19">
        <f>Epro_Ra!F$7</f>
        <v>11.286812418887891</v>
      </c>
      <c r="H4" s="24" t="s">
        <v>2</v>
      </c>
      <c r="I4" s="28" t="s">
        <v>14</v>
      </c>
    </row>
    <row r="5" spans="1:9" x14ac:dyDescent="0.25">
      <c r="A5" s="4">
        <v>3</v>
      </c>
      <c r="B5" s="13" t="s">
        <v>38</v>
      </c>
      <c r="C5" s="19">
        <f>Epro_Ra!B$7</f>
        <v>1.6255665557023846</v>
      </c>
      <c r="D5" s="19">
        <f>Epro_Ra!C$7</f>
        <v>3.3333333333333335</v>
      </c>
      <c r="E5" s="19">
        <f>Epro_Ra!D$7</f>
        <v>2.1559074816086836</v>
      </c>
      <c r="F5" s="7">
        <f>(Epro_Ra!E$7)*0.7</f>
        <v>1.4028587955703302</v>
      </c>
      <c r="G5" s="19">
        <f>Epro_Ra!F$7</f>
        <v>11.286812418887891</v>
      </c>
      <c r="H5" s="24" t="s">
        <v>3</v>
      </c>
      <c r="I5" s="28" t="s">
        <v>14</v>
      </c>
    </row>
    <row r="6" spans="1:9" x14ac:dyDescent="0.25">
      <c r="A6" s="4">
        <v>4</v>
      </c>
      <c r="B6" s="13" t="s">
        <v>33</v>
      </c>
      <c r="C6" s="19">
        <f>Epro_Ra!B$9</f>
        <v>1.6255665557023846</v>
      </c>
      <c r="D6" s="19">
        <f>Epro_Ra!C$9</f>
        <v>3.3333333333333335</v>
      </c>
      <c r="E6" s="19">
        <f>Epro_Ra!D$9</f>
        <v>2.1559074816086836</v>
      </c>
      <c r="F6" s="7">
        <f>(Epro_Ra!E$9)*0.7</f>
        <v>1.4028587955703302</v>
      </c>
      <c r="G6" s="19">
        <f>Epro_Ra!F$9</f>
        <v>11.286812418887891</v>
      </c>
      <c r="H6" s="24" t="s">
        <v>4</v>
      </c>
      <c r="I6" s="29" t="s">
        <v>15</v>
      </c>
    </row>
    <row r="7" spans="1:9" x14ac:dyDescent="0.25">
      <c r="A7" s="4">
        <v>5</v>
      </c>
      <c r="B7" s="13" t="s">
        <v>34</v>
      </c>
      <c r="C7" s="19">
        <f>Epro_Ra!B$7</f>
        <v>1.6255665557023846</v>
      </c>
      <c r="D7" s="19">
        <f>Epro_Ra!C$7</f>
        <v>3.3333333333333335</v>
      </c>
      <c r="E7" s="19">
        <f>Epro_Ra!D$7</f>
        <v>2.1559074816086836</v>
      </c>
      <c r="F7" s="7">
        <v>1</v>
      </c>
      <c r="G7" s="19">
        <f>Epro_Ra!F$7</f>
        <v>11.286812418887891</v>
      </c>
      <c r="H7" s="23" t="s">
        <v>5</v>
      </c>
      <c r="I7" s="28" t="s">
        <v>14</v>
      </c>
    </row>
    <row r="8" spans="1:9" x14ac:dyDescent="0.25">
      <c r="A8" s="4">
        <v>6</v>
      </c>
      <c r="B8" s="13" t="s">
        <v>35</v>
      </c>
      <c r="C8" s="19">
        <f>Epro_Ra!B$7</f>
        <v>1.6255665557023846</v>
      </c>
      <c r="D8" s="19">
        <f>Epro_Ra!C$7</f>
        <v>3.3333333333333335</v>
      </c>
      <c r="E8" s="19">
        <f>Epro_Ra!D$7</f>
        <v>2.1559074816086836</v>
      </c>
      <c r="F8" s="7">
        <f>(Epro_Ra!E$7)*0.7</f>
        <v>1.4028587955703302</v>
      </c>
      <c r="G8" s="19">
        <f>Epro_Ra!F$7</f>
        <v>11.286812418887891</v>
      </c>
      <c r="H8" s="23" t="s">
        <v>6</v>
      </c>
      <c r="I8" s="28" t="s">
        <v>14</v>
      </c>
    </row>
    <row r="9" spans="1:9" x14ac:dyDescent="0.25">
      <c r="A9" s="4">
        <v>7</v>
      </c>
      <c r="B9" s="13" t="s">
        <v>36</v>
      </c>
      <c r="C9" s="19">
        <f>Epro_Ra!B$8</f>
        <v>1.6255665557023846</v>
      </c>
      <c r="D9" s="19">
        <f>Epro_Ra!C$8</f>
        <v>3.3333333333333335</v>
      </c>
      <c r="E9" s="19">
        <f>Epro_Ra!D$8</f>
        <v>2.1559074816086836</v>
      </c>
      <c r="F9" s="7">
        <f>(Epro_Ra!E$8)*0.7</f>
        <v>1.4028587955703302</v>
      </c>
      <c r="G9" s="19">
        <f>Epro_Ra!F$8</f>
        <v>11.286812418887891</v>
      </c>
      <c r="H9" s="24" t="s">
        <v>7</v>
      </c>
      <c r="I9" s="30" t="s">
        <v>16</v>
      </c>
    </row>
    <row r="10" spans="1:9" x14ac:dyDescent="0.25">
      <c r="A10" s="4">
        <v>8</v>
      </c>
      <c r="B10" s="13" t="s">
        <v>5</v>
      </c>
      <c r="C10" s="19">
        <f>Epro_Ra!B$12</f>
        <v>1.6255665557023846</v>
      </c>
      <c r="D10" s="19">
        <f>Epro_Ra!C$12</f>
        <v>3.3333333333333335</v>
      </c>
      <c r="E10" s="19">
        <f>Epro_Ra!D$12</f>
        <v>2.1559074816086836</v>
      </c>
      <c r="F10" s="7">
        <f>(Epro_Ra!E$12)*0.7</f>
        <v>1.4028587955703302</v>
      </c>
      <c r="G10" s="19">
        <f>Epro_Ra!F$12</f>
        <v>11.286812418887891</v>
      </c>
      <c r="H10" s="24" t="s">
        <v>8</v>
      </c>
      <c r="I10" s="31" t="s">
        <v>8</v>
      </c>
    </row>
    <row r="11" spans="1:9" x14ac:dyDescent="0.25">
      <c r="A11" s="4">
        <v>9</v>
      </c>
      <c r="B11" s="13" t="s">
        <v>6</v>
      </c>
      <c r="C11" s="19">
        <f>Epro_Ra!B$15</f>
        <v>1.6255665557023846</v>
      </c>
      <c r="D11" s="19">
        <f>Epro_Ra!C$15</f>
        <v>3.3333333333333335</v>
      </c>
      <c r="E11" s="19">
        <f>Epro_Ra!D$15</f>
        <v>2.1559074816086836</v>
      </c>
      <c r="F11" s="7">
        <f>(Epro_Ra!E$15)*0.7</f>
        <v>1.4028587955703302</v>
      </c>
      <c r="G11" s="19">
        <f>Epro_Ra!F$15</f>
        <v>11.286812418887891</v>
      </c>
      <c r="H11" s="24" t="s">
        <v>9</v>
      </c>
      <c r="I11" s="32" t="s">
        <v>17</v>
      </c>
    </row>
    <row r="12" spans="1:9" x14ac:dyDescent="0.25">
      <c r="A12" s="4">
        <v>10</v>
      </c>
      <c r="B12" s="13" t="s">
        <v>8</v>
      </c>
      <c r="C12" s="19">
        <f>Epro_Ra!B$10</f>
        <v>1.6255665557023846</v>
      </c>
      <c r="D12" s="19">
        <f>Epro_Ra!C$10</f>
        <v>3.3333333333333335</v>
      </c>
      <c r="E12" s="19">
        <f>Epro_Ra!D$10</f>
        <v>2.1559074816086836</v>
      </c>
      <c r="F12" s="7">
        <f>(Epro_Ra!E$10)*0.7</f>
        <v>1.4028587955703302</v>
      </c>
      <c r="G12" s="19">
        <f>Epro_Ra!F$10</f>
        <v>11.286812418887891</v>
      </c>
      <c r="H12" s="24" t="s">
        <v>10</v>
      </c>
      <c r="I12" s="33" t="s">
        <v>10</v>
      </c>
    </row>
    <row r="13" spans="1:9" x14ac:dyDescent="0.25">
      <c r="A13" s="4">
        <v>11</v>
      </c>
      <c r="B13" s="13" t="s">
        <v>30</v>
      </c>
      <c r="C13" s="19">
        <f>Epro_Ra!B$14</f>
        <v>1.6255665557023846</v>
      </c>
      <c r="D13" s="19">
        <f>Epro_Ra!C$14</f>
        <v>3.3333333333333335</v>
      </c>
      <c r="E13" s="19">
        <f>Epro_Ra!D$14</f>
        <v>2.1559074816086836</v>
      </c>
      <c r="F13" s="7">
        <f>(Epro_Ra!E$14)*0.7</f>
        <v>1.4028587955703302</v>
      </c>
      <c r="G13" s="19">
        <f>Epro_Ra!F$14</f>
        <v>11.286812418887891</v>
      </c>
      <c r="H13" s="24" t="s">
        <v>11</v>
      </c>
      <c r="I13" s="34" t="s">
        <v>12</v>
      </c>
    </row>
    <row r="14" spans="1:9" x14ac:dyDescent="0.25">
      <c r="A14" s="4">
        <v>12</v>
      </c>
      <c r="B14" s="13" t="s">
        <v>10</v>
      </c>
      <c r="C14" s="19">
        <f>Epro_Ra!B$14</f>
        <v>1.6255665557023846</v>
      </c>
      <c r="D14" s="19">
        <f>Epro_Ra!C$14</f>
        <v>3.3333333333333335</v>
      </c>
      <c r="E14" s="19">
        <f>Epro_Ra!D$14</f>
        <v>2.1559074816086836</v>
      </c>
      <c r="F14" s="7">
        <f>(Epro_Ra!E$14)*0.7</f>
        <v>1.4028587955703302</v>
      </c>
      <c r="G14" s="19">
        <f>Epro_Ra!F$14</f>
        <v>11.286812418887891</v>
      </c>
      <c r="H14" s="24" t="s">
        <v>12</v>
      </c>
      <c r="I14" s="34" t="s">
        <v>12</v>
      </c>
    </row>
    <row r="15" spans="1:9" x14ac:dyDescent="0.25">
      <c r="A15" s="4">
        <v>13</v>
      </c>
      <c r="B15" s="13" t="s">
        <v>9</v>
      </c>
      <c r="C15" s="19">
        <f>Epro_Ra!B$15</f>
        <v>1.6255665557023846</v>
      </c>
      <c r="D15" s="19">
        <f>Epro_Ra!C$15</f>
        <v>3.3333333333333335</v>
      </c>
      <c r="E15" s="19">
        <f>Epro_Ra!D$15</f>
        <v>2.1559074816086836</v>
      </c>
      <c r="F15" s="7">
        <f>(Epro_Ra!E$15)*0.7</f>
        <v>1.4028587955703302</v>
      </c>
      <c r="G15" s="19">
        <f>Epro_Ra!F$15</f>
        <v>11.286812418887891</v>
      </c>
      <c r="H15" s="24" t="s">
        <v>13</v>
      </c>
      <c r="I15" s="32" t="s">
        <v>17</v>
      </c>
    </row>
    <row r="16" spans="1:9" x14ac:dyDescent="0.25">
      <c r="A16" s="4">
        <v>14</v>
      </c>
      <c r="B16" s="13" t="s">
        <v>12</v>
      </c>
      <c r="C16" s="19">
        <f>Epro_Ra!B$11</f>
        <v>1.6255665557023846</v>
      </c>
      <c r="D16" s="19">
        <f>Epro_Ra!C$11</f>
        <v>3.3333333333333335</v>
      </c>
      <c r="E16" s="19">
        <f>Epro_Ra!D$11</f>
        <v>2.1559074816086836</v>
      </c>
      <c r="F16" s="7">
        <f>(Epro_Ra!E$11)*0.7</f>
        <v>1.4028587955703302</v>
      </c>
      <c r="G16" s="19">
        <f>Epro_Ra!F$11</f>
        <v>11.286812418887891</v>
      </c>
      <c r="H16" s="23" t="s">
        <v>30</v>
      </c>
      <c r="I16" s="35" t="s">
        <v>20</v>
      </c>
    </row>
    <row r="17" spans="1:20" x14ac:dyDescent="0.25">
      <c r="A17" s="4">
        <v>15</v>
      </c>
      <c r="B17" s="13" t="s">
        <v>11</v>
      </c>
      <c r="C17" s="19">
        <f>Epro_Ra!B$13</f>
        <v>1.6255665557023846</v>
      </c>
      <c r="D17" s="19">
        <f>Epro_Ra!C$13</f>
        <v>3.3333333333333335</v>
      </c>
      <c r="E17" s="19">
        <f>Epro_Ra!D$13</f>
        <v>2.1559074816086836</v>
      </c>
      <c r="F17" s="7">
        <f>(Epro_Ra!E$13)*0.7</f>
        <v>1.4028587955703302</v>
      </c>
      <c r="G17" s="19">
        <f>Epro_Ra!F$13</f>
        <v>11.286812418887891</v>
      </c>
      <c r="H17" s="23" t="s">
        <v>29</v>
      </c>
      <c r="I17" s="36" t="s">
        <v>18</v>
      </c>
    </row>
    <row r="18" spans="1:20" x14ac:dyDescent="0.25">
      <c r="A18" s="4">
        <v>16</v>
      </c>
      <c r="B18" s="13" t="s">
        <v>13</v>
      </c>
      <c r="C18" s="19">
        <f>Epro_Ra!B$13</f>
        <v>1.6255665557023846</v>
      </c>
      <c r="D18" s="19">
        <f>Epro_Ra!C$13</f>
        <v>3.3333333333333335</v>
      </c>
      <c r="E18" s="19">
        <f>Epro_Ra!D$13</f>
        <v>2.1559074816086836</v>
      </c>
      <c r="F18" s="7">
        <f>(Epro_Ra!E$13)*0.7</f>
        <v>1.4028587955703302</v>
      </c>
      <c r="G18" s="19">
        <f>Epro_Ra!F$13</f>
        <v>11.286812418887891</v>
      </c>
      <c r="H18" s="24" t="s">
        <v>18</v>
      </c>
      <c r="I18" s="36" t="s">
        <v>18</v>
      </c>
    </row>
    <row r="19" spans="1:20" x14ac:dyDescent="0.25">
      <c r="A19" s="4">
        <v>17</v>
      </c>
      <c r="B19" s="13" t="s">
        <v>37</v>
      </c>
      <c r="C19" s="19">
        <f>Epro_Ra!B$15</f>
        <v>1.6255665557023846</v>
      </c>
      <c r="D19" s="19">
        <f>Epro_Ra!C$15</f>
        <v>3.3333333333333335</v>
      </c>
      <c r="E19" s="19">
        <f>Epro_Ra!D$15</f>
        <v>2.1559074816086836</v>
      </c>
      <c r="F19" s="7">
        <f>(Epro_Ra!E$15)*0.7</f>
        <v>1.4028587955703302</v>
      </c>
      <c r="G19" s="19">
        <f>Epro_Ra!F$15</f>
        <v>11.286812418887891</v>
      </c>
      <c r="H19" s="23" t="s">
        <v>17</v>
      </c>
      <c r="I19" s="32" t="s">
        <v>17</v>
      </c>
    </row>
    <row r="20" spans="1:20" x14ac:dyDescent="0.25">
      <c r="A20" s="4">
        <v>18</v>
      </c>
      <c r="B20" s="13" t="s">
        <v>17</v>
      </c>
      <c r="C20" s="19">
        <f>Epro_Ra!B$15</f>
        <v>1.6255665557023846</v>
      </c>
      <c r="D20" s="19">
        <f>Epro_Ra!C$15</f>
        <v>3.3333333333333335</v>
      </c>
      <c r="E20" s="19">
        <f>Epro_Ra!D$15</f>
        <v>2.1559074816086836</v>
      </c>
      <c r="F20" s="7">
        <f>(Epro_Ra!E$15)*0.7</f>
        <v>1.4028587955703302</v>
      </c>
      <c r="G20" s="19">
        <f>Epro_Ra!F$15</f>
        <v>11.286812418887891</v>
      </c>
    </row>
    <row r="21" spans="1:20" x14ac:dyDescent="0.25">
      <c r="F21" s="7">
        <v>0.7</v>
      </c>
      <c r="G21" s="42" t="s">
        <v>31</v>
      </c>
    </row>
    <row r="24" spans="1:20" x14ac:dyDescent="0.25">
      <c r="B24" s="7">
        <f t="array" ref="B24:T29">TRANSPOSE(B2:G20)</f>
        <v>0</v>
      </c>
      <c r="C24" s="7" t="str">
        <v>DEU</v>
      </c>
      <c r="D24" s="7" t="str">
        <v>ITA</v>
      </c>
      <c r="E24" s="7" t="str">
        <v>FRA</v>
      </c>
      <c r="F24" s="7" t="str">
        <v>POL</v>
      </c>
      <c r="G24" s="7" t="str">
        <v>UKI</v>
      </c>
      <c r="H24" s="24" t="str">
        <v>ESP</v>
      </c>
      <c r="I24" s="37" t="str">
        <v>BNL</v>
      </c>
      <c r="J24" t="str">
        <v>EUN</v>
      </c>
      <c r="K24" t="str">
        <v>EUS</v>
      </c>
      <c r="L24" t="str">
        <v>USA</v>
      </c>
      <c r="M24" t="str">
        <v>OEC</v>
      </c>
      <c r="N24" t="str">
        <v>RUS</v>
      </c>
      <c r="O24" t="str">
        <v>BRZ</v>
      </c>
      <c r="P24" t="str">
        <v>CHI</v>
      </c>
      <c r="Q24" t="str">
        <v>IND</v>
      </c>
      <c r="R24" t="str">
        <v>RSA</v>
      </c>
      <c r="S24" t="str">
        <v>OPA</v>
      </c>
      <c r="T24" t="str">
        <v>ROW</v>
      </c>
    </row>
    <row r="25" spans="1:20" x14ac:dyDescent="0.25">
      <c r="B25" s="7" t="str">
        <v>bHYDRO</v>
      </c>
      <c r="C25" s="47">
        <v>1.6255665557023846</v>
      </c>
      <c r="D25" s="47">
        <v>1.6255665557023846</v>
      </c>
      <c r="E25" s="47">
        <v>1.6255665557023846</v>
      </c>
      <c r="F25" s="47">
        <v>1.6255665557023846</v>
      </c>
      <c r="G25" s="47">
        <v>1.6255665557023846</v>
      </c>
      <c r="H25" s="48">
        <v>1.6255665557023846</v>
      </c>
      <c r="I25" s="49">
        <v>1.6255665557023846</v>
      </c>
      <c r="J25" s="50">
        <v>1.6255665557023846</v>
      </c>
      <c r="K25" s="50">
        <v>1.6255665557023846</v>
      </c>
      <c r="L25" s="50">
        <v>1.6255665557023846</v>
      </c>
      <c r="M25" s="50">
        <v>1.6255665557023846</v>
      </c>
      <c r="N25" s="50">
        <v>1.6255665557023846</v>
      </c>
      <c r="O25" s="50">
        <v>1.6255665557023846</v>
      </c>
      <c r="P25" s="50">
        <v>1.6255665557023846</v>
      </c>
      <c r="Q25" s="50">
        <v>1.6255665557023846</v>
      </c>
      <c r="R25" s="50">
        <v>1.6255665557023846</v>
      </c>
      <c r="S25" s="50">
        <v>1.6255665557023846</v>
      </c>
      <c r="T25" s="50">
        <v>1.6255665557023846</v>
      </c>
    </row>
    <row r="26" spans="1:20" x14ac:dyDescent="0.25">
      <c r="B26" s="7" t="str">
        <v>bGEO</v>
      </c>
      <c r="C26" s="47">
        <v>3.3333333333333335</v>
      </c>
      <c r="D26" s="47">
        <v>3.3333333333333335</v>
      </c>
      <c r="E26" s="47">
        <v>3.3333333333333335</v>
      </c>
      <c r="F26" s="47">
        <v>3.3333333333333335</v>
      </c>
      <c r="G26" s="47">
        <v>3.3333333333333335</v>
      </c>
      <c r="H26" s="48">
        <v>3.3333333333333335</v>
      </c>
      <c r="I26" s="49">
        <v>3.3333333333333335</v>
      </c>
      <c r="J26" s="50">
        <v>3.3333333333333335</v>
      </c>
      <c r="K26" s="50">
        <v>3.3333333333333335</v>
      </c>
      <c r="L26" s="50">
        <v>3.3333333333333335</v>
      </c>
      <c r="M26" s="50">
        <v>3.3333333333333335</v>
      </c>
      <c r="N26" s="50">
        <v>3.3333333333333335</v>
      </c>
      <c r="O26" s="50">
        <v>3.3333333333333335</v>
      </c>
      <c r="P26" s="50">
        <v>3.3333333333333335</v>
      </c>
      <c r="Q26" s="50">
        <v>3.3333333333333335</v>
      </c>
      <c r="R26" s="50">
        <v>3.3333333333333335</v>
      </c>
      <c r="S26" s="50">
        <v>3.3333333333333335</v>
      </c>
      <c r="T26" s="50">
        <v>3.3333333333333335</v>
      </c>
    </row>
    <row r="27" spans="1:20" x14ac:dyDescent="0.25">
      <c r="B27" s="7" t="str">
        <v>bBIO</v>
      </c>
      <c r="C27" s="47">
        <v>2.1559074816086836</v>
      </c>
      <c r="D27" s="47">
        <v>2.1559074816086836</v>
      </c>
      <c r="E27" s="47">
        <v>2.1559074816086836</v>
      </c>
      <c r="F27" s="47">
        <v>2.1559074816086836</v>
      </c>
      <c r="G27" s="47">
        <v>2.1559074816086836</v>
      </c>
      <c r="H27" s="48">
        <v>2.1559074816086836</v>
      </c>
      <c r="I27" s="49">
        <v>2.1559074816086836</v>
      </c>
      <c r="J27" s="50">
        <v>2.1559074816086836</v>
      </c>
      <c r="K27" s="50">
        <v>2.1559074816086836</v>
      </c>
      <c r="L27" s="50">
        <v>2.1559074816086836</v>
      </c>
      <c r="M27" s="50">
        <v>2.1559074816086836</v>
      </c>
      <c r="N27" s="50">
        <v>2.1559074816086836</v>
      </c>
      <c r="O27" s="50">
        <v>2.1559074816086836</v>
      </c>
      <c r="P27" s="50">
        <v>2.1559074816086836</v>
      </c>
      <c r="Q27" s="50">
        <v>2.1559074816086836</v>
      </c>
      <c r="R27" s="50">
        <v>2.1559074816086836</v>
      </c>
      <c r="S27" s="50">
        <v>2.1559074816086836</v>
      </c>
      <c r="T27" s="50">
        <v>2.1559074816086836</v>
      </c>
    </row>
    <row r="28" spans="1:20" x14ac:dyDescent="0.25">
      <c r="B28" s="7" t="str">
        <v>mWIND</v>
      </c>
      <c r="C28" s="47">
        <v>1</v>
      </c>
      <c r="D28" s="47">
        <v>1.4028587955703302</v>
      </c>
      <c r="E28" s="47">
        <v>1.4028587955703302</v>
      </c>
      <c r="F28" s="47">
        <v>1.4028587955703302</v>
      </c>
      <c r="G28" s="47">
        <v>1</v>
      </c>
      <c r="H28" s="48">
        <v>1.4028587955703302</v>
      </c>
      <c r="I28" s="49">
        <v>1.4028587955703302</v>
      </c>
      <c r="J28" s="50">
        <v>1.4028587955703302</v>
      </c>
      <c r="K28" s="50">
        <v>1.4028587955703302</v>
      </c>
      <c r="L28" s="50">
        <v>1.4028587955703302</v>
      </c>
      <c r="M28" s="50">
        <v>1.4028587955703302</v>
      </c>
      <c r="N28" s="50">
        <v>1.4028587955703302</v>
      </c>
      <c r="O28" s="50">
        <v>1.4028587955703302</v>
      </c>
      <c r="P28" s="50">
        <v>1.4028587955703302</v>
      </c>
      <c r="Q28" s="50">
        <v>1.4028587955703302</v>
      </c>
      <c r="R28" s="50">
        <v>1.4028587955703302</v>
      </c>
      <c r="S28" s="50">
        <v>1.4028587955703302</v>
      </c>
      <c r="T28" s="50">
        <v>1.4028587955703302</v>
      </c>
    </row>
    <row r="29" spans="1:20" x14ac:dyDescent="0.25">
      <c r="B29" s="7" t="str">
        <v>mSOLAR</v>
      </c>
      <c r="C29" s="47">
        <v>11.286812418887891</v>
      </c>
      <c r="D29" s="47">
        <v>11.286812418887891</v>
      </c>
      <c r="E29" s="47">
        <v>11.286812418887891</v>
      </c>
      <c r="F29" s="47">
        <v>11.286812418887891</v>
      </c>
      <c r="G29" s="47">
        <v>11.286812418887891</v>
      </c>
      <c r="H29" s="48">
        <v>11.286812418887891</v>
      </c>
      <c r="I29" s="49">
        <v>11.286812418887891</v>
      </c>
      <c r="J29" s="50">
        <v>11.286812418887891</v>
      </c>
      <c r="K29" s="50">
        <v>11.286812418887891</v>
      </c>
      <c r="L29" s="50">
        <v>11.286812418887891</v>
      </c>
      <c r="M29" s="50">
        <v>11.286812418887891</v>
      </c>
      <c r="N29" s="50">
        <v>11.286812418887891</v>
      </c>
      <c r="O29" s="50">
        <v>11.286812418887891</v>
      </c>
      <c r="P29" s="50">
        <v>11.286812418887891</v>
      </c>
      <c r="Q29" s="50">
        <v>11.286812418887891</v>
      </c>
      <c r="R29" s="50">
        <v>11.286812418887891</v>
      </c>
      <c r="S29" s="50">
        <v>11.286812418887891</v>
      </c>
      <c r="T29" s="50">
        <v>11.286812418887891</v>
      </c>
    </row>
  </sheetData>
  <conditionalFormatting sqref="C3:E20 G3:G20">
    <cfRule type="cellIs" dxfId="4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A3" sqref="A3:XFD3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Epro_Ra!B$6</f>
        <v>1.6255665557023846</v>
      </c>
      <c r="D3" s="18">
        <f>Epro_Ra!C$6</f>
        <v>3.3333333333333335</v>
      </c>
      <c r="E3" s="18">
        <f>Epro_Ra!D$6</f>
        <v>2.1559074816086836</v>
      </c>
      <c r="F3" s="18">
        <f>Epro_Ra!E$6</f>
        <v>2.0040839936719004</v>
      </c>
      <c r="G3" s="18">
        <f>Epro_Ra!F$6</f>
        <v>11.286812418887891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Epro_Ra!B$6</f>
        <v>1.6255665557023846</v>
      </c>
      <c r="D4" s="18">
        <f>Epro_Ra!C$6</f>
        <v>3.3333333333333335</v>
      </c>
      <c r="E4" s="18">
        <f>Epro_Ra!D$6</f>
        <v>2.1559074816086836</v>
      </c>
      <c r="F4" s="18">
        <f>Epro_Ra!E$6</f>
        <v>2.0040839936719004</v>
      </c>
      <c r="G4" s="18">
        <f>Epro_Ra!F$6</f>
        <v>11.286812418887891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9">
        <f>Epro_Ra!B$7</f>
        <v>1.6255665557023846</v>
      </c>
      <c r="D5" s="19">
        <f>Epro_Ra!C$7</f>
        <v>3.3333333333333335</v>
      </c>
      <c r="E5" s="19">
        <f>Epro_Ra!D$7</f>
        <v>2.1559074816086836</v>
      </c>
      <c r="F5" s="19">
        <f>Epro_Ra!E$7</f>
        <v>2.0040839936719004</v>
      </c>
      <c r="G5" s="19">
        <f>Epro_Ra!F$7</f>
        <v>11.286812418887891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9">
        <f>Epro_Ra!B$7</f>
        <v>1.6255665557023846</v>
      </c>
      <c r="D6" s="19">
        <f>Epro_Ra!C$7</f>
        <v>3.3333333333333335</v>
      </c>
      <c r="E6" s="19">
        <f>Epro_Ra!D$7</f>
        <v>2.1559074816086836</v>
      </c>
      <c r="F6" s="19">
        <f>Epro_Ra!E$7</f>
        <v>2.0040839936719004</v>
      </c>
      <c r="G6" s="19">
        <f>Epro_Ra!F$7</f>
        <v>11.286812418887891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9">
        <f>Epro_Ra!B$9</f>
        <v>1.6255665557023846</v>
      </c>
      <c r="D7" s="19">
        <f>Epro_Ra!C$9</f>
        <v>3.3333333333333335</v>
      </c>
      <c r="E7" s="19">
        <f>Epro_Ra!D$9</f>
        <v>2.1559074816086836</v>
      </c>
      <c r="F7" s="19">
        <f>Epro_Ra!E$9</f>
        <v>2.0040839936719004</v>
      </c>
      <c r="G7" s="19">
        <f>Epro_Ra!F$9</f>
        <v>11.286812418887891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9">
        <f>Epro_Ra!B$7</f>
        <v>1.6255665557023846</v>
      </c>
      <c r="D8" s="19">
        <f>Epro_Ra!C$7</f>
        <v>3.3333333333333335</v>
      </c>
      <c r="E8" s="19">
        <f>Epro_Ra!D$7</f>
        <v>2.1559074816086836</v>
      </c>
      <c r="F8" s="19">
        <f>Epro_Ra!E$7</f>
        <v>2.0040839936719004</v>
      </c>
      <c r="G8" s="19">
        <f>Epro_Ra!F$7</f>
        <v>11.286812418887891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9">
        <f>Epro_Ra!B$7</f>
        <v>1.6255665557023846</v>
      </c>
      <c r="D9" s="19">
        <f>Epro_Ra!C$7</f>
        <v>3.3333333333333335</v>
      </c>
      <c r="E9" s="19">
        <f>Epro_Ra!D$7</f>
        <v>2.1559074816086836</v>
      </c>
      <c r="F9" s="19">
        <f>Epro_Ra!E$7</f>
        <v>2.0040839936719004</v>
      </c>
      <c r="G9" s="19">
        <f>Epro_Ra!F$7</f>
        <v>11.286812418887891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9">
        <f>Epro_Ra!B$8</f>
        <v>1.6255665557023846</v>
      </c>
      <c r="D10" s="19">
        <f>Epro_Ra!C$8</f>
        <v>3.3333333333333335</v>
      </c>
      <c r="E10" s="19">
        <f>Epro_Ra!D$8</f>
        <v>2.1559074816086836</v>
      </c>
      <c r="F10" s="19">
        <f>Epro_Ra!E$8</f>
        <v>2.0040839936719004</v>
      </c>
      <c r="G10" s="19">
        <f>Epro_Ra!F$8</f>
        <v>11.286812418887891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9">
        <f>Epro_Ra!B$12</f>
        <v>1.6255665557023846</v>
      </c>
      <c r="D11" s="19">
        <f>Epro_Ra!C$12</f>
        <v>3.3333333333333335</v>
      </c>
      <c r="E11" s="19">
        <f>Epro_Ra!D$12</f>
        <v>2.1559074816086836</v>
      </c>
      <c r="F11" s="19">
        <f>Epro_Ra!E$12</f>
        <v>2.0040839936719004</v>
      </c>
      <c r="G11" s="19">
        <f>Epro_Ra!F$12</f>
        <v>11.286812418887891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9">
        <f>Epro_Ra!B$15</f>
        <v>1.6255665557023846</v>
      </c>
      <c r="D12" s="19">
        <f>Epro_Ra!C$15</f>
        <v>3.3333333333333335</v>
      </c>
      <c r="E12" s="19">
        <f>Epro_Ra!D$15</f>
        <v>2.1559074816086836</v>
      </c>
      <c r="F12" s="19">
        <f>Epro_Ra!E$15</f>
        <v>2.0040839936719004</v>
      </c>
      <c r="G12" s="19">
        <f>Epro_Ra!F$15</f>
        <v>11.286812418887891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9">
        <f>Epro_Ra!B$10</f>
        <v>1.6255665557023846</v>
      </c>
      <c r="D13" s="19">
        <f>Epro_Ra!C$10</f>
        <v>3.3333333333333335</v>
      </c>
      <c r="E13" s="19">
        <f>Epro_Ra!D$10</f>
        <v>2.1559074816086836</v>
      </c>
      <c r="F13" s="19">
        <f>Epro_Ra!E$10</f>
        <v>2.0040839936719004</v>
      </c>
      <c r="G13" s="19">
        <f>Epro_Ra!F$10</f>
        <v>11.286812418887891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9">
        <f>Epro_Ra!B$14</f>
        <v>1.6255665557023846</v>
      </c>
      <c r="D14" s="19">
        <f>Epro_Ra!C$14</f>
        <v>3.3333333333333335</v>
      </c>
      <c r="E14" s="19">
        <f>Epro_Ra!D$14</f>
        <v>2.1559074816086836</v>
      </c>
      <c r="F14" s="19">
        <f>Epro_Ra!E$14</f>
        <v>2.0040839936719004</v>
      </c>
      <c r="G14" s="19">
        <f>Epro_Ra!F$14</f>
        <v>11.286812418887891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9">
        <f>Epro_Ra!B$14</f>
        <v>1.6255665557023846</v>
      </c>
      <c r="D15" s="19">
        <f>Epro_Ra!C$14</f>
        <v>3.3333333333333335</v>
      </c>
      <c r="E15" s="19">
        <f>Epro_Ra!D$14</f>
        <v>2.1559074816086836</v>
      </c>
      <c r="F15" s="19">
        <f>Epro_Ra!E$14</f>
        <v>2.0040839936719004</v>
      </c>
      <c r="G15" s="19">
        <f>Epro_Ra!F$14</f>
        <v>11.286812418887891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9">
        <f>Epro_Ra!B$15</f>
        <v>1.6255665557023846</v>
      </c>
      <c r="D16" s="19">
        <f>Epro_Ra!C$15</f>
        <v>3.3333333333333335</v>
      </c>
      <c r="E16" s="19">
        <f>Epro_Ra!D$15</f>
        <v>2.1559074816086836</v>
      </c>
      <c r="F16" s="19">
        <f>Epro_Ra!E$15</f>
        <v>2.0040839936719004</v>
      </c>
      <c r="G16" s="19">
        <f>Epro_Ra!F$15</f>
        <v>11.286812418887891</v>
      </c>
      <c r="H16" s="24" t="s">
        <v>13</v>
      </c>
      <c r="I16" s="32" t="s">
        <v>17</v>
      </c>
    </row>
    <row r="17" spans="1:20" x14ac:dyDescent="0.25">
      <c r="A17" s="4">
        <v>15</v>
      </c>
      <c r="B17" s="13" t="s">
        <v>30</v>
      </c>
      <c r="C17" s="19">
        <f>Epro_Ra!B$11</f>
        <v>1.6255665557023846</v>
      </c>
      <c r="D17" s="19">
        <f>Epro_Ra!C$11</f>
        <v>3.3333333333333335</v>
      </c>
      <c r="E17" s="19">
        <f>Epro_Ra!D$11</f>
        <v>2.1559074816086836</v>
      </c>
      <c r="F17" s="19">
        <f>Epro_Ra!E$11</f>
        <v>2.0040839936719004</v>
      </c>
      <c r="G17" s="19">
        <f>Epro_Ra!F$11</f>
        <v>11.286812418887891</v>
      </c>
      <c r="H17" s="23" t="s">
        <v>30</v>
      </c>
      <c r="I17" s="35" t="s">
        <v>20</v>
      </c>
    </row>
    <row r="18" spans="1:20" x14ac:dyDescent="0.25">
      <c r="A18" s="4">
        <v>16</v>
      </c>
      <c r="B18" s="13" t="s">
        <v>29</v>
      </c>
      <c r="C18" s="19">
        <f>Epro_Ra!B$13</f>
        <v>1.6255665557023846</v>
      </c>
      <c r="D18" s="19">
        <f>Epro_Ra!C$13</f>
        <v>3.3333333333333335</v>
      </c>
      <c r="E18" s="19">
        <f>Epro_Ra!D$13</f>
        <v>2.1559074816086836</v>
      </c>
      <c r="F18" s="19">
        <f>Epro_Ra!E$13</f>
        <v>2.0040839936719004</v>
      </c>
      <c r="G18" s="19">
        <f>Epro_Ra!F$13</f>
        <v>11.286812418887891</v>
      </c>
      <c r="H18" s="23" t="s">
        <v>29</v>
      </c>
      <c r="I18" s="36" t="s">
        <v>18</v>
      </c>
    </row>
    <row r="19" spans="1:20" x14ac:dyDescent="0.25">
      <c r="A19" s="4">
        <v>17</v>
      </c>
      <c r="B19" s="13" t="s">
        <v>18</v>
      </c>
      <c r="C19" s="19">
        <f>Epro_Ra!B$13</f>
        <v>1.6255665557023846</v>
      </c>
      <c r="D19" s="19">
        <f>Epro_Ra!C$13</f>
        <v>3.3333333333333335</v>
      </c>
      <c r="E19" s="19">
        <f>Epro_Ra!D$13</f>
        <v>2.1559074816086836</v>
      </c>
      <c r="F19" s="19">
        <f>Epro_Ra!E$13</f>
        <v>2.0040839936719004</v>
      </c>
      <c r="G19" s="19">
        <f>Epro_Ra!F$13</f>
        <v>11.286812418887891</v>
      </c>
      <c r="H19" s="24" t="s">
        <v>18</v>
      </c>
      <c r="I19" s="36" t="s">
        <v>18</v>
      </c>
    </row>
    <row r="20" spans="1:20" x14ac:dyDescent="0.25">
      <c r="A20" s="4">
        <v>18</v>
      </c>
      <c r="B20" s="13" t="s">
        <v>17</v>
      </c>
      <c r="C20" s="19">
        <f>Epro_Ra!B$15</f>
        <v>1.6255665557023846</v>
      </c>
      <c r="D20" s="19">
        <f>Epro_Ra!C$15</f>
        <v>3.3333333333333335</v>
      </c>
      <c r="E20" s="19">
        <f>Epro_Ra!D$15</f>
        <v>2.1559074816086836</v>
      </c>
      <c r="F20" s="19">
        <f>Epro_Ra!E$15</f>
        <v>2.0040839936719004</v>
      </c>
      <c r="G20" s="19">
        <f>Epro_Ra!F$15</f>
        <v>11.286812418887891</v>
      </c>
      <c r="H20" s="23" t="s">
        <v>17</v>
      </c>
      <c r="I20" s="32" t="s">
        <v>17</v>
      </c>
    </row>
    <row r="22" spans="1:20" x14ac:dyDescent="0.25">
      <c r="G22" s="42" t="s">
        <v>31</v>
      </c>
    </row>
    <row r="25" spans="1:20" x14ac:dyDescent="0.25">
      <c r="B25" s="7">
        <f t="array" ref="B25:T30">TRANSPOSE(B2:G20)</f>
        <v>0</v>
      </c>
      <c r="C25" s="7" t="str">
        <v>BAW</v>
      </c>
      <c r="D25" s="7" t="str">
        <v>DEU</v>
      </c>
      <c r="E25" s="7" t="str">
        <v xml:space="preserve">FRA </v>
      </c>
      <c r="F25" s="7" t="str">
        <v>AUT</v>
      </c>
      <c r="G25" s="7" t="str">
        <v>SWZ</v>
      </c>
      <c r="H25" s="24" t="str">
        <v>EUN</v>
      </c>
      <c r="I25" s="37" t="str">
        <v>EUS</v>
      </c>
      <c r="J25" t="str">
        <v>EUE</v>
      </c>
      <c r="K25" t="str">
        <v>USA</v>
      </c>
      <c r="L25" t="str">
        <v>BRZ</v>
      </c>
      <c r="M25" t="str">
        <v>RUS</v>
      </c>
      <c r="N25" t="str">
        <v>IND</v>
      </c>
      <c r="O25" t="str">
        <v>CHI</v>
      </c>
      <c r="P25" t="str">
        <v>RSA</v>
      </c>
      <c r="Q25" t="str">
        <v>OEC</v>
      </c>
      <c r="R25" t="str">
        <v>ARB</v>
      </c>
      <c r="S25" t="str">
        <v>OPE</v>
      </c>
      <c r="T25" t="str">
        <v>ROW</v>
      </c>
    </row>
    <row r="26" spans="1:20" x14ac:dyDescent="0.25">
      <c r="B26" s="7" t="str">
        <v>bHYDRO</v>
      </c>
      <c r="C26" s="47">
        <v>1.6255665557023846</v>
      </c>
      <c r="D26" s="47">
        <v>1.6255665557023846</v>
      </c>
      <c r="E26" s="47">
        <v>1.6255665557023846</v>
      </c>
      <c r="F26" s="47">
        <v>1.6255665557023846</v>
      </c>
      <c r="G26" s="47">
        <v>1.6255665557023846</v>
      </c>
      <c r="H26" s="48">
        <v>1.6255665557023846</v>
      </c>
      <c r="I26" s="49">
        <v>1.6255665557023846</v>
      </c>
      <c r="J26" s="50">
        <v>1.6255665557023846</v>
      </c>
      <c r="K26" s="50">
        <v>1.6255665557023846</v>
      </c>
      <c r="L26" s="50">
        <v>1.6255665557023846</v>
      </c>
      <c r="M26" s="50">
        <v>1.6255665557023846</v>
      </c>
      <c r="N26" s="50">
        <v>1.6255665557023846</v>
      </c>
      <c r="O26" s="50">
        <v>1.6255665557023846</v>
      </c>
      <c r="P26" s="50">
        <v>1.6255665557023846</v>
      </c>
      <c r="Q26" s="50">
        <v>1.6255665557023846</v>
      </c>
      <c r="R26" s="50">
        <v>1.6255665557023846</v>
      </c>
      <c r="S26" s="50">
        <v>1.6255665557023846</v>
      </c>
      <c r="T26" s="50">
        <v>1.6255665557023846</v>
      </c>
    </row>
    <row r="27" spans="1:20" x14ac:dyDescent="0.25">
      <c r="B27" s="7" t="str">
        <v>bGEO</v>
      </c>
      <c r="C27" s="47">
        <v>3.3333333333333335</v>
      </c>
      <c r="D27" s="47">
        <v>3.3333333333333335</v>
      </c>
      <c r="E27" s="47">
        <v>3.3333333333333335</v>
      </c>
      <c r="F27" s="47">
        <v>3.3333333333333335</v>
      </c>
      <c r="G27" s="47">
        <v>3.3333333333333335</v>
      </c>
      <c r="H27" s="48">
        <v>3.3333333333333335</v>
      </c>
      <c r="I27" s="49">
        <v>3.3333333333333335</v>
      </c>
      <c r="J27" s="50">
        <v>3.3333333333333335</v>
      </c>
      <c r="K27" s="50">
        <v>3.3333333333333335</v>
      </c>
      <c r="L27" s="50">
        <v>3.3333333333333335</v>
      </c>
      <c r="M27" s="50">
        <v>3.3333333333333335</v>
      </c>
      <c r="N27" s="50">
        <v>3.3333333333333335</v>
      </c>
      <c r="O27" s="50">
        <v>3.3333333333333335</v>
      </c>
      <c r="P27" s="50">
        <v>3.3333333333333335</v>
      </c>
      <c r="Q27" s="50">
        <v>3.3333333333333335</v>
      </c>
      <c r="R27" s="50">
        <v>3.3333333333333335</v>
      </c>
      <c r="S27" s="50">
        <v>3.3333333333333335</v>
      </c>
      <c r="T27" s="50">
        <v>3.3333333333333335</v>
      </c>
    </row>
    <row r="28" spans="1:20" x14ac:dyDescent="0.25">
      <c r="B28" s="7" t="str">
        <v>bBIO</v>
      </c>
      <c r="C28" s="47">
        <v>2.1559074816086836</v>
      </c>
      <c r="D28" s="47">
        <v>2.1559074816086836</v>
      </c>
      <c r="E28" s="47">
        <v>2.1559074816086836</v>
      </c>
      <c r="F28" s="47">
        <v>2.1559074816086836</v>
      </c>
      <c r="G28" s="47">
        <v>2.1559074816086836</v>
      </c>
      <c r="H28" s="48">
        <v>2.1559074816086836</v>
      </c>
      <c r="I28" s="49">
        <v>2.1559074816086836</v>
      </c>
      <c r="J28" s="50">
        <v>2.1559074816086836</v>
      </c>
      <c r="K28" s="50">
        <v>2.1559074816086836</v>
      </c>
      <c r="L28" s="50">
        <v>2.1559074816086836</v>
      </c>
      <c r="M28" s="50">
        <v>2.1559074816086836</v>
      </c>
      <c r="N28" s="50">
        <v>2.1559074816086836</v>
      </c>
      <c r="O28" s="50">
        <v>2.1559074816086836</v>
      </c>
      <c r="P28" s="50">
        <v>2.1559074816086836</v>
      </c>
      <c r="Q28" s="50">
        <v>2.1559074816086836</v>
      </c>
      <c r="R28" s="50">
        <v>2.1559074816086836</v>
      </c>
      <c r="S28" s="50">
        <v>2.1559074816086836</v>
      </c>
      <c r="T28" s="50">
        <v>2.1559074816086836</v>
      </c>
    </row>
    <row r="29" spans="1:20" x14ac:dyDescent="0.25">
      <c r="B29" s="7" t="str">
        <v>mWIND</v>
      </c>
      <c r="C29" s="47">
        <v>2.0040839936719004</v>
      </c>
      <c r="D29" s="47">
        <v>2.0040839936719004</v>
      </c>
      <c r="E29" s="47">
        <v>2.0040839936719004</v>
      </c>
      <c r="F29" s="47">
        <v>2.0040839936719004</v>
      </c>
      <c r="G29" s="47">
        <v>2.0040839936719004</v>
      </c>
      <c r="H29" s="48">
        <v>2.0040839936719004</v>
      </c>
      <c r="I29" s="49">
        <v>2.0040839936719004</v>
      </c>
      <c r="J29" s="50">
        <v>2.0040839936719004</v>
      </c>
      <c r="K29" s="50">
        <v>2.0040839936719004</v>
      </c>
      <c r="L29" s="50">
        <v>2.0040839936719004</v>
      </c>
      <c r="M29" s="50">
        <v>2.0040839936719004</v>
      </c>
      <c r="N29" s="50">
        <v>2.0040839936719004</v>
      </c>
      <c r="O29" s="50">
        <v>2.0040839936719004</v>
      </c>
      <c r="P29" s="50">
        <v>2.0040839936719004</v>
      </c>
      <c r="Q29" s="50">
        <v>2.0040839936719004</v>
      </c>
      <c r="R29" s="50">
        <v>2.0040839936719004</v>
      </c>
      <c r="S29" s="50">
        <v>2.0040839936719004</v>
      </c>
      <c r="T29" s="50">
        <v>2.0040839936719004</v>
      </c>
    </row>
    <row r="30" spans="1:20" x14ac:dyDescent="0.25">
      <c r="B30" s="7" t="str">
        <v>mSOLAR</v>
      </c>
      <c r="C30" s="47">
        <v>11.286812418887891</v>
      </c>
      <c r="D30" s="47">
        <v>11.286812418887891</v>
      </c>
      <c r="E30" s="47">
        <v>11.286812418887891</v>
      </c>
      <c r="F30" s="47">
        <v>11.286812418887891</v>
      </c>
      <c r="G30" s="47">
        <v>11.286812418887891</v>
      </c>
      <c r="H30" s="48">
        <v>11.286812418887891</v>
      </c>
      <c r="I30" s="49">
        <v>11.286812418887891</v>
      </c>
      <c r="J30" s="50">
        <v>11.286812418887891</v>
      </c>
      <c r="K30" s="50">
        <v>11.286812418887891</v>
      </c>
      <c r="L30" s="50">
        <v>11.286812418887891</v>
      </c>
      <c r="M30" s="50">
        <v>11.286812418887891</v>
      </c>
      <c r="N30" s="50">
        <v>11.286812418887891</v>
      </c>
      <c r="O30" s="50">
        <v>11.286812418887891</v>
      </c>
      <c r="P30" s="50">
        <v>11.286812418887891</v>
      </c>
      <c r="Q30" s="50">
        <v>11.286812418887891</v>
      </c>
      <c r="R30" s="50">
        <v>11.286812418887891</v>
      </c>
      <c r="S30" s="50">
        <v>11.286812418887891</v>
      </c>
      <c r="T30" s="50">
        <v>11.286812418887891</v>
      </c>
    </row>
  </sheetData>
  <conditionalFormatting sqref="C3:G20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3" sqref="G3:G22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23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Epro_Ra!B5</f>
        <v>bHYDRO</v>
      </c>
      <c r="D2" s="20" t="str">
        <f>Epro_Ra!C5</f>
        <v>bGEO</v>
      </c>
      <c r="E2" s="20" t="str">
        <f>Epro_Ra!D5</f>
        <v>bBIO</v>
      </c>
      <c r="F2" s="20" t="str">
        <f>Epro_Ra!E5</f>
        <v>mWIND</v>
      </c>
      <c r="G2" s="20" t="str">
        <f>Epro_Ra!F5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[1]Vergütungssummen!$K$94</f>
        <v>1.982306613295364</v>
      </c>
      <c r="D3" s="18">
        <f>[1]Vergütungssummen!$K$97</f>
        <v>3</v>
      </c>
      <c r="E3" s="18">
        <f>[1]Vergütungssummen!$K$96</f>
        <v>2.7155784700984062</v>
      </c>
      <c r="F3" s="18">
        <f>[1]Vergütungssummen!$K$98</f>
        <v>1.7668930403317797</v>
      </c>
      <c r="G3" s="41">
        <v>8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[1]Vergütungssummen!$K$94</f>
        <v>1.982306613295364</v>
      </c>
      <c r="D4" s="18">
        <f>[1]Vergütungssummen!$K$97</f>
        <v>3</v>
      </c>
      <c r="E4" s="18">
        <f>[1]Vergütungssummen!$K$96</f>
        <v>2.7155784700984062</v>
      </c>
      <c r="F4" s="18">
        <f>[1]Vergütungssummen!$K$98</f>
        <v>1.7668930403317797</v>
      </c>
      <c r="G4" s="41">
        <v>8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8">
        <f>[1]Vergütungssummen!$K$94</f>
        <v>1.982306613295364</v>
      </c>
      <c r="D5" s="18">
        <f>[1]Vergütungssummen!$K$97</f>
        <v>3</v>
      </c>
      <c r="E5" s="18">
        <f>[1]Vergütungssummen!$K$96</f>
        <v>2.7155784700984062</v>
      </c>
      <c r="F5" s="18">
        <f>[1]Vergütungssummen!$K$98</f>
        <v>1.7668930403317797</v>
      </c>
      <c r="G5" s="41">
        <v>8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8">
        <f>[1]Vergütungssummen!$K$94</f>
        <v>1.982306613295364</v>
      </c>
      <c r="D6" s="18">
        <f>[1]Vergütungssummen!$K$97</f>
        <v>3</v>
      </c>
      <c r="E6" s="18">
        <f>[1]Vergütungssummen!$K$96</f>
        <v>2.7155784700984062</v>
      </c>
      <c r="F6" s="18">
        <f>[1]Vergütungssummen!$K$98</f>
        <v>1.7668930403317797</v>
      </c>
      <c r="G6" s="41">
        <v>8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8">
        <f>[1]Vergütungssummen!$K$94</f>
        <v>1.982306613295364</v>
      </c>
      <c r="D7" s="18">
        <f>[1]Vergütungssummen!$K$97</f>
        <v>3</v>
      </c>
      <c r="E7" s="18">
        <f>[1]Vergütungssummen!$K$96</f>
        <v>2.7155784700984062</v>
      </c>
      <c r="F7" s="18">
        <f>[1]Vergütungssummen!$K$98</f>
        <v>1.7668930403317797</v>
      </c>
      <c r="G7" s="41">
        <v>8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8">
        <f>[1]Vergütungssummen!$K$94</f>
        <v>1.982306613295364</v>
      </c>
      <c r="D8" s="18">
        <f>[1]Vergütungssummen!$K$97</f>
        <v>3</v>
      </c>
      <c r="E8" s="18">
        <f>[1]Vergütungssummen!$K$96</f>
        <v>2.7155784700984062</v>
      </c>
      <c r="F8" s="18">
        <f>[1]Vergütungssummen!$K$98</f>
        <v>1.7668930403317797</v>
      </c>
      <c r="G8" s="41">
        <v>8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8">
        <f>[1]Vergütungssummen!$K$94</f>
        <v>1.982306613295364</v>
      </c>
      <c r="D9" s="18">
        <f>[1]Vergütungssummen!$K$97</f>
        <v>3</v>
      </c>
      <c r="E9" s="18">
        <f>[1]Vergütungssummen!$K$96</f>
        <v>2.7155784700984062</v>
      </c>
      <c r="F9" s="18">
        <f>[1]Vergütungssummen!$K$98</f>
        <v>1.7668930403317797</v>
      </c>
      <c r="G9" s="41">
        <v>8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8">
        <f>[1]Vergütungssummen!$K$94</f>
        <v>1.982306613295364</v>
      </c>
      <c r="D10" s="18">
        <f>[1]Vergütungssummen!$K$97</f>
        <v>3</v>
      </c>
      <c r="E10" s="18">
        <f>[1]Vergütungssummen!$K$96</f>
        <v>2.7155784700984062</v>
      </c>
      <c r="F10" s="18">
        <f>[1]Vergütungssummen!$K$98</f>
        <v>1.7668930403317797</v>
      </c>
      <c r="G10" s="41">
        <v>8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8">
        <f>[1]Vergütungssummen!$K$94</f>
        <v>1.982306613295364</v>
      </c>
      <c r="D11" s="18">
        <f>[1]Vergütungssummen!$K$97</f>
        <v>3</v>
      </c>
      <c r="E11" s="18">
        <f>[1]Vergütungssummen!$K$96</f>
        <v>2.7155784700984062</v>
      </c>
      <c r="F11" s="18">
        <f>[1]Vergütungssummen!$K$98</f>
        <v>1.7668930403317797</v>
      </c>
      <c r="G11" s="41">
        <v>8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8">
        <f>[1]Vergütungssummen!$K$94</f>
        <v>1.982306613295364</v>
      </c>
      <c r="D12" s="18">
        <f>[1]Vergütungssummen!$K$97</f>
        <v>3</v>
      </c>
      <c r="E12" s="18">
        <f>[1]Vergütungssummen!$K$96</f>
        <v>2.7155784700984062</v>
      </c>
      <c r="F12" s="18">
        <f>[1]Vergütungssummen!$K$98</f>
        <v>1.7668930403317797</v>
      </c>
      <c r="G12" s="41">
        <v>8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8">
        <f>[1]Vergütungssummen!$K$94</f>
        <v>1.982306613295364</v>
      </c>
      <c r="D13" s="18">
        <f>[1]Vergütungssummen!$K$97</f>
        <v>3</v>
      </c>
      <c r="E13" s="18">
        <f>[1]Vergütungssummen!$K$96</f>
        <v>2.7155784700984062</v>
      </c>
      <c r="F13" s="18">
        <f>[1]Vergütungssummen!$K$98</f>
        <v>1.7668930403317797</v>
      </c>
      <c r="G13" s="41">
        <v>8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8">
        <f>[1]Vergütungssummen!$K$94</f>
        <v>1.982306613295364</v>
      </c>
      <c r="D14" s="18">
        <f>[1]Vergütungssummen!$K$97</f>
        <v>3</v>
      </c>
      <c r="E14" s="18">
        <f>[1]Vergütungssummen!$K$96</f>
        <v>2.7155784700984062</v>
      </c>
      <c r="F14" s="18">
        <f>[1]Vergütungssummen!$K$98</f>
        <v>1.7668930403317797</v>
      </c>
      <c r="G14" s="41">
        <v>8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8">
        <f>[1]Vergütungssummen!$K$94</f>
        <v>1.982306613295364</v>
      </c>
      <c r="D15" s="18">
        <f>[1]Vergütungssummen!$K$97</f>
        <v>3</v>
      </c>
      <c r="E15" s="18">
        <f>[1]Vergütungssummen!$K$96</f>
        <v>2.7155784700984062</v>
      </c>
      <c r="F15" s="18">
        <f>[1]Vergütungssummen!$K$98</f>
        <v>1.7668930403317797</v>
      </c>
      <c r="G15" s="41">
        <v>8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8">
        <f>[1]Vergütungssummen!$K$94</f>
        <v>1.982306613295364</v>
      </c>
      <c r="D16" s="18">
        <f>[1]Vergütungssummen!$K$97</f>
        <v>3</v>
      </c>
      <c r="E16" s="18">
        <f>[1]Vergütungssummen!$K$96</f>
        <v>2.7155784700984062</v>
      </c>
      <c r="F16" s="18">
        <f>[1]Vergütungssummen!$K$98</f>
        <v>1.7668930403317797</v>
      </c>
      <c r="G16" s="41">
        <v>8</v>
      </c>
      <c r="H16" s="24" t="s">
        <v>13</v>
      </c>
      <c r="I16" s="32" t="s">
        <v>17</v>
      </c>
    </row>
    <row r="17" spans="1:9" x14ac:dyDescent="0.25">
      <c r="A17" s="4">
        <v>15</v>
      </c>
      <c r="B17" s="13" t="s">
        <v>30</v>
      </c>
      <c r="C17" s="18">
        <f>[1]Vergütungssummen!$K$94</f>
        <v>1.982306613295364</v>
      </c>
      <c r="D17" s="18">
        <f>[1]Vergütungssummen!$K$97</f>
        <v>3</v>
      </c>
      <c r="E17" s="18">
        <f>[1]Vergütungssummen!$K$96</f>
        <v>2.7155784700984062</v>
      </c>
      <c r="F17" s="18">
        <f>[1]Vergütungssummen!$K$98</f>
        <v>1.7668930403317797</v>
      </c>
      <c r="G17" s="41">
        <v>8</v>
      </c>
      <c r="H17" s="23" t="s">
        <v>30</v>
      </c>
      <c r="I17" s="35" t="s">
        <v>20</v>
      </c>
    </row>
    <row r="18" spans="1:9" x14ac:dyDescent="0.25">
      <c r="A18" s="4">
        <v>16</v>
      </c>
      <c r="B18" s="13" t="s">
        <v>29</v>
      </c>
      <c r="C18" s="18">
        <f>[1]Vergütungssummen!$K$94</f>
        <v>1.982306613295364</v>
      </c>
      <c r="D18" s="18">
        <f>[1]Vergütungssummen!$K$97</f>
        <v>3</v>
      </c>
      <c r="E18" s="18">
        <f>[1]Vergütungssummen!$K$96</f>
        <v>2.7155784700984062</v>
      </c>
      <c r="F18" s="18">
        <f>[1]Vergütungssummen!$K$98</f>
        <v>1.7668930403317797</v>
      </c>
      <c r="G18" s="41">
        <v>8</v>
      </c>
      <c r="H18" s="23" t="s">
        <v>29</v>
      </c>
      <c r="I18" s="36" t="s">
        <v>18</v>
      </c>
    </row>
    <row r="19" spans="1:9" x14ac:dyDescent="0.25">
      <c r="A19" s="4">
        <v>17</v>
      </c>
      <c r="B19" s="13" t="s">
        <v>18</v>
      </c>
      <c r="C19" s="18">
        <f>[1]Vergütungssummen!$K$94</f>
        <v>1.982306613295364</v>
      </c>
      <c r="D19" s="18">
        <f>[1]Vergütungssummen!$K$97</f>
        <v>3</v>
      </c>
      <c r="E19" s="18">
        <f>[1]Vergütungssummen!$K$96</f>
        <v>2.7155784700984062</v>
      </c>
      <c r="F19" s="18">
        <f>[1]Vergütungssummen!$K$98</f>
        <v>1.7668930403317797</v>
      </c>
      <c r="G19" s="41">
        <v>8</v>
      </c>
      <c r="H19" s="24" t="s">
        <v>18</v>
      </c>
      <c r="I19" s="36" t="s">
        <v>18</v>
      </c>
    </row>
    <row r="20" spans="1:9" x14ac:dyDescent="0.25">
      <c r="A20" s="4">
        <v>18</v>
      </c>
      <c r="B20" s="13" t="s">
        <v>17</v>
      </c>
      <c r="C20" s="18">
        <f>[1]Vergütungssummen!$K$94</f>
        <v>1.982306613295364</v>
      </c>
      <c r="D20" s="18">
        <f>[1]Vergütungssummen!$K$97</f>
        <v>3</v>
      </c>
      <c r="E20" s="18">
        <f>[1]Vergütungssummen!$K$96</f>
        <v>2.7155784700984062</v>
      </c>
      <c r="F20" s="18">
        <f>[1]Vergütungssummen!$K$98</f>
        <v>1.7668930403317797</v>
      </c>
      <c r="G20" s="41">
        <v>8</v>
      </c>
      <c r="H20" s="23" t="s">
        <v>17</v>
      </c>
      <c r="I20" s="32" t="s">
        <v>17</v>
      </c>
    </row>
    <row r="22" spans="1:9" x14ac:dyDescent="0.25">
      <c r="G22" s="42" t="s">
        <v>31</v>
      </c>
    </row>
  </sheetData>
  <conditionalFormatting sqref="C3:G20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F4" sqref="F4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27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Epro_Ra_exogen!B5</f>
        <v>bHYDRO</v>
      </c>
      <c r="D2" s="20" t="str">
        <f>Epro_Ra_exogen!C5</f>
        <v>bGEO</v>
      </c>
      <c r="E2" s="20" t="str">
        <f>Epro_Ra_exogen!D5</f>
        <v>bBIO</v>
      </c>
      <c r="F2" s="20" t="str">
        <f>Epro_Ra_exogen!E5</f>
        <v>mWIND</v>
      </c>
      <c r="G2" s="20" t="str">
        <f>Epro_Ra_exogen!F5</f>
        <v>mSOLAR</v>
      </c>
      <c r="H2" s="22" t="s">
        <v>21</v>
      </c>
      <c r="I2" s="26" t="s">
        <v>22</v>
      </c>
    </row>
    <row r="3" spans="1:9" s="3" customFormat="1" x14ac:dyDescent="0.25">
      <c r="A3" s="4">
        <v>1</v>
      </c>
      <c r="B3" s="12" t="s">
        <v>1</v>
      </c>
      <c r="C3" s="18">
        <f>Epro_Ra_exogen!B$6</f>
        <v>1.6142857142857143</v>
      </c>
      <c r="D3" s="18">
        <f>Epro_Ra_exogen!C$6</f>
        <v>2.2714285714285714</v>
      </c>
      <c r="E3" s="18">
        <f>Epro_Ra_exogen!D$6</f>
        <v>2.2571428571428571</v>
      </c>
      <c r="F3" s="18">
        <v>1</v>
      </c>
      <c r="G3" s="18">
        <v>20</v>
      </c>
      <c r="H3" s="23" t="s">
        <v>1</v>
      </c>
      <c r="I3" s="27" t="s">
        <v>1</v>
      </c>
    </row>
    <row r="4" spans="1:9" x14ac:dyDescent="0.25">
      <c r="A4" s="4">
        <v>2</v>
      </c>
      <c r="B4" s="13" t="s">
        <v>32</v>
      </c>
      <c r="C4" s="19">
        <f>Epro_Ra_exogen!B$7</f>
        <v>1.6142857142857143</v>
      </c>
      <c r="D4" s="19">
        <f>Epro_Ra_exogen!C$7</f>
        <v>2.2714285714285714</v>
      </c>
      <c r="E4" s="19">
        <f>Epro_Ra_exogen!D$7</f>
        <v>2.2571428571428571</v>
      </c>
      <c r="F4" s="19">
        <f>Epro_Ra_exogen!E$7</f>
        <v>2.4428571428571431</v>
      </c>
      <c r="G4" s="18">
        <f>Epro_Ra_exogen!F$15</f>
        <v>15.742857142857144</v>
      </c>
      <c r="H4" s="24" t="s">
        <v>2</v>
      </c>
      <c r="I4" s="28" t="s">
        <v>14</v>
      </c>
    </row>
    <row r="5" spans="1:9" x14ac:dyDescent="0.25">
      <c r="A5" s="4">
        <v>3</v>
      </c>
      <c r="B5" s="13" t="s">
        <v>38</v>
      </c>
      <c r="C5" s="19">
        <f>Epro_Ra_exogen!B$7</f>
        <v>1.6142857142857143</v>
      </c>
      <c r="D5" s="19">
        <f>Epro_Ra_exogen!C$7</f>
        <v>2.2714285714285714</v>
      </c>
      <c r="E5" s="19">
        <f>Epro_Ra_exogen!D$7</f>
        <v>2.2571428571428571</v>
      </c>
      <c r="F5" s="19">
        <f>Epro_Ra_exogen!E$7</f>
        <v>2.4428571428571431</v>
      </c>
      <c r="G5" s="18">
        <f>Epro_Ra_exogen!F$15</f>
        <v>15.742857142857144</v>
      </c>
      <c r="H5" s="24" t="s">
        <v>3</v>
      </c>
      <c r="I5" s="28" t="s">
        <v>14</v>
      </c>
    </row>
    <row r="6" spans="1:9" x14ac:dyDescent="0.25">
      <c r="A6" s="4">
        <v>4</v>
      </c>
      <c r="B6" s="13" t="s">
        <v>33</v>
      </c>
      <c r="C6" s="19">
        <f>Epro_Ra_exogen!B$9</f>
        <v>1.6142857142857143</v>
      </c>
      <c r="D6" s="19">
        <f>Epro_Ra_exogen!C$9</f>
        <v>2.2714285714285714</v>
      </c>
      <c r="E6" s="19">
        <f>Epro_Ra_exogen!D$9</f>
        <v>2.2571428571428571</v>
      </c>
      <c r="F6" s="19">
        <f>Epro_Ra_exogen!E$9</f>
        <v>2.4428571428571431</v>
      </c>
      <c r="G6" s="18">
        <f>Epro_Ra_exogen!F$15</f>
        <v>15.742857142857144</v>
      </c>
      <c r="H6" s="24" t="s">
        <v>4</v>
      </c>
      <c r="I6" s="29" t="s">
        <v>15</v>
      </c>
    </row>
    <row r="7" spans="1:9" x14ac:dyDescent="0.25">
      <c r="A7" s="4">
        <v>5</v>
      </c>
      <c r="B7" s="13" t="s">
        <v>34</v>
      </c>
      <c r="C7" s="19">
        <f>Epro_Ra_exogen!B$7</f>
        <v>1.6142857142857143</v>
      </c>
      <c r="D7" s="19">
        <f>Epro_Ra_exogen!C$7</f>
        <v>2.2714285714285714</v>
      </c>
      <c r="E7" s="19">
        <f>Epro_Ra_exogen!D$7</f>
        <v>2.2571428571428571</v>
      </c>
      <c r="F7" s="19">
        <f>Epro_Ra_exogen!E$7</f>
        <v>2.4428571428571431</v>
      </c>
      <c r="G7" s="18">
        <f>Epro_Ra_exogen!F$15</f>
        <v>15.742857142857144</v>
      </c>
      <c r="H7" s="23" t="s">
        <v>5</v>
      </c>
      <c r="I7" s="28" t="s">
        <v>14</v>
      </c>
    </row>
    <row r="8" spans="1:9" x14ac:dyDescent="0.25">
      <c r="A8" s="4">
        <v>6</v>
      </c>
      <c r="B8" s="13" t="s">
        <v>35</v>
      </c>
      <c r="C8" s="19">
        <f>Epro_Ra_exogen!B$7</f>
        <v>1.6142857142857143</v>
      </c>
      <c r="D8" s="19">
        <f>Epro_Ra_exogen!C$7</f>
        <v>2.2714285714285714</v>
      </c>
      <c r="E8" s="19">
        <f>Epro_Ra_exogen!D$7</f>
        <v>2.2571428571428571</v>
      </c>
      <c r="F8" s="19">
        <f>Epro_Ra_exogen!E$7</f>
        <v>2.4428571428571431</v>
      </c>
      <c r="G8" s="18">
        <f>Epro_Ra_exogen!F$15</f>
        <v>15.742857142857144</v>
      </c>
      <c r="H8" s="23" t="s">
        <v>6</v>
      </c>
      <c r="I8" s="28" t="s">
        <v>14</v>
      </c>
    </row>
    <row r="9" spans="1:9" x14ac:dyDescent="0.25">
      <c r="A9" s="4">
        <v>7</v>
      </c>
      <c r="B9" s="13" t="s">
        <v>36</v>
      </c>
      <c r="C9" s="19">
        <f>Epro_Ra_exogen!B$8</f>
        <v>1.6142857142857143</v>
      </c>
      <c r="D9" s="19">
        <f>Epro_Ra_exogen!C$8</f>
        <v>2.2714285714285714</v>
      </c>
      <c r="E9" s="19">
        <f>Epro_Ra_exogen!D$8</f>
        <v>2.2571428571428571</v>
      </c>
      <c r="F9" s="19">
        <f>Epro_Ra_exogen!E$8</f>
        <v>2.4428571428571431</v>
      </c>
      <c r="G9" s="18">
        <f>Epro_Ra_exogen!F$15</f>
        <v>15.742857142857144</v>
      </c>
      <c r="H9" s="24" t="s">
        <v>7</v>
      </c>
      <c r="I9" s="30" t="s">
        <v>16</v>
      </c>
    </row>
    <row r="10" spans="1:9" x14ac:dyDescent="0.25">
      <c r="A10" s="4">
        <v>8</v>
      </c>
      <c r="B10" s="13" t="s">
        <v>5</v>
      </c>
      <c r="C10" s="19">
        <f>Epro_Ra_exogen!B$12</f>
        <v>1.6142857142857143</v>
      </c>
      <c r="D10" s="19">
        <f>Epro_Ra_exogen!C$12</f>
        <v>2.2714285714285714</v>
      </c>
      <c r="E10" s="19">
        <f>Epro_Ra_exogen!D$12</f>
        <v>2.2571428571428571</v>
      </c>
      <c r="F10" s="19">
        <f>Epro_Ra_exogen!E$12</f>
        <v>2.4428571428571431</v>
      </c>
      <c r="G10" s="18">
        <f>Epro_Ra_exogen!F$15</f>
        <v>15.742857142857144</v>
      </c>
      <c r="H10" s="24" t="s">
        <v>8</v>
      </c>
      <c r="I10" s="31" t="s">
        <v>8</v>
      </c>
    </row>
    <row r="11" spans="1:9" x14ac:dyDescent="0.25">
      <c r="A11" s="4">
        <v>9</v>
      </c>
      <c r="B11" s="13" t="s">
        <v>6</v>
      </c>
      <c r="C11" s="19">
        <f>Epro_Ra_exogen!B$15</f>
        <v>1.6142857142857143</v>
      </c>
      <c r="D11" s="19">
        <f>Epro_Ra_exogen!C$15</f>
        <v>2.2714285714285714</v>
      </c>
      <c r="E11" s="19">
        <f>Epro_Ra_exogen!D$15</f>
        <v>2.2571428571428571</v>
      </c>
      <c r="F11" s="19">
        <f>Epro_Ra_exogen!E$15</f>
        <v>2.4428571428571431</v>
      </c>
      <c r="G11" s="18">
        <f>Epro_Ra_exogen!F$15</f>
        <v>15.742857142857144</v>
      </c>
      <c r="H11" s="24" t="s">
        <v>9</v>
      </c>
      <c r="I11" s="32" t="s">
        <v>17</v>
      </c>
    </row>
    <row r="12" spans="1:9" x14ac:dyDescent="0.25">
      <c r="A12" s="4">
        <v>10</v>
      </c>
      <c r="B12" s="13" t="s">
        <v>8</v>
      </c>
      <c r="C12" s="19">
        <f>Epro_Ra_exogen!B$10</f>
        <v>1.6142857142857143</v>
      </c>
      <c r="D12" s="19">
        <f>Epro_Ra_exogen!C$10</f>
        <v>2.2714285714285714</v>
      </c>
      <c r="E12" s="19">
        <f>Epro_Ra_exogen!D$10</f>
        <v>2.2571428571428571</v>
      </c>
      <c r="F12" s="19">
        <f>Epro_Ra_exogen!E$10</f>
        <v>2.4428571428571431</v>
      </c>
      <c r="G12" s="18">
        <f>Epro_Ra_exogen!F$15</f>
        <v>15.742857142857144</v>
      </c>
      <c r="H12" s="24" t="s">
        <v>10</v>
      </c>
      <c r="I12" s="33" t="s">
        <v>10</v>
      </c>
    </row>
    <row r="13" spans="1:9" x14ac:dyDescent="0.25">
      <c r="A13" s="4">
        <v>11</v>
      </c>
      <c r="B13" s="13" t="s">
        <v>30</v>
      </c>
      <c r="C13" s="19">
        <f>Epro_Ra_exogen!B$14</f>
        <v>1.6142857142857143</v>
      </c>
      <c r="D13" s="19">
        <f>Epro_Ra_exogen!C$14</f>
        <v>2.2714285714285714</v>
      </c>
      <c r="E13" s="19">
        <f>Epro_Ra_exogen!D$14</f>
        <v>2.2571428571428571</v>
      </c>
      <c r="F13" s="19">
        <f>Epro_Ra_exogen!E$14</f>
        <v>2.4428571428571431</v>
      </c>
      <c r="G13" s="18">
        <f>Epro_Ra_exogen!F$15</f>
        <v>15.742857142857144</v>
      </c>
      <c r="H13" s="24" t="s">
        <v>11</v>
      </c>
      <c r="I13" s="34" t="s">
        <v>12</v>
      </c>
    </row>
    <row r="14" spans="1:9" x14ac:dyDescent="0.25">
      <c r="A14" s="4">
        <v>12</v>
      </c>
      <c r="B14" s="13" t="s">
        <v>10</v>
      </c>
      <c r="C14" s="19">
        <f>Epro_Ra_exogen!B$14</f>
        <v>1.6142857142857143</v>
      </c>
      <c r="D14" s="19">
        <f>Epro_Ra_exogen!C$14</f>
        <v>2.2714285714285714</v>
      </c>
      <c r="E14" s="19">
        <f>Epro_Ra_exogen!D$14</f>
        <v>2.2571428571428571</v>
      </c>
      <c r="F14" s="19">
        <f>Epro_Ra_exogen!E$14</f>
        <v>2.4428571428571431</v>
      </c>
      <c r="G14" s="18">
        <f>Epro_Ra_exogen!F$15</f>
        <v>15.742857142857144</v>
      </c>
      <c r="H14" s="24" t="s">
        <v>12</v>
      </c>
      <c r="I14" s="34" t="s">
        <v>12</v>
      </c>
    </row>
    <row r="15" spans="1:9" x14ac:dyDescent="0.25">
      <c r="A15" s="4">
        <v>13</v>
      </c>
      <c r="B15" s="13" t="s">
        <v>9</v>
      </c>
      <c r="C15" s="19">
        <f>Epro_Ra_exogen!B$15</f>
        <v>1.6142857142857143</v>
      </c>
      <c r="D15" s="19">
        <f>Epro_Ra_exogen!C$15</f>
        <v>2.2714285714285714</v>
      </c>
      <c r="E15" s="19">
        <f>Epro_Ra_exogen!D$15</f>
        <v>2.2571428571428571</v>
      </c>
      <c r="F15" s="19">
        <f>Epro_Ra_exogen!E$15</f>
        <v>2.4428571428571431</v>
      </c>
      <c r="G15" s="18">
        <f>Epro_Ra_exogen!F$15</f>
        <v>15.742857142857144</v>
      </c>
      <c r="H15" s="24" t="s">
        <v>13</v>
      </c>
      <c r="I15" s="32" t="s">
        <v>17</v>
      </c>
    </row>
    <row r="16" spans="1:9" x14ac:dyDescent="0.25">
      <c r="A16" s="4">
        <v>14</v>
      </c>
      <c r="B16" s="13" t="s">
        <v>12</v>
      </c>
      <c r="C16" s="19">
        <f>Epro_Ra_exogen!B$11</f>
        <v>1.6142857142857143</v>
      </c>
      <c r="D16" s="19">
        <f>Epro_Ra_exogen!C$11</f>
        <v>2.2714285714285714</v>
      </c>
      <c r="E16" s="19">
        <f>Epro_Ra_exogen!D$11</f>
        <v>2.2571428571428571</v>
      </c>
      <c r="F16" s="19">
        <f>Epro_Ra_exogen!E$11</f>
        <v>2.4428571428571431</v>
      </c>
      <c r="G16" s="18">
        <f>Epro_Ra_exogen!F$15</f>
        <v>15.742857142857144</v>
      </c>
      <c r="H16" s="23" t="s">
        <v>30</v>
      </c>
      <c r="I16" s="35" t="s">
        <v>20</v>
      </c>
    </row>
    <row r="17" spans="1:20" x14ac:dyDescent="0.25">
      <c r="A17" s="4">
        <v>15</v>
      </c>
      <c r="B17" s="13" t="s">
        <v>11</v>
      </c>
      <c r="C17" s="19">
        <f>Epro_Ra_exogen!B$13</f>
        <v>1.6142857142857143</v>
      </c>
      <c r="D17" s="19">
        <f>Epro_Ra_exogen!C$13</f>
        <v>2.2714285714285714</v>
      </c>
      <c r="E17" s="19">
        <f>Epro_Ra_exogen!D$13</f>
        <v>2.2571428571428571</v>
      </c>
      <c r="F17" s="19">
        <f>Epro_Ra_exogen!E$13</f>
        <v>2.4428571428571431</v>
      </c>
      <c r="G17" s="18">
        <f>Epro_Ra_exogen!F$15</f>
        <v>15.742857142857144</v>
      </c>
      <c r="H17" s="23" t="s">
        <v>29</v>
      </c>
      <c r="I17" s="36" t="s">
        <v>18</v>
      </c>
    </row>
    <row r="18" spans="1:20" x14ac:dyDescent="0.25">
      <c r="A18" s="4">
        <v>16</v>
      </c>
      <c r="B18" s="13" t="s">
        <v>13</v>
      </c>
      <c r="C18" s="19">
        <f>Epro_Ra_exogen!B$13</f>
        <v>1.6142857142857143</v>
      </c>
      <c r="D18" s="19">
        <f>Epro_Ra_exogen!C$13</f>
        <v>2.2714285714285714</v>
      </c>
      <c r="E18" s="19">
        <f>Epro_Ra_exogen!D$13</f>
        <v>2.2571428571428571</v>
      </c>
      <c r="F18" s="19">
        <f>Epro_Ra_exogen!E$13</f>
        <v>2.4428571428571431</v>
      </c>
      <c r="G18" s="18">
        <f>Epro_Ra_exogen!F$15</f>
        <v>15.742857142857144</v>
      </c>
      <c r="H18" s="24" t="s">
        <v>18</v>
      </c>
      <c r="I18" s="36" t="s">
        <v>18</v>
      </c>
    </row>
    <row r="19" spans="1:20" x14ac:dyDescent="0.25">
      <c r="A19" s="4">
        <v>17</v>
      </c>
      <c r="B19" s="13" t="s">
        <v>37</v>
      </c>
      <c r="C19" s="19">
        <f>Epro_Ra_exogen!B$15</f>
        <v>1.6142857142857143</v>
      </c>
      <c r="D19" s="19">
        <f>Epro_Ra_exogen!C$15</f>
        <v>2.2714285714285714</v>
      </c>
      <c r="E19" s="19">
        <f>Epro_Ra_exogen!D$15</f>
        <v>2.2571428571428571</v>
      </c>
      <c r="F19" s="19">
        <f>Epro_Ra_exogen!E$15</f>
        <v>2.4428571428571431</v>
      </c>
      <c r="G19" s="18">
        <f>Epro_Ra_exogen!F$15</f>
        <v>15.742857142857144</v>
      </c>
      <c r="H19" s="23" t="s">
        <v>17</v>
      </c>
      <c r="I19" s="32" t="s">
        <v>17</v>
      </c>
    </row>
    <row r="20" spans="1:20" x14ac:dyDescent="0.25">
      <c r="A20" s="4">
        <v>18</v>
      </c>
      <c r="B20" s="13" t="s">
        <v>17</v>
      </c>
      <c r="C20" s="19">
        <f>Epro_Ra_exogen!B$15</f>
        <v>1.6142857142857143</v>
      </c>
      <c r="D20" s="19">
        <f>Epro_Ra_exogen!C$15</f>
        <v>2.2714285714285714</v>
      </c>
      <c r="E20" s="19">
        <f>Epro_Ra_exogen!D$15</f>
        <v>2.2571428571428571</v>
      </c>
      <c r="F20" s="19">
        <f>Epro_Ra_exogen!E$15</f>
        <v>2.4428571428571431</v>
      </c>
      <c r="G20" s="18">
        <f>Epro_Ra_exogen!F$15</f>
        <v>15.742857142857144</v>
      </c>
    </row>
    <row r="21" spans="1:20" x14ac:dyDescent="0.25">
      <c r="G21" s="42" t="s">
        <v>31</v>
      </c>
    </row>
    <row r="24" spans="1:20" x14ac:dyDescent="0.25">
      <c r="B24" s="7">
        <f t="array" ref="B24:T29">TRANSPOSE(B2:G20)</f>
        <v>0</v>
      </c>
      <c r="C24" s="7" t="str">
        <v>DEU</v>
      </c>
      <c r="D24" s="7" t="str">
        <v>ITA</v>
      </c>
      <c r="E24" s="7" t="str">
        <v>FRA</v>
      </c>
      <c r="F24" s="7" t="str">
        <v>POL</v>
      </c>
      <c r="G24" s="7" t="str">
        <v>UKI</v>
      </c>
      <c r="H24" s="24" t="str">
        <v>ESP</v>
      </c>
      <c r="I24" s="37" t="str">
        <v>BNL</v>
      </c>
      <c r="J24" t="str">
        <v>EUN</v>
      </c>
      <c r="K24" t="str">
        <v>EUS</v>
      </c>
      <c r="L24" t="str">
        <v>USA</v>
      </c>
      <c r="M24" t="str">
        <v>OEC</v>
      </c>
      <c r="N24" t="str">
        <v>RUS</v>
      </c>
      <c r="O24" t="str">
        <v>BRZ</v>
      </c>
      <c r="P24" t="str">
        <v>CHI</v>
      </c>
      <c r="Q24" t="str">
        <v>IND</v>
      </c>
      <c r="R24" t="str">
        <v>RSA</v>
      </c>
      <c r="S24" t="str">
        <v>OPA</v>
      </c>
      <c r="T24" t="str">
        <v>ROW</v>
      </c>
    </row>
    <row r="25" spans="1:20" x14ac:dyDescent="0.25">
      <c r="B25" s="7" t="str">
        <v>bHYDRO</v>
      </c>
      <c r="C25" s="43">
        <v>1.6142857142857143</v>
      </c>
      <c r="D25" s="43">
        <v>1.6142857142857143</v>
      </c>
      <c r="E25" s="43">
        <v>1.6142857142857143</v>
      </c>
      <c r="F25" s="43">
        <v>1.6142857142857143</v>
      </c>
      <c r="G25" s="43">
        <v>1.6142857142857143</v>
      </c>
      <c r="H25" s="44">
        <v>1.6142857142857143</v>
      </c>
      <c r="I25" s="45">
        <v>1.6142857142857143</v>
      </c>
      <c r="J25" s="46">
        <v>1.6142857142857143</v>
      </c>
      <c r="K25" s="46">
        <v>1.6142857142857143</v>
      </c>
      <c r="L25" s="46">
        <v>1.6142857142857143</v>
      </c>
      <c r="M25" s="46">
        <v>1.6142857142857143</v>
      </c>
      <c r="N25" s="46">
        <v>1.6142857142857143</v>
      </c>
      <c r="O25" s="46">
        <v>1.6142857142857143</v>
      </c>
      <c r="P25" s="46">
        <v>1.6142857142857143</v>
      </c>
      <c r="Q25" s="46">
        <v>1.6142857142857143</v>
      </c>
      <c r="R25" s="46">
        <v>1.6142857142857143</v>
      </c>
      <c r="S25" s="46">
        <v>1.6142857142857143</v>
      </c>
      <c r="T25" s="46">
        <v>1.6142857142857143</v>
      </c>
    </row>
    <row r="26" spans="1:20" x14ac:dyDescent="0.25">
      <c r="B26" s="7" t="str">
        <v>bGEO</v>
      </c>
      <c r="C26" s="43">
        <v>2.2714285714285714</v>
      </c>
      <c r="D26" s="43">
        <v>2.2714285714285714</v>
      </c>
      <c r="E26" s="43">
        <v>2.2714285714285714</v>
      </c>
      <c r="F26" s="43">
        <v>2.2714285714285714</v>
      </c>
      <c r="G26" s="43">
        <v>2.2714285714285714</v>
      </c>
      <c r="H26" s="44">
        <v>2.2714285714285714</v>
      </c>
      <c r="I26" s="45">
        <v>2.2714285714285714</v>
      </c>
      <c r="J26" s="46">
        <v>2.2714285714285714</v>
      </c>
      <c r="K26" s="46">
        <v>2.2714285714285714</v>
      </c>
      <c r="L26" s="46">
        <v>2.2714285714285714</v>
      </c>
      <c r="M26" s="46">
        <v>2.2714285714285714</v>
      </c>
      <c r="N26" s="46">
        <v>2.2714285714285714</v>
      </c>
      <c r="O26" s="46">
        <v>2.2714285714285714</v>
      </c>
      <c r="P26" s="46">
        <v>2.2714285714285714</v>
      </c>
      <c r="Q26" s="46">
        <v>2.2714285714285714</v>
      </c>
      <c r="R26" s="46">
        <v>2.2714285714285714</v>
      </c>
      <c r="S26" s="46">
        <v>2.2714285714285714</v>
      </c>
      <c r="T26" s="46">
        <v>2.2714285714285714</v>
      </c>
    </row>
    <row r="27" spans="1:20" x14ac:dyDescent="0.25">
      <c r="B27" s="7" t="str">
        <v>bBIO</v>
      </c>
      <c r="C27" s="43">
        <v>2.2571428571428571</v>
      </c>
      <c r="D27" s="43">
        <v>2.2571428571428571</v>
      </c>
      <c r="E27" s="43">
        <v>2.2571428571428571</v>
      </c>
      <c r="F27" s="43">
        <v>2.2571428571428571</v>
      </c>
      <c r="G27" s="43">
        <v>2.2571428571428571</v>
      </c>
      <c r="H27" s="44">
        <v>2.2571428571428571</v>
      </c>
      <c r="I27" s="45">
        <v>2.2571428571428571</v>
      </c>
      <c r="J27" s="46">
        <v>2.2571428571428571</v>
      </c>
      <c r="K27" s="46">
        <v>2.2571428571428571</v>
      </c>
      <c r="L27" s="46">
        <v>2.2571428571428571</v>
      </c>
      <c r="M27" s="46">
        <v>2.2571428571428571</v>
      </c>
      <c r="N27" s="46">
        <v>2.2571428571428571</v>
      </c>
      <c r="O27" s="46">
        <v>2.2571428571428571</v>
      </c>
      <c r="P27" s="46">
        <v>2.2571428571428571</v>
      </c>
      <c r="Q27" s="46">
        <v>2.2571428571428571</v>
      </c>
      <c r="R27" s="46">
        <v>2.2571428571428571</v>
      </c>
      <c r="S27" s="46">
        <v>2.2571428571428571</v>
      </c>
      <c r="T27" s="46">
        <v>2.2571428571428571</v>
      </c>
    </row>
    <row r="28" spans="1:20" x14ac:dyDescent="0.25">
      <c r="B28" s="7" t="str">
        <v>mWIND</v>
      </c>
      <c r="C28" s="43">
        <v>1</v>
      </c>
      <c r="D28" s="43">
        <v>2.4428571428571431</v>
      </c>
      <c r="E28" s="43">
        <v>2.4428571428571431</v>
      </c>
      <c r="F28" s="43">
        <v>2.4428571428571431</v>
      </c>
      <c r="G28" s="43">
        <v>2.4428571428571431</v>
      </c>
      <c r="H28" s="44">
        <v>2.4428571428571431</v>
      </c>
      <c r="I28" s="45">
        <v>2.4428571428571431</v>
      </c>
      <c r="J28" s="46">
        <v>2.4428571428571431</v>
      </c>
      <c r="K28" s="46">
        <v>2.4428571428571431</v>
      </c>
      <c r="L28" s="46">
        <v>2.4428571428571431</v>
      </c>
      <c r="M28" s="46">
        <v>2.4428571428571431</v>
      </c>
      <c r="N28" s="46">
        <v>2.4428571428571431</v>
      </c>
      <c r="O28" s="46">
        <v>2.4428571428571431</v>
      </c>
      <c r="P28" s="46">
        <v>2.4428571428571431</v>
      </c>
      <c r="Q28" s="46">
        <v>2.4428571428571431</v>
      </c>
      <c r="R28" s="46">
        <v>2.4428571428571431</v>
      </c>
      <c r="S28" s="46">
        <v>2.4428571428571431</v>
      </c>
      <c r="T28" s="46">
        <v>2.4428571428571431</v>
      </c>
    </row>
    <row r="29" spans="1:20" x14ac:dyDescent="0.25">
      <c r="B29" s="7" t="str">
        <v>mSOLAR</v>
      </c>
      <c r="C29" s="43">
        <v>20</v>
      </c>
      <c r="D29" s="43">
        <v>15.742857142857144</v>
      </c>
      <c r="E29" s="43">
        <v>15.742857142857144</v>
      </c>
      <c r="F29" s="43">
        <v>15.742857142857144</v>
      </c>
      <c r="G29" s="43">
        <v>15.742857142857144</v>
      </c>
      <c r="H29" s="44">
        <v>15.742857142857144</v>
      </c>
      <c r="I29" s="45">
        <v>15.742857142857144</v>
      </c>
      <c r="J29" s="46">
        <v>15.742857142857144</v>
      </c>
      <c r="K29" s="46">
        <v>15.742857142857144</v>
      </c>
      <c r="L29" s="46">
        <v>15.742857142857144</v>
      </c>
      <c r="M29" s="46">
        <v>15.742857142857144</v>
      </c>
      <c r="N29" s="46">
        <v>15.742857142857144</v>
      </c>
      <c r="O29" s="46">
        <v>15.742857142857144</v>
      </c>
      <c r="P29" s="46">
        <v>15.742857142857144</v>
      </c>
      <c r="Q29" s="46">
        <v>15.742857142857144</v>
      </c>
      <c r="R29" s="46">
        <v>15.742857142857144</v>
      </c>
      <c r="S29" s="46">
        <v>15.742857142857144</v>
      </c>
      <c r="T29" s="46">
        <v>15.742857142857144</v>
      </c>
    </row>
    <row r="33" spans="7:7" x14ac:dyDescent="0.25">
      <c r="G33" s="7">
        <f>Epro_Ra_exogen!F$15</f>
        <v>15.742857142857144</v>
      </c>
    </row>
  </sheetData>
  <conditionalFormatting sqref="C3:G20">
    <cfRule type="cellIs" dxfId="1" priority="2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E35" sqref="E35"/>
    </sheetView>
  </sheetViews>
  <sheetFormatPr baseColWidth="10" defaultRowHeight="15" x14ac:dyDescent="0.25"/>
  <cols>
    <col min="2" max="7" width="11.42578125" style="7"/>
    <col min="8" max="8" width="11.42578125" style="24"/>
    <col min="9" max="9" width="11.42578125" style="37"/>
  </cols>
  <sheetData>
    <row r="1" spans="1:9" s="5" customFormat="1" ht="33" customHeight="1" thickBot="1" x14ac:dyDescent="0.3">
      <c r="A1" s="8" t="s">
        <v>27</v>
      </c>
      <c r="B1" s="11"/>
      <c r="C1" s="11"/>
      <c r="D1" s="11"/>
      <c r="E1" s="11"/>
      <c r="F1" s="11"/>
      <c r="G1" s="9"/>
      <c r="H1" s="21"/>
      <c r="I1" s="25"/>
    </row>
    <row r="2" spans="1:9" s="5" customFormat="1" ht="15.75" thickBot="1" x14ac:dyDescent="0.3">
      <c r="B2" s="6"/>
      <c r="C2" s="20" t="str">
        <f>Epro_Ra_exogen!B5</f>
        <v>bHYDRO</v>
      </c>
      <c r="D2" s="20" t="str">
        <f>Epro_Ra_exogen!C5</f>
        <v>bGEO</v>
      </c>
      <c r="E2" s="20" t="str">
        <f>Epro_Ra_exogen!D5</f>
        <v>bBIO</v>
      </c>
      <c r="F2" s="20" t="str">
        <f>Epro_Ra_exogen!E5</f>
        <v>mWIND</v>
      </c>
      <c r="G2" s="20" t="str">
        <f>Epro_Ra_exogen!F5</f>
        <v>mSOLAR</v>
      </c>
      <c r="H2" s="22" t="s">
        <v>21</v>
      </c>
      <c r="I2" s="26" t="s">
        <v>22</v>
      </c>
    </row>
    <row r="3" spans="1:9" s="10" customFormat="1" x14ac:dyDescent="0.25">
      <c r="A3" s="4">
        <v>1</v>
      </c>
      <c r="B3" s="12" t="s">
        <v>0</v>
      </c>
      <c r="C3" s="18">
        <f>Epro_Ra_exogen!B$6</f>
        <v>1.6142857142857143</v>
      </c>
      <c r="D3" s="18">
        <f>Epro_Ra_exogen!C$6</f>
        <v>2.2714285714285714</v>
      </c>
      <c r="E3" s="18">
        <f>Epro_Ra_exogen!D$6</f>
        <v>2.2571428571428571</v>
      </c>
      <c r="F3" s="18">
        <f>Epro_Ra_exogen!E$6</f>
        <v>2.4428571428571431</v>
      </c>
      <c r="G3" s="18">
        <f>Epro_Ra_exogen!F$6</f>
        <v>15.742857142857144</v>
      </c>
      <c r="H3" s="23" t="s">
        <v>0</v>
      </c>
      <c r="I3" s="27" t="s">
        <v>1</v>
      </c>
    </row>
    <row r="4" spans="1:9" s="3" customFormat="1" x14ac:dyDescent="0.25">
      <c r="A4" s="4">
        <v>2</v>
      </c>
      <c r="B4" s="12" t="s">
        <v>1</v>
      </c>
      <c r="C4" s="18">
        <f>Epro_Ra_exogen!B$6</f>
        <v>1.6142857142857143</v>
      </c>
      <c r="D4" s="18">
        <f>Epro_Ra_exogen!C$6</f>
        <v>2.2714285714285714</v>
      </c>
      <c r="E4" s="18">
        <f>Epro_Ra_exogen!D$6</f>
        <v>2.2571428571428571</v>
      </c>
      <c r="F4" s="18">
        <f>Epro_Ra_exogen!E$6</f>
        <v>2.4428571428571431</v>
      </c>
      <c r="G4" s="18">
        <f>Epro_Ra_exogen!F$6</f>
        <v>15.742857142857144</v>
      </c>
      <c r="H4" s="23" t="s">
        <v>1</v>
      </c>
      <c r="I4" s="27" t="s">
        <v>1</v>
      </c>
    </row>
    <row r="5" spans="1:9" x14ac:dyDescent="0.25">
      <c r="A5" s="4">
        <v>3</v>
      </c>
      <c r="B5" s="13" t="s">
        <v>2</v>
      </c>
      <c r="C5" s="19">
        <f>Epro_Ra_exogen!B$7</f>
        <v>1.6142857142857143</v>
      </c>
      <c r="D5" s="19">
        <f>Epro_Ra_exogen!C$7</f>
        <v>2.2714285714285714</v>
      </c>
      <c r="E5" s="19">
        <f>Epro_Ra_exogen!D$7</f>
        <v>2.2571428571428571</v>
      </c>
      <c r="F5" s="19">
        <f>Epro_Ra_exogen!E$7</f>
        <v>2.4428571428571431</v>
      </c>
      <c r="G5" s="19">
        <f>Epro_Ra_exogen!F$7</f>
        <v>15.742857142857144</v>
      </c>
      <c r="H5" s="24" t="s">
        <v>2</v>
      </c>
      <c r="I5" s="28" t="s">
        <v>14</v>
      </c>
    </row>
    <row r="6" spans="1:9" x14ac:dyDescent="0.25">
      <c r="A6" s="4">
        <v>4</v>
      </c>
      <c r="B6" s="13" t="s">
        <v>3</v>
      </c>
      <c r="C6" s="19">
        <f>Epro_Ra_exogen!B$7</f>
        <v>1.6142857142857143</v>
      </c>
      <c r="D6" s="19">
        <f>Epro_Ra_exogen!C$7</f>
        <v>2.2714285714285714</v>
      </c>
      <c r="E6" s="19">
        <f>Epro_Ra_exogen!D$7</f>
        <v>2.2571428571428571</v>
      </c>
      <c r="F6" s="19">
        <f>Epro_Ra_exogen!E$7</f>
        <v>2.4428571428571431</v>
      </c>
      <c r="G6" s="19">
        <f>Epro_Ra_exogen!F$7</f>
        <v>15.742857142857144</v>
      </c>
      <c r="H6" s="24" t="s">
        <v>3</v>
      </c>
      <c r="I6" s="28" t="s">
        <v>14</v>
      </c>
    </row>
    <row r="7" spans="1:9" x14ac:dyDescent="0.25">
      <c r="A7" s="4">
        <v>5</v>
      </c>
      <c r="B7" s="13" t="s">
        <v>4</v>
      </c>
      <c r="C7" s="19">
        <f>Epro_Ra_exogen!B$9</f>
        <v>1.6142857142857143</v>
      </c>
      <c r="D7" s="19">
        <f>Epro_Ra_exogen!C$9</f>
        <v>2.2714285714285714</v>
      </c>
      <c r="E7" s="19">
        <f>Epro_Ra_exogen!D$9</f>
        <v>2.2571428571428571</v>
      </c>
      <c r="F7" s="19">
        <f>Epro_Ra_exogen!E$9</f>
        <v>2.4428571428571431</v>
      </c>
      <c r="G7" s="19">
        <f>Epro_Ra_exogen!F$9</f>
        <v>15.742857142857144</v>
      </c>
      <c r="H7" s="24" t="s">
        <v>4</v>
      </c>
      <c r="I7" s="29" t="s">
        <v>15</v>
      </c>
    </row>
    <row r="8" spans="1:9" x14ac:dyDescent="0.25">
      <c r="A8" s="4">
        <v>6</v>
      </c>
      <c r="B8" s="13" t="s">
        <v>5</v>
      </c>
      <c r="C8" s="19">
        <f>Epro_Ra_exogen!B$7</f>
        <v>1.6142857142857143</v>
      </c>
      <c r="D8" s="19">
        <f>Epro_Ra_exogen!C$7</f>
        <v>2.2714285714285714</v>
      </c>
      <c r="E8" s="19">
        <f>Epro_Ra_exogen!D$7</f>
        <v>2.2571428571428571</v>
      </c>
      <c r="F8" s="19">
        <f>Epro_Ra_exogen!E$7</f>
        <v>2.4428571428571431</v>
      </c>
      <c r="G8" s="19">
        <f>Epro_Ra_exogen!F$7</f>
        <v>15.742857142857144</v>
      </c>
      <c r="H8" s="23" t="s">
        <v>5</v>
      </c>
      <c r="I8" s="28" t="s">
        <v>14</v>
      </c>
    </row>
    <row r="9" spans="1:9" x14ac:dyDescent="0.25">
      <c r="A9" s="4">
        <v>7</v>
      </c>
      <c r="B9" s="13" t="s">
        <v>6</v>
      </c>
      <c r="C9" s="19">
        <f>Epro_Ra_exogen!B$7</f>
        <v>1.6142857142857143</v>
      </c>
      <c r="D9" s="19">
        <f>Epro_Ra_exogen!C$7</f>
        <v>2.2714285714285714</v>
      </c>
      <c r="E9" s="19">
        <f>Epro_Ra_exogen!D$7</f>
        <v>2.2571428571428571</v>
      </c>
      <c r="F9" s="19">
        <f>Epro_Ra_exogen!E$7</f>
        <v>2.4428571428571431</v>
      </c>
      <c r="G9" s="19">
        <f>Epro_Ra_exogen!F$7</f>
        <v>15.742857142857144</v>
      </c>
      <c r="H9" s="23" t="s">
        <v>6</v>
      </c>
      <c r="I9" s="28" t="s">
        <v>14</v>
      </c>
    </row>
    <row r="10" spans="1:9" x14ac:dyDescent="0.25">
      <c r="A10" s="4">
        <v>8</v>
      </c>
      <c r="B10" s="13" t="s">
        <v>7</v>
      </c>
      <c r="C10" s="19">
        <f>Epro_Ra_exogen!B$8</f>
        <v>1.6142857142857143</v>
      </c>
      <c r="D10" s="19">
        <f>Epro_Ra_exogen!C$8</f>
        <v>2.2714285714285714</v>
      </c>
      <c r="E10" s="19">
        <f>Epro_Ra_exogen!D$8</f>
        <v>2.2571428571428571</v>
      </c>
      <c r="F10" s="19">
        <f>Epro_Ra_exogen!E$8</f>
        <v>2.4428571428571431</v>
      </c>
      <c r="G10" s="19">
        <f>Epro_Ra_exogen!F$8</f>
        <v>15.742857142857144</v>
      </c>
      <c r="H10" s="24" t="s">
        <v>7</v>
      </c>
      <c r="I10" s="30" t="s">
        <v>16</v>
      </c>
    </row>
    <row r="11" spans="1:9" x14ac:dyDescent="0.25">
      <c r="A11" s="4">
        <v>9</v>
      </c>
      <c r="B11" s="13" t="s">
        <v>8</v>
      </c>
      <c r="C11" s="19">
        <f>Epro_Ra_exogen!B$12</f>
        <v>1.6142857142857143</v>
      </c>
      <c r="D11" s="19">
        <f>Epro_Ra_exogen!C$12</f>
        <v>2.2714285714285714</v>
      </c>
      <c r="E11" s="19">
        <f>Epro_Ra_exogen!D$12</f>
        <v>2.2571428571428571</v>
      </c>
      <c r="F11" s="19">
        <f>Epro_Ra_exogen!E$12</f>
        <v>2.4428571428571431</v>
      </c>
      <c r="G11" s="19">
        <f>Epro_Ra_exogen!F$12</f>
        <v>15.742857142857144</v>
      </c>
      <c r="H11" s="24" t="s">
        <v>8</v>
      </c>
      <c r="I11" s="31" t="s">
        <v>8</v>
      </c>
    </row>
    <row r="12" spans="1:9" x14ac:dyDescent="0.25">
      <c r="A12" s="4">
        <v>10</v>
      </c>
      <c r="B12" s="13" t="s">
        <v>9</v>
      </c>
      <c r="C12" s="19">
        <f>Epro_Ra_exogen!B$15</f>
        <v>1.6142857142857143</v>
      </c>
      <c r="D12" s="19">
        <f>Epro_Ra_exogen!C$15</f>
        <v>2.2714285714285714</v>
      </c>
      <c r="E12" s="19">
        <f>Epro_Ra_exogen!D$15</f>
        <v>2.2571428571428571</v>
      </c>
      <c r="F12" s="19">
        <f>Epro_Ra_exogen!E$15</f>
        <v>2.4428571428571431</v>
      </c>
      <c r="G12" s="19">
        <f>Epro_Ra_exogen!F$15</f>
        <v>15.742857142857144</v>
      </c>
      <c r="H12" s="24" t="s">
        <v>9</v>
      </c>
      <c r="I12" s="32" t="s">
        <v>17</v>
      </c>
    </row>
    <row r="13" spans="1:9" x14ac:dyDescent="0.25">
      <c r="A13" s="4">
        <v>11</v>
      </c>
      <c r="B13" s="13" t="s">
        <v>10</v>
      </c>
      <c r="C13" s="19">
        <f>Epro_Ra_exogen!B$10</f>
        <v>1.6142857142857143</v>
      </c>
      <c r="D13" s="19">
        <f>Epro_Ra_exogen!C$10</f>
        <v>2.2714285714285714</v>
      </c>
      <c r="E13" s="19">
        <f>Epro_Ra_exogen!D$10</f>
        <v>2.2571428571428571</v>
      </c>
      <c r="F13" s="19">
        <f>Epro_Ra_exogen!E$10</f>
        <v>2.4428571428571431</v>
      </c>
      <c r="G13" s="19">
        <f>Epro_Ra_exogen!F$10</f>
        <v>15.742857142857144</v>
      </c>
      <c r="H13" s="24" t="s">
        <v>10</v>
      </c>
      <c r="I13" s="33" t="s">
        <v>10</v>
      </c>
    </row>
    <row r="14" spans="1:9" x14ac:dyDescent="0.25">
      <c r="A14" s="4">
        <v>12</v>
      </c>
      <c r="B14" s="13" t="s">
        <v>11</v>
      </c>
      <c r="C14" s="19">
        <f>Epro_Ra_exogen!B$14</f>
        <v>1.6142857142857143</v>
      </c>
      <c r="D14" s="19">
        <f>Epro_Ra_exogen!C$14</f>
        <v>2.2714285714285714</v>
      </c>
      <c r="E14" s="19">
        <f>Epro_Ra_exogen!D$14</f>
        <v>2.2571428571428571</v>
      </c>
      <c r="F14" s="19">
        <f>Epro_Ra_exogen!E$14</f>
        <v>2.4428571428571431</v>
      </c>
      <c r="G14" s="19">
        <f>Epro_Ra_exogen!F$14</f>
        <v>15.742857142857144</v>
      </c>
      <c r="H14" s="24" t="s">
        <v>11</v>
      </c>
      <c r="I14" s="34" t="s">
        <v>12</v>
      </c>
    </row>
    <row r="15" spans="1:9" x14ac:dyDescent="0.25">
      <c r="A15" s="4">
        <v>13</v>
      </c>
      <c r="B15" s="13" t="s">
        <v>12</v>
      </c>
      <c r="C15" s="19">
        <f>Epro_Ra_exogen!B$14</f>
        <v>1.6142857142857143</v>
      </c>
      <c r="D15" s="19">
        <f>Epro_Ra_exogen!C$14</f>
        <v>2.2714285714285714</v>
      </c>
      <c r="E15" s="19">
        <f>Epro_Ra_exogen!D$14</f>
        <v>2.2571428571428571</v>
      </c>
      <c r="F15" s="19">
        <f>Epro_Ra_exogen!E$14</f>
        <v>2.4428571428571431</v>
      </c>
      <c r="G15" s="19">
        <f>Epro_Ra_exogen!F$14</f>
        <v>15.742857142857144</v>
      </c>
      <c r="H15" s="24" t="s">
        <v>12</v>
      </c>
      <c r="I15" s="34" t="s">
        <v>12</v>
      </c>
    </row>
    <row r="16" spans="1:9" x14ac:dyDescent="0.25">
      <c r="A16" s="4">
        <v>14</v>
      </c>
      <c r="B16" s="13" t="s">
        <v>13</v>
      </c>
      <c r="C16" s="19">
        <f>Epro_Ra_exogen!B$15</f>
        <v>1.6142857142857143</v>
      </c>
      <c r="D16" s="19">
        <f>Epro_Ra_exogen!C$15</f>
        <v>2.2714285714285714</v>
      </c>
      <c r="E16" s="19">
        <f>Epro_Ra_exogen!D$15</f>
        <v>2.2571428571428571</v>
      </c>
      <c r="F16" s="19">
        <f>Epro_Ra_exogen!E$15</f>
        <v>2.4428571428571431</v>
      </c>
      <c r="G16" s="19">
        <f>Epro_Ra_exogen!F$15</f>
        <v>15.742857142857144</v>
      </c>
      <c r="H16" s="24" t="s">
        <v>13</v>
      </c>
      <c r="I16" s="32" t="s">
        <v>17</v>
      </c>
    </row>
    <row r="17" spans="1:20" x14ac:dyDescent="0.25">
      <c r="A17" s="4">
        <v>15</v>
      </c>
      <c r="B17" s="13" t="s">
        <v>30</v>
      </c>
      <c r="C17" s="19">
        <f>Epro_Ra_exogen!B$11</f>
        <v>1.6142857142857143</v>
      </c>
      <c r="D17" s="19">
        <f>Epro_Ra_exogen!C$11</f>
        <v>2.2714285714285714</v>
      </c>
      <c r="E17" s="19">
        <f>Epro_Ra_exogen!D$11</f>
        <v>2.2571428571428571</v>
      </c>
      <c r="F17" s="19">
        <f>Epro_Ra_exogen!E$11</f>
        <v>2.4428571428571431</v>
      </c>
      <c r="G17" s="19">
        <f>Epro_Ra_exogen!F$11</f>
        <v>15.742857142857144</v>
      </c>
      <c r="H17" s="23" t="s">
        <v>30</v>
      </c>
      <c r="I17" s="35" t="s">
        <v>20</v>
      </c>
    </row>
    <row r="18" spans="1:20" x14ac:dyDescent="0.25">
      <c r="A18" s="4">
        <v>16</v>
      </c>
      <c r="B18" s="13" t="s">
        <v>29</v>
      </c>
      <c r="C18" s="19">
        <f>Epro_Ra_exogen!B$13</f>
        <v>1.6142857142857143</v>
      </c>
      <c r="D18" s="19">
        <f>Epro_Ra_exogen!C$13</f>
        <v>2.2714285714285714</v>
      </c>
      <c r="E18" s="19">
        <f>Epro_Ra_exogen!D$13</f>
        <v>2.2571428571428571</v>
      </c>
      <c r="F18" s="19">
        <f>Epro_Ra_exogen!E$13</f>
        <v>2.4428571428571431</v>
      </c>
      <c r="G18" s="19">
        <f>Epro_Ra_exogen!F$13</f>
        <v>15.742857142857144</v>
      </c>
      <c r="H18" s="23" t="s">
        <v>29</v>
      </c>
      <c r="I18" s="36" t="s">
        <v>18</v>
      </c>
    </row>
    <row r="19" spans="1:20" x14ac:dyDescent="0.25">
      <c r="A19" s="4">
        <v>17</v>
      </c>
      <c r="B19" s="13" t="s">
        <v>18</v>
      </c>
      <c r="C19" s="19">
        <f>Epro_Ra_exogen!B$13</f>
        <v>1.6142857142857143</v>
      </c>
      <c r="D19" s="19">
        <f>Epro_Ra_exogen!C$13</f>
        <v>2.2714285714285714</v>
      </c>
      <c r="E19" s="19">
        <f>Epro_Ra_exogen!D$13</f>
        <v>2.2571428571428571</v>
      </c>
      <c r="F19" s="19">
        <f>Epro_Ra_exogen!E$13</f>
        <v>2.4428571428571431</v>
      </c>
      <c r="G19" s="19">
        <f>Epro_Ra_exogen!F$13</f>
        <v>15.742857142857144</v>
      </c>
      <c r="H19" s="24" t="s">
        <v>18</v>
      </c>
      <c r="I19" s="36" t="s">
        <v>18</v>
      </c>
    </row>
    <row r="20" spans="1:20" x14ac:dyDescent="0.25">
      <c r="A20" s="4">
        <v>18</v>
      </c>
      <c r="B20" s="13" t="s">
        <v>17</v>
      </c>
      <c r="C20" s="19">
        <f>Epro_Ra_exogen!B$15</f>
        <v>1.6142857142857143</v>
      </c>
      <c r="D20" s="19">
        <f>Epro_Ra_exogen!C$15</f>
        <v>2.2714285714285714</v>
      </c>
      <c r="E20" s="19">
        <f>Epro_Ra_exogen!D$15</f>
        <v>2.2571428571428571</v>
      </c>
      <c r="F20" s="19">
        <f>Epro_Ra_exogen!E$15</f>
        <v>2.4428571428571431</v>
      </c>
      <c r="G20" s="19">
        <f>Epro_Ra_exogen!F$15</f>
        <v>15.742857142857144</v>
      </c>
      <c r="H20" s="23" t="s">
        <v>17</v>
      </c>
      <c r="I20" s="32" t="s">
        <v>17</v>
      </c>
    </row>
    <row r="22" spans="1:20" x14ac:dyDescent="0.25">
      <c r="G22" s="42" t="s">
        <v>31</v>
      </c>
    </row>
    <row r="25" spans="1:20" x14ac:dyDescent="0.25">
      <c r="B25" s="7">
        <f t="array" ref="B25:T30">TRANSPOSE(B2:G20)</f>
        <v>0</v>
      </c>
      <c r="C25" s="7" t="str">
        <v>BAW</v>
      </c>
      <c r="D25" s="7" t="str">
        <v>DEU</v>
      </c>
      <c r="E25" s="7" t="str">
        <v xml:space="preserve">FRA </v>
      </c>
      <c r="F25" s="7" t="str">
        <v>AUT</v>
      </c>
      <c r="G25" s="7" t="str">
        <v>SWZ</v>
      </c>
      <c r="H25" s="24" t="str">
        <v>EUN</v>
      </c>
      <c r="I25" s="37" t="str">
        <v>EUS</v>
      </c>
      <c r="J25" t="str">
        <v>EUE</v>
      </c>
      <c r="K25" t="str">
        <v>USA</v>
      </c>
      <c r="L25" t="str">
        <v>BRZ</v>
      </c>
      <c r="M25" t="str">
        <v>RUS</v>
      </c>
      <c r="N25" t="str">
        <v>IND</v>
      </c>
      <c r="O25" t="str">
        <v>CHI</v>
      </c>
      <c r="P25" t="str">
        <v>RSA</v>
      </c>
      <c r="Q25" t="str">
        <v>OEC</v>
      </c>
      <c r="R25" t="str">
        <v>ARB</v>
      </c>
      <c r="S25" t="str">
        <v>OPE</v>
      </c>
      <c r="T25" t="str">
        <v>ROW</v>
      </c>
    </row>
    <row r="26" spans="1:20" x14ac:dyDescent="0.25">
      <c r="B26" s="7" t="str">
        <v>bHYDRO</v>
      </c>
      <c r="C26" s="43">
        <v>1.6142857142857143</v>
      </c>
      <c r="D26" s="43">
        <v>1.6142857142857143</v>
      </c>
      <c r="E26" s="43">
        <v>1.6142857142857143</v>
      </c>
      <c r="F26" s="43">
        <v>1.6142857142857143</v>
      </c>
      <c r="G26" s="43">
        <v>1.6142857142857143</v>
      </c>
      <c r="H26" s="44">
        <v>1.6142857142857143</v>
      </c>
      <c r="I26" s="45">
        <v>1.6142857142857143</v>
      </c>
      <c r="J26" s="46">
        <v>1.6142857142857143</v>
      </c>
      <c r="K26" s="46">
        <v>1.6142857142857143</v>
      </c>
      <c r="L26" s="46">
        <v>1.6142857142857143</v>
      </c>
      <c r="M26" s="46">
        <v>1.6142857142857143</v>
      </c>
      <c r="N26" s="46">
        <v>1.6142857142857143</v>
      </c>
      <c r="O26" s="46">
        <v>1.6142857142857143</v>
      </c>
      <c r="P26" s="46">
        <v>1.6142857142857143</v>
      </c>
      <c r="Q26" s="46">
        <v>1.6142857142857143</v>
      </c>
      <c r="R26" s="46">
        <v>1.6142857142857143</v>
      </c>
      <c r="S26" s="46">
        <v>1.6142857142857143</v>
      </c>
      <c r="T26" s="46">
        <v>1.6142857142857143</v>
      </c>
    </row>
    <row r="27" spans="1:20" x14ac:dyDescent="0.25">
      <c r="B27" s="7" t="str">
        <v>bGEO</v>
      </c>
      <c r="C27" s="43">
        <v>2.2714285714285714</v>
      </c>
      <c r="D27" s="43">
        <v>2.2714285714285714</v>
      </c>
      <c r="E27" s="43">
        <v>2.2714285714285714</v>
      </c>
      <c r="F27" s="43">
        <v>2.2714285714285714</v>
      </c>
      <c r="G27" s="43">
        <v>2.2714285714285714</v>
      </c>
      <c r="H27" s="44">
        <v>2.2714285714285714</v>
      </c>
      <c r="I27" s="45">
        <v>2.2714285714285714</v>
      </c>
      <c r="J27" s="46">
        <v>2.2714285714285714</v>
      </c>
      <c r="K27" s="46">
        <v>2.2714285714285714</v>
      </c>
      <c r="L27" s="46">
        <v>2.2714285714285714</v>
      </c>
      <c r="M27" s="46">
        <v>2.2714285714285714</v>
      </c>
      <c r="N27" s="46">
        <v>2.2714285714285714</v>
      </c>
      <c r="O27" s="46">
        <v>2.2714285714285714</v>
      </c>
      <c r="P27" s="46">
        <v>2.2714285714285714</v>
      </c>
      <c r="Q27" s="46">
        <v>2.2714285714285714</v>
      </c>
      <c r="R27" s="46">
        <v>2.2714285714285714</v>
      </c>
      <c r="S27" s="46">
        <v>2.2714285714285714</v>
      </c>
      <c r="T27" s="46">
        <v>2.2714285714285714</v>
      </c>
    </row>
    <row r="28" spans="1:20" x14ac:dyDescent="0.25">
      <c r="B28" s="7" t="str">
        <v>bBIO</v>
      </c>
      <c r="C28" s="43">
        <v>2.2571428571428571</v>
      </c>
      <c r="D28" s="43">
        <v>2.2571428571428571</v>
      </c>
      <c r="E28" s="43">
        <v>2.2571428571428571</v>
      </c>
      <c r="F28" s="43">
        <v>2.2571428571428571</v>
      </c>
      <c r="G28" s="43">
        <v>2.2571428571428571</v>
      </c>
      <c r="H28" s="44">
        <v>2.2571428571428571</v>
      </c>
      <c r="I28" s="45">
        <v>2.2571428571428571</v>
      </c>
      <c r="J28" s="46">
        <v>2.2571428571428571</v>
      </c>
      <c r="K28" s="46">
        <v>2.2571428571428571</v>
      </c>
      <c r="L28" s="46">
        <v>2.2571428571428571</v>
      </c>
      <c r="M28" s="46">
        <v>2.2571428571428571</v>
      </c>
      <c r="N28" s="46">
        <v>2.2571428571428571</v>
      </c>
      <c r="O28" s="46">
        <v>2.2571428571428571</v>
      </c>
      <c r="P28" s="46">
        <v>2.2571428571428571</v>
      </c>
      <c r="Q28" s="46">
        <v>2.2571428571428571</v>
      </c>
      <c r="R28" s="46">
        <v>2.2571428571428571</v>
      </c>
      <c r="S28" s="46">
        <v>2.2571428571428571</v>
      </c>
      <c r="T28" s="46">
        <v>2.2571428571428571</v>
      </c>
    </row>
    <row r="29" spans="1:20" x14ac:dyDescent="0.25">
      <c r="B29" s="7" t="str">
        <v>mWIND</v>
      </c>
      <c r="C29" s="43">
        <v>2.4428571428571431</v>
      </c>
      <c r="D29" s="43">
        <v>2.4428571428571431</v>
      </c>
      <c r="E29" s="43">
        <v>2.4428571428571431</v>
      </c>
      <c r="F29" s="43">
        <v>2.4428571428571431</v>
      </c>
      <c r="G29" s="43">
        <v>2.4428571428571431</v>
      </c>
      <c r="H29" s="44">
        <v>2.4428571428571431</v>
      </c>
      <c r="I29" s="45">
        <v>2.4428571428571431</v>
      </c>
      <c r="J29" s="46">
        <v>2.4428571428571431</v>
      </c>
      <c r="K29" s="46">
        <v>2.4428571428571431</v>
      </c>
      <c r="L29" s="46">
        <v>2.4428571428571431</v>
      </c>
      <c r="M29" s="46">
        <v>2.4428571428571431</v>
      </c>
      <c r="N29" s="46">
        <v>2.4428571428571431</v>
      </c>
      <c r="O29" s="46">
        <v>2.4428571428571431</v>
      </c>
      <c r="P29" s="46">
        <v>2.4428571428571431</v>
      </c>
      <c r="Q29" s="46">
        <v>2.4428571428571431</v>
      </c>
      <c r="R29" s="46">
        <v>2.4428571428571431</v>
      </c>
      <c r="S29" s="46">
        <v>2.4428571428571431</v>
      </c>
      <c r="T29" s="46">
        <v>2.4428571428571431</v>
      </c>
    </row>
    <row r="30" spans="1:20" x14ac:dyDescent="0.25">
      <c r="B30" s="7" t="str">
        <v>mSOLAR</v>
      </c>
      <c r="C30" s="43">
        <v>15.742857142857144</v>
      </c>
      <c r="D30" s="43">
        <v>15.742857142857144</v>
      </c>
      <c r="E30" s="43">
        <v>15.742857142857144</v>
      </c>
      <c r="F30" s="43">
        <v>15.742857142857144</v>
      </c>
      <c r="G30" s="43">
        <v>15.742857142857144</v>
      </c>
      <c r="H30" s="44">
        <v>15.742857142857144</v>
      </c>
      <c r="I30" s="45">
        <v>15.742857142857144</v>
      </c>
      <c r="J30" s="46">
        <v>15.742857142857144</v>
      </c>
      <c r="K30" s="46">
        <v>15.742857142857144</v>
      </c>
      <c r="L30" s="46">
        <v>15.742857142857144</v>
      </c>
      <c r="M30" s="46">
        <v>15.742857142857144</v>
      </c>
      <c r="N30" s="46">
        <v>15.742857142857144</v>
      </c>
      <c r="O30" s="46">
        <v>15.742857142857144</v>
      </c>
      <c r="P30" s="46">
        <v>15.742857142857144</v>
      </c>
      <c r="Q30" s="46">
        <v>15.742857142857144</v>
      </c>
      <c r="R30" s="46">
        <v>15.742857142857144</v>
      </c>
      <c r="S30" s="46">
        <v>15.742857142857144</v>
      </c>
      <c r="T30" s="46">
        <v>15.742857142857144</v>
      </c>
    </row>
  </sheetData>
  <conditionalFormatting sqref="C3:G20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="90" zoomScaleNormal="90" workbookViewId="0">
      <selection activeCell="D11" sqref="D11"/>
    </sheetView>
  </sheetViews>
  <sheetFormatPr baseColWidth="10" defaultRowHeight="15" x14ac:dyDescent="0.25"/>
  <cols>
    <col min="1" max="6" width="10.140625" customWidth="1"/>
  </cols>
  <sheetData>
    <row r="1" spans="1:10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24</v>
      </c>
    </row>
    <row r="4" spans="1:10" x14ac:dyDescent="0.25">
      <c r="A4" s="2"/>
    </row>
    <row r="5" spans="1:10" x14ac:dyDescent="0.25">
      <c r="B5" s="14" t="str">
        <f t="array" ref="B5:F15">TRANSPOSE([2]EEG!$A$10:$K$14)</f>
        <v>bHYDRO</v>
      </c>
      <c r="C5" s="14" t="str">
        <v>bGEO</v>
      </c>
      <c r="D5" s="14" t="str">
        <v>bBIO</v>
      </c>
      <c r="E5" s="14" t="str">
        <v>mWIND</v>
      </c>
      <c r="F5" s="14" t="str">
        <v>mSOLAR</v>
      </c>
    </row>
    <row r="6" spans="1:10" x14ac:dyDescent="0.25">
      <c r="A6" s="38" t="str">
        <f t="array" ref="A6:A15">TRANSPOSE([2]EEG!$B$9:$K$9)</f>
        <v>DEU</v>
      </c>
      <c r="B6" s="17">
        <v>1.6255665557023846</v>
      </c>
      <c r="C6" s="17">
        <v>3.3333333333333335</v>
      </c>
      <c r="D6" s="17">
        <v>2.1559074816086836</v>
      </c>
      <c r="E6" s="17">
        <v>2.0040839936719004</v>
      </c>
      <c r="F6" s="17">
        <v>11.286812418887891</v>
      </c>
    </row>
    <row r="7" spans="1:10" x14ac:dyDescent="0.25">
      <c r="A7" s="39" t="str">
        <v>OEU</v>
      </c>
      <c r="B7" s="15">
        <v>1.6255665557023846</v>
      </c>
      <c r="C7" s="15">
        <v>3.3333333333333335</v>
      </c>
      <c r="D7" s="15">
        <v>2.1559074816086836</v>
      </c>
      <c r="E7" s="15">
        <v>2.0040839936719004</v>
      </c>
      <c r="F7" s="15">
        <v>11.286812418887891</v>
      </c>
    </row>
    <row r="8" spans="1:10" x14ac:dyDescent="0.25">
      <c r="A8" s="39" t="str">
        <v>NEU</v>
      </c>
      <c r="B8" s="15">
        <v>1.6255665557023846</v>
      </c>
      <c r="C8" s="15">
        <v>3.3333333333333335</v>
      </c>
      <c r="D8" s="15">
        <v>2.1559074816086836</v>
      </c>
      <c r="E8" s="15">
        <v>2.0040839936719004</v>
      </c>
      <c r="F8" s="15">
        <v>11.286812418887891</v>
      </c>
    </row>
    <row r="9" spans="1:10" x14ac:dyDescent="0.25">
      <c r="A9" s="39" t="str">
        <v>EAB</v>
      </c>
      <c r="B9" s="15">
        <v>1.6255665557023846</v>
      </c>
      <c r="C9" s="15">
        <v>3.3333333333333335</v>
      </c>
      <c r="D9" s="15">
        <v>2.1559074816086836</v>
      </c>
      <c r="E9" s="15">
        <v>2.0040839936719004</v>
      </c>
      <c r="F9" s="15">
        <v>11.286812418887891</v>
      </c>
    </row>
    <row r="10" spans="1:10" x14ac:dyDescent="0.25">
      <c r="A10" s="39" t="str">
        <v>RUS</v>
      </c>
      <c r="B10" s="15">
        <v>1.6255665557023846</v>
      </c>
      <c r="C10" s="15">
        <v>3.3333333333333335</v>
      </c>
      <c r="D10" s="15">
        <v>2.1559074816086836</v>
      </c>
      <c r="E10" s="15">
        <v>2.0040839936719004</v>
      </c>
      <c r="F10" s="15">
        <v>11.286812418887891</v>
      </c>
    </row>
    <row r="11" spans="1:10" x14ac:dyDescent="0.25">
      <c r="A11" s="39" t="str">
        <v>RAB</v>
      </c>
      <c r="B11" s="15">
        <v>1.6255665557023846</v>
      </c>
      <c r="C11" s="15">
        <v>3.3333333333333335</v>
      </c>
      <c r="D11" s="15">
        <v>2.1559074816086836</v>
      </c>
      <c r="E11" s="15">
        <v>2.0040839936719004</v>
      </c>
      <c r="F11" s="15">
        <v>11.286812418887891</v>
      </c>
    </row>
    <row r="12" spans="1:10" x14ac:dyDescent="0.25">
      <c r="A12" s="39" t="str">
        <v>USA</v>
      </c>
      <c r="B12" s="15">
        <v>1.6255665557023846</v>
      </c>
      <c r="C12" s="15">
        <v>3.3333333333333335</v>
      </c>
      <c r="D12" s="15">
        <v>2.1559074816086836</v>
      </c>
      <c r="E12" s="15">
        <v>2.0040839936719004</v>
      </c>
      <c r="F12" s="15">
        <v>11.286812418887891</v>
      </c>
    </row>
    <row r="13" spans="1:10" x14ac:dyDescent="0.25">
      <c r="A13" s="39" t="str">
        <v>CHI</v>
      </c>
      <c r="B13" s="15">
        <v>1.6255665557023846</v>
      </c>
      <c r="C13" s="15">
        <v>3.3333333333333335</v>
      </c>
      <c r="D13" s="15">
        <v>2.1559074816086836</v>
      </c>
      <c r="E13" s="15">
        <v>2.0040839936719004</v>
      </c>
      <c r="F13" s="15">
        <v>11.286812418887891</v>
      </c>
    </row>
    <row r="14" spans="1:10" x14ac:dyDescent="0.25">
      <c r="A14" s="39" t="str">
        <v>OPE</v>
      </c>
      <c r="B14" s="15">
        <v>1.6255665557023846</v>
      </c>
      <c r="C14" s="15">
        <v>3.3333333333333335</v>
      </c>
      <c r="D14" s="15">
        <v>2.1559074816086836</v>
      </c>
      <c r="E14" s="15">
        <v>2.0040839936719004</v>
      </c>
      <c r="F14" s="15">
        <v>11.286812418887891</v>
      </c>
    </row>
    <row r="15" spans="1:10" x14ac:dyDescent="0.25">
      <c r="A15" s="40" t="str">
        <v>ROW</v>
      </c>
      <c r="B15" s="16">
        <v>1.6255665557023846</v>
      </c>
      <c r="C15" s="16">
        <v>3.3333333333333335</v>
      </c>
      <c r="D15" s="16">
        <v>2.1559074816086836</v>
      </c>
      <c r="E15" s="16">
        <v>2.0040839936719004</v>
      </c>
      <c r="F15" s="16">
        <v>11.286812418887891</v>
      </c>
    </row>
    <row r="28" spans="5:5" x14ac:dyDescent="0.25">
      <c r="E2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90" zoomScaleNormal="90" workbookViewId="0">
      <selection activeCell="H34" sqref="H34"/>
    </sheetView>
  </sheetViews>
  <sheetFormatPr baseColWidth="10" defaultRowHeight="15" x14ac:dyDescent="0.25"/>
  <sheetData>
    <row r="1" spans="1:9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26</v>
      </c>
    </row>
    <row r="4" spans="1:9" x14ac:dyDescent="0.25">
      <c r="A4" s="2"/>
    </row>
    <row r="5" spans="1:9" ht="15" customHeight="1" x14ac:dyDescent="0.25">
      <c r="A5">
        <f t="array" ref="A5:F15">TRANSPOSE([2]EEG!$A$1:$K$6)</f>
        <v>0</v>
      </c>
      <c r="B5" s="14" t="str">
        <v>bHYDRO</v>
      </c>
      <c r="C5" s="14" t="str">
        <v>bGEO</v>
      </c>
      <c r="D5" s="14" t="str">
        <v>bBIO</v>
      </c>
      <c r="E5" s="14" t="str">
        <v>mWIND</v>
      </c>
      <c r="F5" s="14" t="str">
        <v>mSOLAR</v>
      </c>
    </row>
    <row r="6" spans="1:9" ht="15" customHeight="1" x14ac:dyDescent="0.25">
      <c r="A6" s="38" t="str">
        <v>DEU</v>
      </c>
      <c r="B6" s="17">
        <v>1.6142857142857143</v>
      </c>
      <c r="C6" s="17">
        <v>2.2714285714285714</v>
      </c>
      <c r="D6" s="17">
        <v>2.2571428571428571</v>
      </c>
      <c r="E6" s="17">
        <v>2.4428571428571431</v>
      </c>
      <c r="F6" s="17">
        <v>15.742857142857144</v>
      </c>
    </row>
    <row r="7" spans="1:9" ht="15" customHeight="1" x14ac:dyDescent="0.25">
      <c r="A7" s="39" t="str">
        <v>OEU</v>
      </c>
      <c r="B7" s="15">
        <v>1.6142857142857143</v>
      </c>
      <c r="C7" s="15">
        <v>2.2714285714285714</v>
      </c>
      <c r="D7" s="15">
        <v>2.2571428571428571</v>
      </c>
      <c r="E7" s="15">
        <v>2.4428571428571431</v>
      </c>
      <c r="F7" s="15">
        <v>15.742857142857144</v>
      </c>
    </row>
    <row r="8" spans="1:9" ht="15" customHeight="1" x14ac:dyDescent="0.25">
      <c r="A8" s="39" t="str">
        <v>NEU</v>
      </c>
      <c r="B8" s="15">
        <v>1.6142857142857143</v>
      </c>
      <c r="C8" s="15">
        <v>2.2714285714285714</v>
      </c>
      <c r="D8" s="15">
        <v>2.2571428571428571</v>
      </c>
      <c r="E8" s="15">
        <v>2.4428571428571431</v>
      </c>
      <c r="F8" s="15">
        <v>15.742857142857144</v>
      </c>
    </row>
    <row r="9" spans="1:9" ht="15" customHeight="1" x14ac:dyDescent="0.25">
      <c r="A9" s="39" t="str">
        <v>EAB</v>
      </c>
      <c r="B9" s="15">
        <v>1.6142857142857143</v>
      </c>
      <c r="C9" s="15">
        <v>2.2714285714285714</v>
      </c>
      <c r="D9" s="15">
        <v>2.2571428571428571</v>
      </c>
      <c r="E9" s="15">
        <v>2.4428571428571431</v>
      </c>
      <c r="F9" s="15">
        <v>15.742857142857144</v>
      </c>
    </row>
    <row r="10" spans="1:9" ht="15" customHeight="1" x14ac:dyDescent="0.25">
      <c r="A10" s="39" t="str">
        <v>RUS</v>
      </c>
      <c r="B10" s="15">
        <v>1.6142857142857143</v>
      </c>
      <c r="C10" s="15">
        <v>2.2714285714285714</v>
      </c>
      <c r="D10" s="15">
        <v>2.2571428571428571</v>
      </c>
      <c r="E10" s="15">
        <v>2.4428571428571431</v>
      </c>
      <c r="F10" s="15">
        <v>15.742857142857144</v>
      </c>
    </row>
    <row r="11" spans="1:9" ht="15" customHeight="1" x14ac:dyDescent="0.25">
      <c r="A11" s="39" t="str">
        <v>RAB</v>
      </c>
      <c r="B11" s="15">
        <v>1.6142857142857143</v>
      </c>
      <c r="C11" s="15">
        <v>2.2714285714285714</v>
      </c>
      <c r="D11" s="15">
        <v>2.2571428571428571</v>
      </c>
      <c r="E11" s="15">
        <v>2.4428571428571431</v>
      </c>
      <c r="F11" s="15">
        <v>15.742857142857144</v>
      </c>
    </row>
    <row r="12" spans="1:9" ht="15" customHeight="1" x14ac:dyDescent="0.25">
      <c r="A12" s="39" t="str">
        <v>USA</v>
      </c>
      <c r="B12" s="15">
        <v>1.6142857142857143</v>
      </c>
      <c r="C12" s="15">
        <v>2.2714285714285714</v>
      </c>
      <c r="D12" s="15">
        <v>2.2571428571428571</v>
      </c>
      <c r="E12" s="15">
        <v>2.4428571428571431</v>
      </c>
      <c r="F12" s="15">
        <v>15.742857142857144</v>
      </c>
    </row>
    <row r="13" spans="1:9" ht="15" customHeight="1" x14ac:dyDescent="0.25">
      <c r="A13" s="39" t="str">
        <v>CHI</v>
      </c>
      <c r="B13" s="15">
        <v>1.6142857142857143</v>
      </c>
      <c r="C13" s="15">
        <v>2.2714285714285714</v>
      </c>
      <c r="D13" s="15">
        <v>2.2571428571428571</v>
      </c>
      <c r="E13" s="15">
        <v>2.4428571428571431</v>
      </c>
      <c r="F13" s="15">
        <v>15.742857142857144</v>
      </c>
    </row>
    <row r="14" spans="1:9" x14ac:dyDescent="0.25">
      <c r="A14" s="39" t="str">
        <v>OPE</v>
      </c>
      <c r="B14" s="15">
        <v>1.6142857142857143</v>
      </c>
      <c r="C14" s="15">
        <v>2.2714285714285714</v>
      </c>
      <c r="D14" s="15">
        <v>2.2571428571428571</v>
      </c>
      <c r="E14" s="15">
        <v>2.4428571428571431</v>
      </c>
      <c r="F14" s="15">
        <v>15.742857142857144</v>
      </c>
    </row>
    <row r="15" spans="1:9" x14ac:dyDescent="0.25">
      <c r="A15" s="40" t="str">
        <v>ROW</v>
      </c>
      <c r="B15" s="16">
        <v>1.6142857142857143</v>
      </c>
      <c r="C15" s="16">
        <v>2.2714285714285714</v>
      </c>
      <c r="D15" s="16">
        <v>2.2571428571428571</v>
      </c>
      <c r="E15" s="16">
        <v>2.4428571428571431</v>
      </c>
      <c r="F15" s="16">
        <v>15.742857142857144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diffcost</vt:lpstr>
      <vt:lpstr>diffcost_vorher</vt:lpstr>
      <vt:lpstr>diffcost_vor140630</vt:lpstr>
      <vt:lpstr>diffcost_exogen</vt:lpstr>
      <vt:lpstr>diffcost_exogen_vorher</vt:lpstr>
      <vt:lpstr>Epro_Ra</vt:lpstr>
      <vt:lpstr>Epro_Ra_exogen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dcterms:created xsi:type="dcterms:W3CDTF">2013-05-17T08:29:13Z</dcterms:created>
  <dcterms:modified xsi:type="dcterms:W3CDTF">2019-01-23T16:59:13Z</dcterms:modified>
</cp:coreProperties>
</file>