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macuser/Documents/CSU/Study/Year 3/Sem 1/Software Development 1/salesAndWarehouseSystem/Documentation/Risk List/"/>
    </mc:Choice>
  </mc:AlternateContent>
  <xr:revisionPtr revIDLastSave="0" documentId="13_ncr:1_{99799F8C-3A22-3246-BBDD-EC2D29ED0F48}" xr6:coauthVersionLast="33" xr6:coauthVersionMax="33" xr10:uidLastSave="{00000000-0000-0000-0000-000000000000}"/>
  <bookViews>
    <workbookView xWindow="0" yWindow="0" windowWidth="28800" windowHeight="18000"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Risk_Tracking_Log!$A$1:$M$32</definedName>
    <definedName name="_xlnm.Print_Titles" localSheetId="1">Risk_Tracking_Log!$1:$6</definedName>
    <definedName name="Risk_Area">DropDown_Elements!$A$2:$A$30</definedName>
  </definedNames>
  <calcPr calcId="179017"/>
</workbook>
</file>

<file path=xl/calcChain.xml><?xml version="1.0" encoding="utf-8"?>
<calcChain xmlns="http://schemas.openxmlformats.org/spreadsheetml/2006/main">
  <c r="E18" i="2" l="1"/>
  <c r="E17" i="2"/>
  <c r="E16" i="2" l="1"/>
  <c r="E15" i="2"/>
  <c r="E14" i="2"/>
  <c r="E13" i="2"/>
  <c r="J5" i="2" l="1"/>
  <c r="J4" i="2" l="1"/>
  <c r="J3" i="2"/>
  <c r="J2" i="2"/>
  <c r="I5" i="2"/>
  <c r="I4" i="2"/>
  <c r="I3" i="2"/>
  <c r="I2" i="2"/>
  <c r="A1" i="3"/>
  <c r="E32" i="2"/>
  <c r="E31" i="2"/>
  <c r="E30" i="2"/>
  <c r="E29" i="2"/>
  <c r="E28" i="2"/>
  <c r="E27" i="2"/>
  <c r="E26" i="2"/>
  <c r="E25" i="2"/>
  <c r="E24" i="2"/>
  <c r="E23" i="2"/>
  <c r="E22" i="2"/>
  <c r="E21" i="2"/>
  <c r="E20" i="2"/>
  <c r="E19" i="2"/>
  <c r="E12" i="2"/>
  <c r="E11" i="2"/>
  <c r="E7" i="2"/>
  <c r="E10" i="2"/>
  <c r="E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indexed="81"/>
            <rFont val="Tahoma"/>
            <family val="2"/>
          </rPr>
          <t>• ID</t>
        </r>
        <r>
          <rPr>
            <sz val="8"/>
            <color indexed="81"/>
            <rFont val="Tahoma"/>
            <family val="2"/>
          </rPr>
          <t>: A unique ID number used to identify the risk in the risk management log.</t>
        </r>
      </text>
    </comment>
    <comment ref="B6" authorId="0" shapeId="0" xr:uid="{00000000-0006-0000-0100-00000200000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rgb="FF000000"/>
            <rFont val="Tahoma"/>
            <family val="2"/>
          </rPr>
          <t>• Probability of Occurrence:</t>
        </r>
        <r>
          <rPr>
            <sz val="8"/>
            <color rgb="FF000000"/>
            <rFont val="Tahoma"/>
            <family val="2"/>
          </rPr>
          <t xml:space="preserve">  This column should be populated with the estimated probability that the risk will at some point become a project issue.
</t>
        </r>
        <r>
          <rPr>
            <sz val="8"/>
            <color rgb="FF000000"/>
            <rFont val="Tahoma"/>
            <family val="2"/>
          </rPr>
          <t xml:space="preserve">
</t>
        </r>
        <r>
          <rPr>
            <b/>
            <sz val="8"/>
            <color rgb="FF000000"/>
            <rFont val="Tahoma"/>
            <family val="2"/>
          </rPr>
          <t>o High</t>
        </r>
        <r>
          <rPr>
            <sz val="8"/>
            <color rgb="FF000000"/>
            <rFont val="Tahoma"/>
            <family val="2"/>
          </rPr>
          <t xml:space="preserve">: Greater than 70% probability of occurrence.
</t>
        </r>
        <r>
          <rPr>
            <b/>
            <sz val="8"/>
            <color rgb="FF000000"/>
            <rFont val="Tahoma"/>
            <family val="2"/>
          </rPr>
          <t>o Medium</t>
        </r>
        <r>
          <rPr>
            <sz val="8"/>
            <color rgb="FF000000"/>
            <rFont val="Tahoma"/>
            <family val="2"/>
          </rPr>
          <t xml:space="preserve">: Between 30% and 70% probability of occurrence.
</t>
        </r>
        <r>
          <rPr>
            <b/>
            <sz val="8"/>
            <color rgb="FF000000"/>
            <rFont val="Tahoma"/>
            <family val="2"/>
          </rPr>
          <t>o Low</t>
        </r>
        <r>
          <rPr>
            <sz val="8"/>
            <color rgb="FF000000"/>
            <rFont val="Tahoma"/>
            <family val="2"/>
          </rPr>
          <t>: Below 30% probability of occurrence.</t>
        </r>
      </text>
    </comment>
    <comment ref="E6" authorId="1" shapeId="0" xr:uid="{00000000-0006-0000-0100-00000500000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00000000-0006-0000-0100-000006000000}">
      <text>
        <r>
          <rPr>
            <b/>
            <sz val="8"/>
            <color rgb="FF000000"/>
            <rFont val="Tahoma"/>
            <family val="2"/>
          </rPr>
          <t>• Risk Description</t>
        </r>
        <r>
          <rPr>
            <sz val="8"/>
            <color rgb="FF000000"/>
            <rFont val="Tahoma"/>
            <family val="2"/>
          </rPr>
          <t>:  This column should be populated with a description of the risk.</t>
        </r>
      </text>
    </comment>
    <comment ref="G6" authorId="1" shapeId="0" xr:uid="{00000000-0006-0000-0100-000007000000}">
      <text>
        <r>
          <rPr>
            <b/>
            <sz val="8"/>
            <color rgb="FF000000"/>
            <rFont val="Tahoma"/>
            <family val="2"/>
          </rPr>
          <t xml:space="preserve">• Project Impact:  </t>
        </r>
        <r>
          <rPr>
            <sz val="8"/>
            <color rgb="FF000000"/>
            <rFont val="Tahoma"/>
            <family val="2"/>
          </rPr>
          <t>This column should be populated with a description of the potential project impact as a result of the risk.</t>
        </r>
      </text>
    </comment>
    <comment ref="H6" authorId="0" shapeId="0" xr:uid="{00000000-0006-0000-0100-000008000000}">
      <text>
        <r>
          <rPr>
            <b/>
            <sz val="8"/>
            <color rgb="FF000000"/>
            <rFont val="Tahoma"/>
            <family val="2"/>
          </rPr>
          <t>• Risk Area:</t>
        </r>
        <r>
          <rPr>
            <sz val="8"/>
            <color rgb="FF000000"/>
            <rFont val="Tahoma"/>
            <family val="2"/>
          </rPr>
          <t xml:space="preserve"> This column should be populated with the appropriate risk area.</t>
        </r>
      </text>
    </comment>
    <comment ref="I6" authorId="1" shapeId="0" xr:uid="{00000000-0006-0000-0100-000009000000}">
      <text>
        <r>
          <rPr>
            <b/>
            <sz val="8"/>
            <color rgb="FF000000"/>
            <rFont val="Tahoma"/>
            <family val="2"/>
          </rPr>
          <t>• Symptoms:</t>
        </r>
        <r>
          <rPr>
            <sz val="8"/>
            <color rgb="FF000000"/>
            <rFont val="Tahoma"/>
            <family val="2"/>
          </rPr>
          <t xml:space="preserve">  This column should be populated with the symptoms of risk that may eventually lead to the execution of a risk contingency plan.</t>
        </r>
      </text>
    </comment>
    <comment ref="J6" authorId="1" shapeId="0" xr:uid="{00000000-0006-0000-0100-00000A000000}">
      <text>
        <r>
          <rPr>
            <b/>
            <sz val="8"/>
            <color rgb="FF000000"/>
            <rFont val="Tahoma"/>
            <family val="2"/>
          </rPr>
          <t xml:space="preserve">• Triggers:  </t>
        </r>
        <r>
          <rPr>
            <sz val="8"/>
            <color rgb="FF000000"/>
            <rFont val="Tahoma"/>
            <family val="2"/>
          </rPr>
          <t>This column should be populated with the triggers that would indicate the requirement to execute contingency plans.</t>
        </r>
      </text>
    </comment>
    <comment ref="K6" authorId="1" shapeId="0" xr:uid="{00000000-0006-0000-0100-00000B000000}">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6" authorId="0" shapeId="0" xr:uid="{00000000-0006-0000-0100-00000C000000}">
      <text>
        <r>
          <rPr>
            <b/>
            <sz val="8"/>
            <color rgb="FF000000"/>
            <rFont val="Tahoma"/>
            <family val="2"/>
          </rPr>
          <t>• ResponseStrategy</t>
        </r>
        <r>
          <rPr>
            <sz val="8"/>
            <color rgb="FF000000"/>
            <rFont val="Tahoma"/>
            <family val="2"/>
          </rPr>
          <t>: This column should be populated an appropriate response strategy to prevent the risk from becoming an issue.</t>
        </r>
      </text>
    </comment>
    <comment ref="M6" authorId="1" shapeId="0" xr:uid="{00000000-0006-0000-0100-00000D000000}">
      <text>
        <r>
          <rPr>
            <b/>
            <sz val="8"/>
            <color rgb="FF000000"/>
            <rFont val="Tahoma"/>
            <family val="2"/>
          </rPr>
          <t xml:space="preserve">• Contingency Plan:  </t>
        </r>
        <r>
          <rPr>
            <sz val="8"/>
            <color rgb="FF000000"/>
            <rFont val="Tahoma"/>
            <family val="2"/>
          </rPr>
          <t>This column should be populated with a description of the risk contingency plan.</t>
        </r>
      </text>
    </comment>
  </commentList>
</comments>
</file>

<file path=xl/sharedStrings.xml><?xml version="1.0" encoding="utf-8"?>
<sst xmlns="http://schemas.openxmlformats.org/spreadsheetml/2006/main" count="224" uniqueCount="162">
  <si>
    <t>ID</t>
  </si>
  <si>
    <t>High</t>
  </si>
  <si>
    <t>Medium</t>
  </si>
  <si>
    <t>Low</t>
  </si>
  <si>
    <t>Current
Status</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</si>
  <si>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</si>
  <si>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</si>
  <si>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</si>
  <si>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</si>
  <si>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</si>
  <si>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</si>
  <si>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</si>
  <si>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</si>
  <si>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</si>
  <si>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</si>
  <si>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</si>
  <si>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</si>
  <si>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</si>
  <si>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</si>
  <si>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</si>
  <si>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</si>
  <si>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</si>
  <si>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</si>
  <si>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</si>
  <si>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</si>
  <si>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</si>
  <si>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</si>
  <si>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</si>
  <si>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</si>
  <si>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</si>
  <si>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</si>
  <si>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</si>
  <si>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</si>
  <si>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</si>
  <si>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</si>
  <si>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</si>
  <si>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</si>
  <si>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</si>
  <si>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</si>
  <si>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</si>
  <si>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</si>
  <si>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</si>
  <si>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</si>
  <si>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</si>
  <si>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</si>
  <si>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</si>
  <si>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</si>
  <si>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</si>
  <si>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</si>
  <si>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</si>
  <si>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</si>
  <si>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</si>
  <si>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</si>
  <si>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</si>
  <si>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</si>
  <si>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</si>
  <si>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</si>
  <si>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</si>
  <si>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</si>
  <si>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</si>
  <si>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</si>
  <si>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</si>
  <si>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</si>
  <si>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</si>
  <si>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</si>
  <si>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</si>
  <si>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</si>
  <si>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</si>
  <si>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</si>
  <si>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</si>
  <si>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</si>
  <si>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</si>
  <si>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</si>
  <si>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</si>
  <si>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</si>
  <si>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r>
      <t>ID</t>
    </r>
    <r>
      <rPr>
        <sz val="8"/>
        <rFont val="Arial"/>
        <family val="2"/>
      </rPr>
      <t>: A unique ID number used to identify the risk in the risk tracking log.</t>
    </r>
  </si>
  <si>
    <t>National Center:</t>
  </si>
  <si>
    <t>Complete the Project Name, NC, Project Manager Name, and Project Description fields</t>
  </si>
  <si>
    <t>ABC's Inventory Management System</t>
  </si>
  <si>
    <t>Australia</t>
  </si>
  <si>
    <t xml:space="preserve">The team members might be working without any synergy between them, always fighting with each other, blaming and passing the buck, without actual focus on the problem. </t>
  </si>
  <si>
    <t>Closed</t>
  </si>
  <si>
    <t>The project might end up being too complicated. The scopes and functionalities of the project cover too much aspects.</t>
  </si>
  <si>
    <t>The project might not be completed within the timeframe.</t>
  </si>
  <si>
    <t xml:space="preserve">Budget
Schedule
Performance
</t>
  </si>
  <si>
    <t>Reduce complexity in the functionalities of the system.</t>
  </si>
  <si>
    <t>The use cases or functionalities of the project are more than 12 for a team of 3 members</t>
  </si>
  <si>
    <t>As soon as the project proposal has been established, if the functionalities are over 15 tasks then implement contigency plan.</t>
  </si>
  <si>
    <t>Reduce or eliminate the unnecessary functionalities base on the non-functional requiremts.</t>
  </si>
  <si>
    <t>Monitor and Prepare</t>
  </si>
  <si>
    <t>Avoidance</t>
  </si>
  <si>
    <t>The team member confirm that he/she could not complete the tasks.</t>
  </si>
  <si>
    <t>The system might not satisfy the client</t>
  </si>
  <si>
    <t>Operation
Market</t>
  </si>
  <si>
    <t>Conduct the researchs and surveys about the company to get more informaiton about current bussiness</t>
  </si>
  <si>
    <t xml:space="preserve">Personal issues like work commitment, family, health issues could impact the project or other subject deadlines and exams might affect the schedule of the project. </t>
  </si>
  <si>
    <t>Conduct the meeting between the team and client to get more requirements and feedbacks then re-design or add more functionalities which are required.</t>
  </si>
  <si>
    <t>The project could be delayed or canceled.</t>
  </si>
  <si>
    <t>Making sure that everyone is at a good understanding of the assignment when doing them. Everyone will be expected to stay professional and not prejudge immaturely.</t>
  </si>
  <si>
    <t>Hieu Hanh Tran</t>
  </si>
  <si>
    <t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t>
  </si>
  <si>
    <t>The group does not have much expertise in some of the technology that needs to be used in the project. The system requires to work with XML and Java EE language but the team members have only done some simple tasks using this language.</t>
  </si>
  <si>
    <t>Schedule
Performance
Budget</t>
  </si>
  <si>
    <t>The team members not mentioning technical skills in their resume. Team members delaying tasks every week. Team members asking for constant help.</t>
  </si>
  <si>
    <t>Discuss about the skill set requirements in the team meeting, if none of the team member can use XML or Java EE or have basic knowledge about it then implement contigency plan</t>
  </si>
  <si>
    <t>Change the programming languages which is more farmiliar with the team members.</t>
  </si>
  <si>
    <t>Ask help from other teams or the Java EE experts</t>
  </si>
  <si>
    <t>The team members could not attend team meetings.</t>
  </si>
  <si>
    <t>Distribute the affected tasks among other team members untill team member has recovered fully.</t>
  </si>
  <si>
    <t>Re-schedule the iteration plan to suit with the team members' schedule</t>
  </si>
  <si>
    <t>Group members might not have enough business data to support the project.</t>
  </si>
  <si>
    <t>The planning documents such as project proposal, project vision, iteration plan, etc. are confusing and cannot point out the business needs and the project goal.</t>
  </si>
  <si>
    <t>Lack of business data during implementation.</t>
  </si>
  <si>
    <t>Change the dimension of the project</t>
  </si>
  <si>
    <t>The client does not like the final product.</t>
  </si>
  <si>
    <t>The project might restart again or have to be canceled</t>
  </si>
  <si>
    <t>Operation
Market
Budget
Schedule</t>
  </si>
  <si>
    <t>Client gives negative feedbacks through reports and documents.</t>
  </si>
  <si>
    <t>Performance
Operational
Budget
Schedule</t>
  </si>
  <si>
    <t>There are negative verbal actions, complains or physical violence in the team meetings.</t>
  </si>
  <si>
    <t>The team members modifying others' tasks</t>
  </si>
  <si>
    <t>The manager will have the right to give punishments to the responsible team members.</t>
  </si>
  <si>
    <t>The versions of Jersey, Maven, JDK are incompetable what may cause the issues when deploying the implementation.</t>
  </si>
  <si>
    <t>The project could be delayed.</t>
  </si>
  <si>
    <t>The library cannot import the Jersey library.
The bugs will be displyed when debug the product.</t>
  </si>
  <si>
    <t>The Inteillij IDEA cannot deploy the product.</t>
  </si>
  <si>
    <t>Performance
Budget
Schedule</t>
  </si>
  <si>
    <t>Consider the importance of this requirement or try to find other alternatives.</t>
  </si>
  <si>
    <t>Training the technical skills and knowledge for team member such as how to use the Maven, JDK, Jersey or try to find the solution through online resources (Jersey 2.26-b06, JDK 8)</t>
  </si>
  <si>
    <t>The Operating System such as Windows or MacOS  may cause the issues when delpoying the product. Eg. The Intellij IDEA in Windows may not be able to run the project as Intellij IDEA in MacOS after merged from Github.</t>
  </si>
  <si>
    <t>Issues with accessing MySQL database on Amazon Web Service.</t>
  </si>
  <si>
    <t>Adding requirements in late phases.</t>
  </si>
  <si>
    <t>MySQL depenency issues in Maven.</t>
  </si>
  <si>
    <t>The Inteillij IDEA cannot deploy the product.
The MySQL Workbench cannot connect to the AWS.</t>
  </si>
  <si>
    <t>The Error 500 will be issued.</t>
  </si>
  <si>
    <t>Try to find the solution through online resources or trying to delete the work.xml file.</t>
  </si>
  <si>
    <t xml:space="preserve">Try to find the solution through online resources or trying to delete and create a new artifact solved the issue. </t>
  </si>
  <si>
    <t>Try to find the solution through online resources or trying to check the security settings of AWS.</t>
  </si>
  <si>
    <t>System cannot carry out CRUD functions on the database .</t>
  </si>
  <si>
    <t>Unable to connect to the database due to the number of request exceeding the allowed number of requests for AWS RDS.</t>
  </si>
  <si>
    <t>Unable to solve the bug after the due date of task according to the  Iteration Plan.</t>
  </si>
  <si>
    <t>Close the connection to database every time a connection is made.</t>
  </si>
  <si>
    <t>Ask help from other developers or Database experts</t>
  </si>
  <si>
    <t>Ask help from other teams or Java EE experts</t>
  </si>
  <si>
    <t>Ask help from other teams or IT experts</t>
  </si>
  <si>
    <t>Ask help from other teams or Java experts</t>
  </si>
  <si>
    <t>Ask help from other teams or AWS experts</t>
  </si>
  <si>
    <t>1</t>
  </si>
  <si>
    <t>2</t>
  </si>
  <si>
    <t>3</t>
  </si>
  <si>
    <t>4</t>
  </si>
  <si>
    <t>5</t>
  </si>
  <si>
    <t>6</t>
  </si>
  <si>
    <t>7</t>
  </si>
  <si>
    <t>8</t>
  </si>
  <si>
    <t>9</t>
  </si>
  <si>
    <t>10</t>
  </si>
  <si>
    <t>11</t>
  </si>
  <si>
    <t>12</t>
  </si>
  <si>
    <t>The requirement are added after “freezing” the requirements.</t>
  </si>
  <si>
    <t>The requirement added to add to the system.</t>
  </si>
  <si>
    <t>The Project Plan need to be extended for doing the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</si>
</sst>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8" x14ac:knownFonts="1">
    <font>
      <sz val="10"/>
      <name val="Arial"/>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b/>
      <sz val="8"/>
      <color rgb="FF000000"/>
      <name val="Tahoma"/>
      <family val="2"/>
    </font>
    <font>
      <sz val="8"/>
      <color rgb="FF000000"/>
      <name val="Tahoma"/>
      <family val="2"/>
    </font>
    <font>
      <sz val="8"/>
      <name val="Calibri"/>
      <family val="2"/>
    </font>
    <font>
      <sz val="8"/>
      <color rgb="FF333333"/>
      <name val="Calibri"/>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1">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0" fillId="2" borderId="15" xfId="0" applyNumberFormat="1" applyFont="1" applyFill="1" applyBorder="1" applyAlignment="1">
      <alignment vertical="center"/>
    </xf>
    <xf numFmtId="49" fontId="10" fillId="2" borderId="15" xfId="0" applyNumberFormat="1" applyFont="1" applyFill="1" applyBorder="1" applyAlignment="1">
      <alignment vertical="center" wrapText="1"/>
    </xf>
    <xf numFmtId="49" fontId="10" fillId="2" borderId="11" xfId="0" applyNumberFormat="1" applyFont="1" applyFill="1" applyBorder="1" applyAlignment="1">
      <alignment vertical="center" wrapText="1"/>
    </xf>
    <xf numFmtId="49" fontId="5" fillId="0" borderId="0" xfId="0" applyNumberFormat="1" applyFont="1" applyBorder="1" applyAlignment="1">
      <alignment vertical="center" wrapText="1"/>
    </xf>
    <xf numFmtId="0" fontId="5" fillId="0" borderId="19"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9" fillId="0" borderId="9" xfId="0" applyFont="1" applyBorder="1" applyAlignment="1">
      <alignment horizontal="left" vertical="top" wrapText="1"/>
    </xf>
    <xf numFmtId="0" fontId="9" fillId="0" borderId="24" xfId="0" applyFont="1" applyBorder="1" applyAlignment="1">
      <alignment horizontal="left" vertical="top"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1"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0"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1" xfId="0" applyNumberFormat="1" applyFont="1" applyBorder="1" applyAlignment="1">
      <alignment horizontal="center" vertical="top" wrapText="1"/>
    </xf>
    <xf numFmtId="0" fontId="9" fillId="0" borderId="32" xfId="0" applyFont="1" applyBorder="1" applyAlignment="1">
      <alignment horizontal="left" vertical="top" wrapText="1"/>
    </xf>
    <xf numFmtId="0" fontId="6" fillId="0" borderId="7" xfId="0" applyFont="1" applyBorder="1" applyAlignment="1">
      <alignment vertical="top" wrapText="1"/>
    </xf>
    <xf numFmtId="0" fontId="6" fillId="0" borderId="33"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49" fontId="5" fillId="0" borderId="6"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22" xfId="0" applyFont="1" applyBorder="1" applyAlignment="1">
      <alignment horizontal="center" vertical="top" wrapText="1"/>
    </xf>
    <xf numFmtId="0" fontId="6" fillId="3" borderId="34" xfId="0" applyFont="1" applyFill="1" applyBorder="1" applyAlignment="1">
      <alignment horizontal="center" vertical="top" wrapText="1"/>
    </xf>
    <xf numFmtId="0" fontId="16" fillId="0" borderId="0" xfId="0" applyFont="1" applyAlignment="1">
      <alignment horizontal="justify" vertical="center"/>
    </xf>
    <xf numFmtId="0" fontId="16" fillId="0" borderId="6" xfId="0" applyNumberFormat="1" applyFont="1" applyBorder="1" applyAlignment="1">
      <alignment horizontal="center" vertical="top"/>
    </xf>
    <xf numFmtId="49" fontId="16" fillId="0" borderId="14" xfId="0" applyNumberFormat="1" applyFont="1" applyBorder="1" applyAlignment="1">
      <alignment horizontal="center" vertical="top"/>
    </xf>
    <xf numFmtId="0" fontId="16" fillId="0" borderId="14" xfId="0" applyNumberFormat="1" applyFont="1" applyBorder="1" applyAlignment="1">
      <alignment horizontal="center" vertical="top"/>
    </xf>
    <xf numFmtId="0" fontId="16" fillId="0" borderId="19" xfId="0" applyNumberFormat="1" applyFont="1" applyBorder="1" applyAlignment="1">
      <alignment vertical="top" wrapText="1"/>
    </xf>
    <xf numFmtId="0" fontId="16" fillId="0" borderId="6" xfId="0" applyFont="1" applyBorder="1" applyAlignment="1">
      <alignment vertical="top" wrapText="1"/>
    </xf>
    <xf numFmtId="0" fontId="16" fillId="0" borderId="22" xfId="0" applyFont="1" applyBorder="1" applyAlignment="1">
      <alignment horizontal="center" vertical="top" wrapText="1"/>
    </xf>
    <xf numFmtId="49" fontId="16" fillId="0" borderId="29" xfId="0" applyNumberFormat="1" applyFont="1" applyBorder="1" applyAlignment="1">
      <alignment horizontal="center" vertical="top"/>
    </xf>
    <xf numFmtId="0" fontId="16" fillId="0" borderId="10" xfId="0" applyFont="1" applyBorder="1" applyAlignment="1">
      <alignment horizontal="justify" vertical="center" wrapText="1"/>
    </xf>
    <xf numFmtId="0" fontId="16" fillId="0" borderId="35" xfId="0" applyFont="1" applyBorder="1" applyAlignment="1">
      <alignment horizontal="justify" vertical="center" wrapText="1"/>
    </xf>
    <xf numFmtId="0" fontId="16" fillId="0" borderId="35" xfId="0" applyFont="1" applyBorder="1" applyAlignment="1">
      <alignment vertical="center" wrapText="1"/>
    </xf>
    <xf numFmtId="49" fontId="16" fillId="3" borderId="15" xfId="0" applyNumberFormat="1" applyFont="1" applyFill="1" applyBorder="1" applyAlignment="1">
      <alignment vertical="center"/>
    </xf>
    <xf numFmtId="49" fontId="16" fillId="0" borderId="13" xfId="0" applyNumberFormat="1" applyFont="1" applyBorder="1" applyAlignment="1">
      <alignment vertical="center" wrapText="1"/>
    </xf>
    <xf numFmtId="49" fontId="16" fillId="0" borderId="16" xfId="0" applyNumberFormat="1" applyFont="1" applyBorder="1" applyAlignment="1">
      <alignment vertical="center" wrapText="1"/>
    </xf>
    <xf numFmtId="0" fontId="16" fillId="0" borderId="16" xfId="0" applyFont="1" applyBorder="1" applyAlignment="1">
      <alignment vertical="center"/>
    </xf>
    <xf numFmtId="49" fontId="16" fillId="3" borderId="1" xfId="0" applyNumberFormat="1" applyFont="1" applyFill="1" applyBorder="1" applyAlignment="1">
      <alignment vertical="center"/>
    </xf>
    <xf numFmtId="49" fontId="16" fillId="3" borderId="17" xfId="0" applyNumberFormat="1" applyFont="1" applyFill="1" applyBorder="1" applyAlignment="1">
      <alignment vertical="center"/>
    </xf>
    <xf numFmtId="49" fontId="16" fillId="0" borderId="12" xfId="0" applyNumberFormat="1" applyFont="1" applyBorder="1" applyAlignment="1">
      <alignment vertical="center" wrapText="1"/>
    </xf>
    <xf numFmtId="49" fontId="16" fillId="0" borderId="0" xfId="0" applyNumberFormat="1" applyFont="1" applyBorder="1" applyAlignment="1">
      <alignment vertical="center" wrapText="1"/>
    </xf>
    <xf numFmtId="0" fontId="16" fillId="0" borderId="0" xfId="0" applyFont="1" applyBorder="1" applyAlignment="1">
      <alignment vertical="center"/>
    </xf>
    <xf numFmtId="49" fontId="16" fillId="3" borderId="2" xfId="0" applyNumberFormat="1" applyFont="1" applyFill="1" applyBorder="1" applyAlignment="1">
      <alignment vertical="center"/>
    </xf>
    <xf numFmtId="49" fontId="16" fillId="0" borderId="18" xfId="0" applyNumberFormat="1" applyFont="1" applyBorder="1" applyAlignment="1">
      <alignment vertical="center" wrapText="1"/>
    </xf>
    <xf numFmtId="49" fontId="16" fillId="3" borderId="11" xfId="0" applyNumberFormat="1" applyFont="1" applyFill="1" applyBorder="1" applyAlignment="1">
      <alignment vertical="center"/>
    </xf>
    <xf numFmtId="0" fontId="16" fillId="0" borderId="15" xfId="0" applyFont="1" applyBorder="1" applyAlignment="1">
      <alignment horizontal="center" vertical="center" wrapText="1"/>
    </xf>
    <xf numFmtId="0" fontId="16" fillId="0" borderId="1" xfId="0" applyNumberFormat="1" applyFont="1" applyBorder="1" applyAlignment="1">
      <alignment vertical="center" wrapText="1"/>
    </xf>
    <xf numFmtId="0" fontId="6" fillId="0" borderId="22" xfId="0" applyNumberFormat="1" applyFont="1" applyBorder="1" applyAlignment="1">
      <alignment vertical="top" wrapText="1"/>
    </xf>
    <xf numFmtId="0" fontId="6" fillId="0" borderId="19" xfId="0" applyNumberFormat="1" applyFont="1" applyBorder="1" applyAlignment="1">
      <alignment vertical="top" wrapText="1"/>
    </xf>
    <xf numFmtId="0" fontId="5" fillId="0" borderId="22" xfId="0" applyNumberFormat="1" applyFont="1" applyBorder="1" applyAlignment="1">
      <alignment horizontal="center" vertical="top" wrapText="1"/>
    </xf>
    <xf numFmtId="0" fontId="16" fillId="0" borderId="19" xfId="0" applyFont="1" applyBorder="1" applyAlignment="1">
      <alignment vertical="top" wrapText="1"/>
    </xf>
    <xf numFmtId="0" fontId="16" fillId="0" borderId="22" xfId="0" applyFont="1" applyBorder="1" applyAlignment="1">
      <alignment vertical="top" wrapText="1"/>
    </xf>
    <xf numFmtId="0" fontId="16" fillId="0" borderId="20" xfId="0" applyFont="1" applyBorder="1" applyAlignment="1">
      <alignment vertical="top" wrapText="1"/>
    </xf>
    <xf numFmtId="0" fontId="17" fillId="0" borderId="0" xfId="0" applyFont="1" applyAlignment="1">
      <alignment horizontal="center" vertical="top"/>
    </xf>
    <xf numFmtId="0" fontId="16" fillId="0" borderId="21" xfId="0" applyFont="1" applyBorder="1" applyAlignment="1">
      <alignment vertical="top" wrapText="1"/>
    </xf>
    <xf numFmtId="0" fontId="16" fillId="0" borderId="22" xfId="0" applyNumberFormat="1" applyFont="1" applyBorder="1" applyAlignment="1">
      <alignment vertical="top" wrapText="1"/>
    </xf>
    <xf numFmtId="0" fontId="16" fillId="0" borderId="6" xfId="0" applyFont="1" applyBorder="1" applyAlignment="1">
      <alignment horizontal="center" vertical="top" wrapText="1"/>
    </xf>
    <xf numFmtId="49" fontId="12" fillId="2" borderId="17" xfId="0" applyNumberFormat="1" applyFont="1" applyFill="1" applyBorder="1" applyAlignment="1">
      <alignment horizontal="center" vertical="top" wrapText="1"/>
    </xf>
    <xf numFmtId="0" fontId="13" fillId="2" borderId="17" xfId="0" applyFont="1" applyFill="1" applyBorder="1" applyAlignment="1">
      <alignment horizontal="center" vertical="top" wrapText="1"/>
    </xf>
  </cellXfs>
  <cellStyles count="1">
    <cellStyle name="Normal" xfId="0" builtinId="0"/>
  </cellStyles>
  <dxfs count="65">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B7" zoomScale="160" workbookViewId="0">
      <selection activeCell="B14" sqref="B14"/>
    </sheetView>
  </sheetViews>
  <sheetFormatPr baseColWidth="10" defaultColWidth="9.1640625" defaultRowHeight="11" x14ac:dyDescent="0.15"/>
  <cols>
    <col min="1" max="1" width="7.1640625" style="22" bestFit="1" customWidth="1"/>
    <col min="2" max="2" width="93" style="10" customWidth="1"/>
    <col min="3" max="16384" width="9.1640625" style="10"/>
  </cols>
  <sheetData>
    <row r="1" spans="1:2" ht="14" thickBot="1" x14ac:dyDescent="0.2">
      <c r="A1" s="99" t="str">
        <f>Risk_Tracking_Log!A1</f>
        <v>RISK MANAGEMENT LOG</v>
      </c>
      <c r="B1" s="100"/>
    </row>
    <row r="2" spans="1:2" ht="12" thickBot="1" x14ac:dyDescent="0.2">
      <c r="A2" s="63" t="s">
        <v>12</v>
      </c>
      <c r="B2" s="19" t="s">
        <v>9</v>
      </c>
    </row>
    <row r="3" spans="1:2" x14ac:dyDescent="0.15">
      <c r="A3" s="23"/>
      <c r="B3" s="16" t="s">
        <v>77</v>
      </c>
    </row>
    <row r="4" spans="1:2" x14ac:dyDescent="0.15">
      <c r="A4" s="20"/>
      <c r="B4" s="17" t="s">
        <v>46</v>
      </c>
    </row>
    <row r="5" spans="1:2" x14ac:dyDescent="0.15">
      <c r="A5" s="20" t="s">
        <v>13</v>
      </c>
      <c r="B5" s="38" t="s">
        <v>75</v>
      </c>
    </row>
    <row r="6" spans="1:2" ht="44" x14ac:dyDescent="0.15">
      <c r="A6" s="21" t="s">
        <v>14</v>
      </c>
      <c r="B6" s="38" t="s">
        <v>67</v>
      </c>
    </row>
    <row r="7" spans="1:2" ht="66" x14ac:dyDescent="0.15">
      <c r="A7" s="21" t="s">
        <v>15</v>
      </c>
      <c r="B7" s="38" t="s">
        <v>52</v>
      </c>
    </row>
    <row r="8" spans="1:2" x14ac:dyDescent="0.15">
      <c r="A8" s="21" t="s">
        <v>16</v>
      </c>
      <c r="B8" s="39" t="s">
        <v>48</v>
      </c>
    </row>
    <row r="9" spans="1:2" ht="55" x14ac:dyDescent="0.15">
      <c r="A9" s="21" t="s">
        <v>17</v>
      </c>
      <c r="B9" s="38" t="s">
        <v>72</v>
      </c>
    </row>
    <row r="10" spans="1:2" x14ac:dyDescent="0.15">
      <c r="A10" s="21" t="s">
        <v>18</v>
      </c>
      <c r="B10" s="38" t="s">
        <v>45</v>
      </c>
    </row>
    <row r="11" spans="1:2" x14ac:dyDescent="0.15">
      <c r="A11" s="21" t="s">
        <v>19</v>
      </c>
      <c r="B11" s="38" t="s">
        <v>57</v>
      </c>
    </row>
    <row r="12" spans="1:2" x14ac:dyDescent="0.15">
      <c r="A12" s="21" t="s">
        <v>61</v>
      </c>
      <c r="B12" s="38" t="s">
        <v>47</v>
      </c>
    </row>
    <row r="13" spans="1:2" x14ac:dyDescent="0.15">
      <c r="A13" s="21" t="s">
        <v>62</v>
      </c>
      <c r="B13" s="38" t="s">
        <v>58</v>
      </c>
    </row>
    <row r="14" spans="1:2" x14ac:dyDescent="0.15">
      <c r="A14" s="21" t="s">
        <v>63</v>
      </c>
      <c r="B14" s="38" t="s">
        <v>59</v>
      </c>
    </row>
    <row r="15" spans="1:2" x14ac:dyDescent="0.15">
      <c r="A15" s="21" t="s">
        <v>64</v>
      </c>
      <c r="B15" s="38" t="s">
        <v>71</v>
      </c>
    </row>
    <row r="16" spans="1:2" x14ac:dyDescent="0.15">
      <c r="A16" s="21" t="s">
        <v>65</v>
      </c>
      <c r="B16" s="38" t="s">
        <v>73</v>
      </c>
    </row>
    <row r="17" spans="1:2" ht="12" thickBot="1" x14ac:dyDescent="0.2">
      <c r="A17" s="54" t="s">
        <v>70</v>
      </c>
      <c r="B17" s="55" t="s">
        <v>60</v>
      </c>
    </row>
    <row r="19" spans="1:2" ht="12" thickBot="1" x14ac:dyDescent="0.2"/>
    <row r="20" spans="1:2" ht="12" thickBot="1" x14ac:dyDescent="0.2">
      <c r="A20" s="18" t="s">
        <v>12</v>
      </c>
      <c r="B20" s="19" t="s">
        <v>10</v>
      </c>
    </row>
    <row r="21" spans="1:2" ht="34" thickBot="1" x14ac:dyDescent="0.2">
      <c r="A21" s="25" t="s">
        <v>66</v>
      </c>
      <c r="B21" s="24" t="s">
        <v>21</v>
      </c>
    </row>
    <row r="23" spans="1:2" ht="12" thickBot="1" x14ac:dyDescent="0.2"/>
    <row r="24" spans="1:2" ht="12" thickBot="1" x14ac:dyDescent="0.2">
      <c r="A24" s="18" t="s">
        <v>12</v>
      </c>
      <c r="B24" s="19" t="s">
        <v>11</v>
      </c>
    </row>
    <row r="25" spans="1:2" ht="56" thickBot="1" x14ac:dyDescent="0.2">
      <c r="A25" s="26" t="s">
        <v>20</v>
      </c>
      <c r="B25" s="24" t="s">
        <v>22</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tabSelected="1" topLeftCell="J9" zoomScale="125" workbookViewId="0">
      <selection activeCell="M19" sqref="M19"/>
    </sheetView>
  </sheetViews>
  <sheetFormatPr baseColWidth="10" defaultColWidth="9.1640625" defaultRowHeight="13" x14ac:dyDescent="0.15"/>
  <cols>
    <col min="1" max="1" width="3.1640625" style="5" customWidth="1"/>
    <col min="2" max="2" width="11.5" style="6" bestFit="1" customWidth="1"/>
    <col min="3" max="3" width="10.5" style="6" bestFit="1" customWidth="1"/>
    <col min="4" max="4" width="29.5" style="6" customWidth="1"/>
    <col min="5" max="5" width="5.83203125" style="6" bestFit="1" customWidth="1"/>
    <col min="6" max="7" width="34" style="37" customWidth="1"/>
    <col min="8" max="8" width="22.1640625" style="37" bestFit="1" customWidth="1"/>
    <col min="9" max="10" width="30.83203125" style="37" customWidth="1"/>
    <col min="11" max="11" width="19" style="37" bestFit="1" customWidth="1"/>
    <col min="12" max="13" width="30.83203125" style="37" customWidth="1"/>
    <col min="14" max="14" width="9.1640625" style="4"/>
    <col min="15" max="15" width="6" style="4" customWidth="1"/>
    <col min="16" max="16384" width="9.1640625" style="4"/>
  </cols>
  <sheetData>
    <row r="1" spans="1:21" s="7" customFormat="1" ht="19" thickBot="1" x14ac:dyDescent="0.2">
      <c r="A1" s="2" t="s">
        <v>23</v>
      </c>
      <c r="B1" s="28"/>
      <c r="C1" s="28"/>
      <c r="D1" s="28"/>
      <c r="E1" s="28"/>
      <c r="F1" s="29"/>
      <c r="G1" s="29"/>
      <c r="H1" s="29"/>
      <c r="I1" s="2" t="s">
        <v>23</v>
      </c>
      <c r="J1" s="30"/>
      <c r="K1" s="30"/>
      <c r="L1" s="30"/>
      <c r="M1" s="30"/>
    </row>
    <row r="2" spans="1:21" s="1" customFormat="1" ht="14" thickBot="1" x14ac:dyDescent="0.2">
      <c r="A2" s="8" t="s">
        <v>5</v>
      </c>
      <c r="B2" s="75"/>
      <c r="C2" s="75"/>
      <c r="D2" s="76" t="s">
        <v>78</v>
      </c>
      <c r="E2" s="77"/>
      <c r="F2" s="78"/>
      <c r="G2" s="77"/>
      <c r="H2" s="77"/>
      <c r="I2" s="79" t="str">
        <f>A2</f>
        <v>Project Name:</v>
      </c>
      <c r="J2" s="76" t="str">
        <f>D2</f>
        <v>ABC's Inventory Management System</v>
      </c>
      <c r="K2" s="31"/>
      <c r="L2" s="53"/>
      <c r="M2" s="53"/>
      <c r="N2" s="53"/>
      <c r="O2" s="53"/>
      <c r="P2" s="53"/>
      <c r="Q2" s="53"/>
      <c r="R2" s="53"/>
      <c r="S2" s="53"/>
      <c r="T2" s="53"/>
      <c r="U2" s="53"/>
    </row>
    <row r="3" spans="1:21" s="1" customFormat="1" ht="14" thickBot="1" x14ac:dyDescent="0.2">
      <c r="A3" s="9" t="s">
        <v>76</v>
      </c>
      <c r="B3" s="80"/>
      <c r="C3" s="80"/>
      <c r="D3" s="81" t="s">
        <v>79</v>
      </c>
      <c r="E3" s="82"/>
      <c r="F3" s="83"/>
      <c r="G3" s="82"/>
      <c r="H3" s="82"/>
      <c r="I3" s="84" t="str">
        <f>A3</f>
        <v>National Center:</v>
      </c>
      <c r="J3" s="81" t="str">
        <f>D3</f>
        <v>Australia</v>
      </c>
      <c r="K3" s="31"/>
      <c r="L3" s="53"/>
      <c r="M3" s="53"/>
      <c r="N3" s="53"/>
      <c r="O3" s="53"/>
      <c r="P3" s="53"/>
      <c r="Q3" s="53"/>
      <c r="R3" s="53"/>
      <c r="S3" s="53"/>
      <c r="T3" s="53"/>
      <c r="U3" s="53"/>
    </row>
    <row r="4" spans="1:21" s="1" customFormat="1" ht="14" thickBot="1" x14ac:dyDescent="0.2">
      <c r="A4" s="9" t="s">
        <v>6</v>
      </c>
      <c r="B4" s="80"/>
      <c r="C4" s="80"/>
      <c r="D4" s="85" t="s">
        <v>99</v>
      </c>
      <c r="E4" s="82"/>
      <c r="F4" s="83"/>
      <c r="G4" s="82"/>
      <c r="H4" s="82"/>
      <c r="I4" s="84" t="str">
        <f>A4</f>
        <v>Project Manager Name:</v>
      </c>
      <c r="J4" s="85" t="str">
        <f>D4</f>
        <v>Hieu Hanh Tran</v>
      </c>
      <c r="K4" s="31"/>
      <c r="L4" s="53"/>
      <c r="M4" s="53"/>
      <c r="N4" s="53"/>
      <c r="O4" s="53"/>
      <c r="P4" s="53"/>
      <c r="Q4" s="53"/>
      <c r="R4" s="53"/>
      <c r="S4" s="53"/>
      <c r="T4" s="53"/>
      <c r="U4" s="53"/>
    </row>
    <row r="5" spans="1:21" s="1" customFormat="1" ht="128" customHeight="1" thickBot="1" x14ac:dyDescent="0.2">
      <c r="A5" s="9" t="s">
        <v>7</v>
      </c>
      <c r="B5" s="75"/>
      <c r="C5" s="86"/>
      <c r="D5" s="64" t="s">
        <v>100</v>
      </c>
      <c r="E5" s="87"/>
      <c r="F5" s="87"/>
      <c r="G5" s="87"/>
      <c r="H5" s="87"/>
      <c r="I5" s="84" t="str">
        <f>A5</f>
        <v>Project Description:</v>
      </c>
      <c r="J5" s="88" t="str">
        <f>D5</f>
        <v xml:space="preserve">Develop an inventory management system which will help ABC to get detailed and precise information about the stock movement, stock information and stock theft. This also allows employees to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v>
      </c>
      <c r="K5" s="40"/>
      <c r="L5" s="40"/>
      <c r="M5" s="41"/>
      <c r="N5" s="53"/>
      <c r="O5" s="53"/>
      <c r="P5" s="53"/>
      <c r="Q5" s="53"/>
      <c r="R5" s="53"/>
      <c r="S5" s="53"/>
      <c r="T5" s="53"/>
      <c r="U5" s="53"/>
    </row>
    <row r="6" spans="1:21" s="3" customFormat="1" ht="23" thickBot="1" x14ac:dyDescent="0.2">
      <c r="A6" s="43" t="s">
        <v>0</v>
      </c>
      <c r="B6" s="44" t="s">
        <v>4</v>
      </c>
      <c r="C6" s="44" t="s">
        <v>54</v>
      </c>
      <c r="D6" s="42" t="s">
        <v>55</v>
      </c>
      <c r="E6" s="42" t="s">
        <v>53</v>
      </c>
      <c r="F6" s="44" t="s">
        <v>24</v>
      </c>
      <c r="G6" s="44" t="s">
        <v>56</v>
      </c>
      <c r="H6" s="47" t="s">
        <v>25</v>
      </c>
      <c r="I6" s="42" t="s">
        <v>49</v>
      </c>
      <c r="J6" s="42" t="s">
        <v>50</v>
      </c>
      <c r="K6" s="42" t="s">
        <v>69</v>
      </c>
      <c r="L6" s="44" t="s">
        <v>74</v>
      </c>
      <c r="M6" s="52" t="s">
        <v>51</v>
      </c>
    </row>
    <row r="7" spans="1:21" ht="45" thickBot="1" x14ac:dyDescent="0.2">
      <c r="A7" s="11" t="s">
        <v>147</v>
      </c>
      <c r="B7" s="65" t="s">
        <v>81</v>
      </c>
      <c r="C7" s="66" t="s">
        <v>2</v>
      </c>
      <c r="D7" s="66" t="s">
        <v>2</v>
      </c>
      <c r="E7" s="67"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Closed</v>
      </c>
      <c r="F7" s="72" t="s">
        <v>82</v>
      </c>
      <c r="G7" s="92" t="s">
        <v>83</v>
      </c>
      <c r="H7" s="68" t="s">
        <v>84</v>
      </c>
      <c r="I7" s="93" t="s">
        <v>86</v>
      </c>
      <c r="J7" s="69" t="s">
        <v>87</v>
      </c>
      <c r="K7" s="70" t="s">
        <v>68</v>
      </c>
      <c r="L7" s="93" t="s">
        <v>85</v>
      </c>
      <c r="M7" s="94" t="s">
        <v>88</v>
      </c>
    </row>
    <row r="8" spans="1:21" ht="56" thickBot="1" x14ac:dyDescent="0.2">
      <c r="A8" s="11" t="s">
        <v>148</v>
      </c>
      <c r="B8" s="65" t="s">
        <v>8</v>
      </c>
      <c r="C8" s="66" t="s">
        <v>1</v>
      </c>
      <c r="D8" s="66" t="s">
        <v>2</v>
      </c>
      <c r="E8" s="67" t="s">
        <v>81</v>
      </c>
      <c r="F8" s="73" t="s">
        <v>101</v>
      </c>
      <c r="G8" s="92" t="s">
        <v>83</v>
      </c>
      <c r="H8" s="68" t="s">
        <v>102</v>
      </c>
      <c r="I8" s="93" t="s">
        <v>103</v>
      </c>
      <c r="J8" s="92" t="s">
        <v>104</v>
      </c>
      <c r="K8" s="95" t="s">
        <v>90</v>
      </c>
      <c r="L8" s="93" t="s">
        <v>105</v>
      </c>
      <c r="M8" s="96" t="s">
        <v>106</v>
      </c>
    </row>
    <row r="9" spans="1:21" ht="34" thickBot="1" x14ac:dyDescent="0.2">
      <c r="A9" s="11" t="s">
        <v>149</v>
      </c>
      <c r="B9" s="65" t="s">
        <v>8</v>
      </c>
      <c r="C9" s="66" t="s">
        <v>3</v>
      </c>
      <c r="D9" s="71" t="s">
        <v>1</v>
      </c>
      <c r="E9" s="67" t="str">
        <f t="shared" ref="E9:E32" si="0">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Yellow</v>
      </c>
      <c r="F9" s="73" t="s">
        <v>95</v>
      </c>
      <c r="G9" s="92" t="s">
        <v>83</v>
      </c>
      <c r="H9" s="68" t="s">
        <v>102</v>
      </c>
      <c r="I9" s="97" t="s">
        <v>107</v>
      </c>
      <c r="J9" s="93" t="s">
        <v>91</v>
      </c>
      <c r="K9" s="98" t="s">
        <v>89</v>
      </c>
      <c r="L9" s="93" t="s">
        <v>108</v>
      </c>
      <c r="M9" s="93" t="s">
        <v>109</v>
      </c>
    </row>
    <row r="10" spans="1:21" ht="45" thickBot="1" x14ac:dyDescent="0.2">
      <c r="A10" s="12" t="s">
        <v>150</v>
      </c>
      <c r="B10" s="65" t="s">
        <v>81</v>
      </c>
      <c r="C10" s="66" t="s">
        <v>2</v>
      </c>
      <c r="D10" s="66" t="s">
        <v>2</v>
      </c>
      <c r="E10" s="67" t="str">
        <f t="shared" si="0"/>
        <v>Closed</v>
      </c>
      <c r="F10" s="73" t="s">
        <v>110</v>
      </c>
      <c r="G10" s="68" t="s">
        <v>92</v>
      </c>
      <c r="H10" s="68" t="s">
        <v>93</v>
      </c>
      <c r="I10" s="97" t="s">
        <v>111</v>
      </c>
      <c r="J10" s="93" t="s">
        <v>112</v>
      </c>
      <c r="K10" s="70" t="s">
        <v>89</v>
      </c>
      <c r="L10" s="93" t="s">
        <v>94</v>
      </c>
      <c r="M10" s="93" t="s">
        <v>113</v>
      </c>
    </row>
    <row r="11" spans="1:21" ht="46" customHeight="1" thickBot="1" x14ac:dyDescent="0.2">
      <c r="A11" s="12" t="s">
        <v>151</v>
      </c>
      <c r="B11" s="65" t="s">
        <v>8</v>
      </c>
      <c r="C11" s="66" t="s">
        <v>2</v>
      </c>
      <c r="D11" s="66" t="s">
        <v>3</v>
      </c>
      <c r="E11" s="67" t="str">
        <f t="shared" si="0"/>
        <v>Green</v>
      </c>
      <c r="F11" s="73" t="s">
        <v>114</v>
      </c>
      <c r="G11" s="68" t="s">
        <v>115</v>
      </c>
      <c r="H11" s="68" t="s">
        <v>116</v>
      </c>
      <c r="I11" s="97" t="s">
        <v>117</v>
      </c>
      <c r="J11" s="93"/>
      <c r="K11" s="70" t="s">
        <v>89</v>
      </c>
      <c r="L11" s="93" t="s">
        <v>96</v>
      </c>
      <c r="M11" s="93"/>
    </row>
    <row r="12" spans="1:21" ht="45" thickBot="1" x14ac:dyDescent="0.2">
      <c r="A12" s="12" t="s">
        <v>152</v>
      </c>
      <c r="B12" s="65" t="s">
        <v>81</v>
      </c>
      <c r="C12" s="66" t="s">
        <v>1</v>
      </c>
      <c r="D12" s="66" t="s">
        <v>2</v>
      </c>
      <c r="E12" s="67" t="str">
        <f t="shared" si="0"/>
        <v>Closed</v>
      </c>
      <c r="F12" s="74" t="s">
        <v>80</v>
      </c>
      <c r="G12" s="68" t="s">
        <v>97</v>
      </c>
      <c r="H12" s="68" t="s">
        <v>118</v>
      </c>
      <c r="I12" s="97" t="s">
        <v>119</v>
      </c>
      <c r="J12" s="93" t="s">
        <v>120</v>
      </c>
      <c r="K12" s="70" t="s">
        <v>89</v>
      </c>
      <c r="L12" s="64" t="s">
        <v>98</v>
      </c>
      <c r="M12" s="93" t="s">
        <v>121</v>
      </c>
    </row>
    <row r="13" spans="1:21" ht="45" thickBot="1" x14ac:dyDescent="0.2">
      <c r="A13" s="12" t="s">
        <v>153</v>
      </c>
      <c r="B13" s="65" t="s">
        <v>81</v>
      </c>
      <c r="C13" s="66" t="s">
        <v>2</v>
      </c>
      <c r="D13" s="66" t="s">
        <v>1</v>
      </c>
      <c r="E13" s="67" t="str">
        <f t="shared" ref="E13:E15" si="1">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Closed</v>
      </c>
      <c r="F13" s="74" t="s">
        <v>122</v>
      </c>
      <c r="G13" s="68" t="s">
        <v>123</v>
      </c>
      <c r="H13" s="68" t="s">
        <v>126</v>
      </c>
      <c r="I13" s="97" t="s">
        <v>124</v>
      </c>
      <c r="J13" s="93" t="s">
        <v>140</v>
      </c>
      <c r="K13" s="70" t="s">
        <v>68</v>
      </c>
      <c r="L13" s="64" t="s">
        <v>128</v>
      </c>
      <c r="M13" s="93" t="s">
        <v>143</v>
      </c>
    </row>
    <row r="14" spans="1:21" ht="34" thickBot="1" x14ac:dyDescent="0.2">
      <c r="A14" s="12" t="s">
        <v>154</v>
      </c>
      <c r="B14" s="65" t="s">
        <v>81</v>
      </c>
      <c r="C14" s="66" t="s">
        <v>2</v>
      </c>
      <c r="D14" s="66" t="s">
        <v>1</v>
      </c>
      <c r="E14" s="67" t="str">
        <f t="shared" si="1"/>
        <v>Closed</v>
      </c>
      <c r="F14" s="74" t="s">
        <v>139</v>
      </c>
      <c r="G14" s="68" t="s">
        <v>123</v>
      </c>
      <c r="H14" s="68" t="s">
        <v>126</v>
      </c>
      <c r="I14" s="97" t="s">
        <v>138</v>
      </c>
      <c r="J14" s="93" t="s">
        <v>140</v>
      </c>
      <c r="K14" s="70" t="s">
        <v>68</v>
      </c>
      <c r="L14" s="64" t="s">
        <v>141</v>
      </c>
      <c r="M14" s="93" t="s">
        <v>142</v>
      </c>
    </row>
    <row r="15" spans="1:21" ht="45" thickBot="1" x14ac:dyDescent="0.2">
      <c r="A15" s="12" t="s">
        <v>155</v>
      </c>
      <c r="B15" s="65" t="s">
        <v>81</v>
      </c>
      <c r="C15" s="66" t="s">
        <v>3</v>
      </c>
      <c r="D15" s="66" t="s">
        <v>1</v>
      </c>
      <c r="E15" s="67" t="str">
        <f t="shared" si="1"/>
        <v>Closed</v>
      </c>
      <c r="F15" s="74" t="s">
        <v>129</v>
      </c>
      <c r="G15" s="68" t="s">
        <v>123</v>
      </c>
      <c r="H15" s="68" t="s">
        <v>126</v>
      </c>
      <c r="I15" s="97" t="s">
        <v>125</v>
      </c>
      <c r="J15" s="93" t="s">
        <v>140</v>
      </c>
      <c r="K15" s="70" t="s">
        <v>68</v>
      </c>
      <c r="L15" s="64" t="s">
        <v>135</v>
      </c>
      <c r="M15" s="93" t="s">
        <v>144</v>
      </c>
    </row>
    <row r="16" spans="1:21" ht="34" thickBot="1" x14ac:dyDescent="0.2">
      <c r="A16" s="12" t="s">
        <v>156</v>
      </c>
      <c r="B16" s="65" t="s">
        <v>81</v>
      </c>
      <c r="C16" s="66" t="s">
        <v>1</v>
      </c>
      <c r="D16" s="66" t="s">
        <v>2</v>
      </c>
      <c r="E16" s="67" t="str">
        <f t="shared" ref="E16" si="2">IF(OR(AND(B16&lt;&gt;"Closed",C16="High",D16="High"),AND(B16&lt;&gt;"Closed",C16="High",D16="Medium"),AND(B16&lt;&gt;"Closed",C16="Medium",D16="High")),"Red",IF(OR(AND(B16&lt;&gt;"Closed",C16="High",D16="Low"),AND(B16&lt;&gt;"Closed",C16="Medium",D16="Medium"),AND(B16&lt;&gt;"Closed",C16="Low",D16="High")),"Yellow",IF(OR(AND(B16&lt;&gt;"Closed",C16="Medium",D16="Low"),AND(B16&lt;&gt;"Closed",C16="Low",D16="Low"),AND(B16&lt;&gt;"Closed",C16="Low",D16="Medium")),"Green",IF(B16="Closed","Closed",""))))</f>
        <v>Closed</v>
      </c>
      <c r="F16" s="74" t="s">
        <v>132</v>
      </c>
      <c r="G16" s="68" t="s">
        <v>123</v>
      </c>
      <c r="H16" s="68" t="s">
        <v>126</v>
      </c>
      <c r="I16" s="97" t="s">
        <v>134</v>
      </c>
      <c r="J16" s="93" t="s">
        <v>140</v>
      </c>
      <c r="K16" s="70" t="s">
        <v>68</v>
      </c>
      <c r="L16" s="64" t="s">
        <v>136</v>
      </c>
      <c r="M16" s="93" t="s">
        <v>145</v>
      </c>
    </row>
    <row r="17" spans="1:13" ht="34" thickBot="1" x14ac:dyDescent="0.2">
      <c r="A17" s="12" t="s">
        <v>157</v>
      </c>
      <c r="B17" s="65" t="s">
        <v>81</v>
      </c>
      <c r="C17" s="66" t="s">
        <v>1</v>
      </c>
      <c r="D17" s="66" t="s">
        <v>2</v>
      </c>
      <c r="E17" s="67" t="str">
        <f t="shared" ref="E17:E18" si="3">IF(OR(AND(B17&lt;&gt;"Closed",C17="High",D17="High"),AND(B17&lt;&gt;"Closed",C17="High",D17="Medium"),AND(B17&lt;&gt;"Closed",C17="Medium",D17="High")),"Red",IF(OR(AND(B17&lt;&gt;"Closed",C17="High",D17="Low"),AND(B17&lt;&gt;"Closed",C17="Medium",D17="Medium"),AND(B17&lt;&gt;"Closed",C17="Low",D17="High")),"Yellow",IF(OR(AND(B17&lt;&gt;"Closed",C17="Medium",D17="Low"),AND(B17&lt;&gt;"Closed",C17="Low",D17="Low"),AND(B17&lt;&gt;"Closed",C17="Low",D17="Medium")),"Green",IF(B17="Closed","Closed",""))))</f>
        <v>Closed</v>
      </c>
      <c r="F17" s="74" t="s">
        <v>130</v>
      </c>
      <c r="G17" s="68" t="s">
        <v>123</v>
      </c>
      <c r="H17" s="68" t="s">
        <v>126</v>
      </c>
      <c r="I17" s="97" t="s">
        <v>133</v>
      </c>
      <c r="J17" s="93" t="s">
        <v>140</v>
      </c>
      <c r="K17" s="70" t="s">
        <v>68</v>
      </c>
      <c r="L17" s="64" t="s">
        <v>137</v>
      </c>
      <c r="M17" s="93" t="s">
        <v>146</v>
      </c>
    </row>
    <row r="18" spans="1:13" ht="34" thickBot="1" x14ac:dyDescent="0.2">
      <c r="A18" s="12" t="s">
        <v>158</v>
      </c>
      <c r="B18" s="65" t="s">
        <v>8</v>
      </c>
      <c r="C18" s="66" t="s">
        <v>1</v>
      </c>
      <c r="D18" s="66" t="s">
        <v>3</v>
      </c>
      <c r="E18" s="67" t="str">
        <f t="shared" si="3"/>
        <v>Yellow</v>
      </c>
      <c r="F18" s="74" t="s">
        <v>131</v>
      </c>
      <c r="G18" s="68" t="s">
        <v>123</v>
      </c>
      <c r="H18" s="68" t="s">
        <v>126</v>
      </c>
      <c r="I18" s="97" t="s">
        <v>159</v>
      </c>
      <c r="J18" s="93" t="s">
        <v>160</v>
      </c>
      <c r="K18" s="95" t="s">
        <v>90</v>
      </c>
      <c r="L18" s="64" t="s">
        <v>127</v>
      </c>
      <c r="M18" s="93" t="s">
        <v>161</v>
      </c>
    </row>
    <row r="19" spans="1:13" x14ac:dyDescent="0.15">
      <c r="A19" s="12"/>
      <c r="B19" s="14"/>
      <c r="C19" s="27"/>
      <c r="D19" s="27"/>
      <c r="E19" s="51" t="str">
        <f t="shared" si="0"/>
        <v/>
      </c>
      <c r="F19" s="33"/>
      <c r="G19" s="32"/>
      <c r="H19" s="32"/>
      <c r="I19" s="89"/>
      <c r="J19" s="90"/>
      <c r="K19" s="91"/>
      <c r="L19" s="14"/>
      <c r="M19" s="34"/>
    </row>
    <row r="20" spans="1:13" x14ac:dyDescent="0.15">
      <c r="A20" s="12"/>
      <c r="B20" s="14"/>
      <c r="C20" s="27"/>
      <c r="D20" s="27"/>
      <c r="E20" s="51" t="str">
        <f t="shared" si="0"/>
        <v/>
      </c>
      <c r="F20" s="33"/>
      <c r="G20" s="32"/>
      <c r="H20" s="32"/>
      <c r="I20" s="58"/>
      <c r="J20" s="50"/>
      <c r="K20" s="62"/>
      <c r="L20" s="60"/>
      <c r="M20" s="34"/>
    </row>
    <row r="21" spans="1:13" x14ac:dyDescent="0.15">
      <c r="A21" s="12"/>
      <c r="B21" s="14"/>
      <c r="C21" s="27"/>
      <c r="D21" s="27"/>
      <c r="E21" s="51" t="str">
        <f t="shared" si="0"/>
        <v/>
      </c>
      <c r="F21" s="33"/>
      <c r="G21" s="32"/>
      <c r="H21" s="32"/>
      <c r="I21" s="58"/>
      <c r="J21" s="50"/>
      <c r="K21" s="62"/>
      <c r="L21" s="60"/>
      <c r="M21" s="34"/>
    </row>
    <row r="22" spans="1:13" x14ac:dyDescent="0.15">
      <c r="A22" s="12"/>
      <c r="B22" s="14"/>
      <c r="C22" s="27"/>
      <c r="D22" s="27"/>
      <c r="E22" s="51" t="str">
        <f t="shared" si="0"/>
        <v/>
      </c>
      <c r="F22" s="33"/>
      <c r="G22" s="32"/>
      <c r="H22" s="32"/>
      <c r="I22" s="58"/>
      <c r="J22" s="50"/>
      <c r="K22" s="62"/>
      <c r="L22" s="60"/>
      <c r="M22" s="34"/>
    </row>
    <row r="23" spans="1:13" x14ac:dyDescent="0.15">
      <c r="A23" s="12"/>
      <c r="B23" s="14"/>
      <c r="C23" s="27"/>
      <c r="D23" s="27"/>
      <c r="E23" s="51" t="str">
        <f t="shared" si="0"/>
        <v/>
      </c>
      <c r="F23" s="33"/>
      <c r="G23" s="32"/>
      <c r="H23" s="32"/>
      <c r="I23" s="58"/>
      <c r="J23" s="50"/>
      <c r="K23" s="62"/>
      <c r="L23" s="60"/>
      <c r="M23" s="34"/>
    </row>
    <row r="24" spans="1:13" x14ac:dyDescent="0.15">
      <c r="A24" s="12"/>
      <c r="B24" s="14"/>
      <c r="C24" s="27"/>
      <c r="D24" s="27"/>
      <c r="E24" s="51" t="str">
        <f t="shared" si="0"/>
        <v/>
      </c>
      <c r="F24" s="33"/>
      <c r="G24" s="32"/>
      <c r="H24" s="32"/>
      <c r="I24" s="58"/>
      <c r="J24" s="50"/>
      <c r="K24" s="62"/>
      <c r="L24" s="60"/>
      <c r="M24" s="34"/>
    </row>
    <row r="25" spans="1:13" x14ac:dyDescent="0.15">
      <c r="A25" s="12"/>
      <c r="B25" s="14"/>
      <c r="C25" s="27"/>
      <c r="D25" s="27"/>
      <c r="E25" s="51" t="str">
        <f t="shared" si="0"/>
        <v/>
      </c>
      <c r="F25" s="33"/>
      <c r="G25" s="32"/>
      <c r="H25" s="32"/>
      <c r="I25" s="58"/>
      <c r="J25" s="50"/>
      <c r="K25" s="62"/>
      <c r="L25" s="60"/>
      <c r="M25" s="34"/>
    </row>
    <row r="26" spans="1:13" x14ac:dyDescent="0.15">
      <c r="A26" s="12"/>
      <c r="B26" s="14"/>
      <c r="C26" s="27"/>
      <c r="D26" s="27"/>
      <c r="E26" s="51" t="str">
        <f t="shared" si="0"/>
        <v/>
      </c>
      <c r="F26" s="33"/>
      <c r="G26" s="32"/>
      <c r="H26" s="32"/>
      <c r="I26" s="58"/>
      <c r="J26" s="50"/>
      <c r="K26" s="62"/>
      <c r="L26" s="60"/>
      <c r="M26" s="34"/>
    </row>
    <row r="27" spans="1:13" x14ac:dyDescent="0.15">
      <c r="A27" s="12"/>
      <c r="B27" s="14"/>
      <c r="C27" s="27"/>
      <c r="D27" s="27"/>
      <c r="E27" s="51" t="str">
        <f t="shared" si="0"/>
        <v/>
      </c>
      <c r="F27" s="33"/>
      <c r="G27" s="32"/>
      <c r="H27" s="32"/>
      <c r="I27" s="58"/>
      <c r="J27" s="50"/>
      <c r="K27" s="62"/>
      <c r="L27" s="60"/>
      <c r="M27" s="34"/>
    </row>
    <row r="28" spans="1:13" x14ac:dyDescent="0.15">
      <c r="A28" s="12"/>
      <c r="B28" s="14"/>
      <c r="C28" s="27"/>
      <c r="D28" s="27"/>
      <c r="E28" s="51" t="str">
        <f t="shared" si="0"/>
        <v/>
      </c>
      <c r="F28" s="33"/>
      <c r="G28" s="32"/>
      <c r="H28" s="32"/>
      <c r="I28" s="58"/>
      <c r="J28" s="50"/>
      <c r="K28" s="62"/>
      <c r="L28" s="60"/>
      <c r="M28" s="34"/>
    </row>
    <row r="29" spans="1:13" x14ac:dyDescent="0.15">
      <c r="A29" s="12"/>
      <c r="B29" s="14"/>
      <c r="C29" s="27"/>
      <c r="D29" s="27"/>
      <c r="E29" s="51" t="str">
        <f t="shared" si="0"/>
        <v/>
      </c>
      <c r="F29" s="33"/>
      <c r="G29" s="32"/>
      <c r="H29" s="32"/>
      <c r="I29" s="58"/>
      <c r="J29" s="50"/>
      <c r="K29" s="62"/>
      <c r="L29" s="60"/>
      <c r="M29" s="34"/>
    </row>
    <row r="30" spans="1:13" x14ac:dyDescent="0.15">
      <c r="A30" s="12"/>
      <c r="B30" s="14"/>
      <c r="C30" s="27"/>
      <c r="D30" s="27"/>
      <c r="E30" s="51" t="str">
        <f t="shared" si="0"/>
        <v/>
      </c>
      <c r="F30" s="33"/>
      <c r="G30" s="32"/>
      <c r="H30" s="32"/>
      <c r="I30" s="58"/>
      <c r="J30" s="50"/>
      <c r="K30" s="62"/>
      <c r="L30" s="60"/>
      <c r="M30" s="34"/>
    </row>
    <row r="31" spans="1:13" ht="14" thickBot="1" x14ac:dyDescent="0.2">
      <c r="A31" s="12"/>
      <c r="B31" s="14"/>
      <c r="C31" s="27"/>
      <c r="D31" s="27"/>
      <c r="E31" s="51" t="str">
        <f t="shared" si="0"/>
        <v/>
      </c>
      <c r="F31" s="33"/>
      <c r="G31" s="32"/>
      <c r="H31" s="49"/>
      <c r="I31" s="58"/>
      <c r="J31" s="50"/>
      <c r="K31" s="62"/>
      <c r="L31" s="60"/>
      <c r="M31" s="34"/>
    </row>
    <row r="32" spans="1:13" ht="14" thickBot="1" x14ac:dyDescent="0.2">
      <c r="A32" s="13"/>
      <c r="B32" s="15"/>
      <c r="C32" s="48"/>
      <c r="D32" s="48"/>
      <c r="E32" s="15" t="str">
        <f t="shared" si="0"/>
        <v/>
      </c>
      <c r="F32" s="35"/>
      <c r="G32" s="49"/>
      <c r="I32" s="56"/>
      <c r="J32" s="57"/>
      <c r="K32" s="59"/>
      <c r="L32" s="61"/>
      <c r="M32" s="36"/>
    </row>
  </sheetData>
  <autoFilter ref="B6:D6" xr:uid="{00000000-0009-0000-0000-000001000000}"/>
  <phoneticPr fontId="3" type="noConversion"/>
  <conditionalFormatting sqref="C33:E65533 C1:E1 B6:C6 B7:B12 B19:B32">
    <cfRule type="cellIs" dxfId="64" priority="64" stopIfTrue="1" operator="equal">
      <formula>"Critical"</formula>
    </cfRule>
    <cfRule type="cellIs" dxfId="63" priority="65" stopIfTrue="1" operator="equal">
      <formula>"High"</formula>
    </cfRule>
    <cfRule type="cellIs" dxfId="62" priority="66" stopIfTrue="1" operator="equal">
      <formula>"Medium"</formula>
    </cfRule>
  </conditionalFormatting>
  <conditionalFormatting sqref="L19:L32">
    <cfRule type="cellIs" dxfId="61" priority="67" stopIfTrue="1" operator="equal">
      <formula>"High"</formula>
    </cfRule>
    <cfRule type="cellIs" dxfId="60" priority="68" stopIfTrue="1" operator="equal">
      <formula>"Medium"</formula>
    </cfRule>
  </conditionalFormatting>
  <conditionalFormatting sqref="E7:E12 E19:E32">
    <cfRule type="cellIs" dxfId="59" priority="69" stopIfTrue="1" operator="equal">
      <formula>"Red"</formula>
    </cfRule>
    <cfRule type="cellIs" dxfId="58" priority="70" stopIfTrue="1" operator="equal">
      <formula>"Yellow"</formula>
    </cfRule>
    <cfRule type="cellIs" dxfId="57" priority="71" stopIfTrue="1" operator="equal">
      <formula>"Green"</formula>
    </cfRule>
  </conditionalFormatting>
  <conditionalFormatting sqref="C7:D12 C19:D32">
    <cfRule type="cellIs" dxfId="56" priority="72" stopIfTrue="1" operator="equal">
      <formula>"High"</formula>
    </cfRule>
    <cfRule type="cellIs" dxfId="55" priority="73" stopIfTrue="1" operator="equal">
      <formula>"Medium"</formula>
    </cfRule>
    <cfRule type="cellIs" dxfId="54" priority="74" stopIfTrue="1" operator="equal">
      <formula>"Low"</formula>
    </cfRule>
  </conditionalFormatting>
  <conditionalFormatting sqref="B13">
    <cfRule type="cellIs" dxfId="53" priority="55" stopIfTrue="1" operator="equal">
      <formula>"Critical"</formula>
    </cfRule>
    <cfRule type="cellIs" dxfId="52" priority="56" stopIfTrue="1" operator="equal">
      <formula>"High"</formula>
    </cfRule>
    <cfRule type="cellIs" dxfId="51" priority="57" stopIfTrue="1" operator="equal">
      <formula>"Medium"</formula>
    </cfRule>
  </conditionalFormatting>
  <conditionalFormatting sqref="E13">
    <cfRule type="cellIs" dxfId="50" priority="58" stopIfTrue="1" operator="equal">
      <formula>"Red"</formula>
    </cfRule>
    <cfRule type="cellIs" dxfId="49" priority="59" stopIfTrue="1" operator="equal">
      <formula>"Yellow"</formula>
    </cfRule>
    <cfRule type="cellIs" dxfId="48" priority="60" stopIfTrue="1" operator="equal">
      <formula>"Green"</formula>
    </cfRule>
  </conditionalFormatting>
  <conditionalFormatting sqref="C13:D13">
    <cfRule type="cellIs" dxfId="47" priority="61" stopIfTrue="1" operator="equal">
      <formula>"High"</formula>
    </cfRule>
    <cfRule type="cellIs" dxfId="46" priority="62" stopIfTrue="1" operator="equal">
      <formula>"Medium"</formula>
    </cfRule>
    <cfRule type="cellIs" dxfId="45" priority="63" stopIfTrue="1" operator="equal">
      <formula>"Low"</formula>
    </cfRule>
  </conditionalFormatting>
  <conditionalFormatting sqref="B14">
    <cfRule type="cellIs" dxfId="44" priority="46" stopIfTrue="1" operator="equal">
      <formula>"Critical"</formula>
    </cfRule>
    <cfRule type="cellIs" dxfId="43" priority="47" stopIfTrue="1" operator="equal">
      <formula>"High"</formula>
    </cfRule>
    <cfRule type="cellIs" dxfId="42" priority="48" stopIfTrue="1" operator="equal">
      <formula>"Medium"</formula>
    </cfRule>
  </conditionalFormatting>
  <conditionalFormatting sqref="E14">
    <cfRule type="cellIs" dxfId="41" priority="49" stopIfTrue="1" operator="equal">
      <formula>"Red"</formula>
    </cfRule>
    <cfRule type="cellIs" dxfId="40" priority="50" stopIfTrue="1" operator="equal">
      <formula>"Yellow"</formula>
    </cfRule>
    <cfRule type="cellIs" dxfId="39" priority="51" stopIfTrue="1" operator="equal">
      <formula>"Green"</formula>
    </cfRule>
  </conditionalFormatting>
  <conditionalFormatting sqref="C14:D14">
    <cfRule type="cellIs" dxfId="38" priority="52" stopIfTrue="1" operator="equal">
      <formula>"High"</formula>
    </cfRule>
    <cfRule type="cellIs" dxfId="37" priority="53" stopIfTrue="1" operator="equal">
      <formula>"Medium"</formula>
    </cfRule>
    <cfRule type="cellIs" dxfId="36" priority="54" stopIfTrue="1" operator="equal">
      <formula>"Low"</formula>
    </cfRule>
  </conditionalFormatting>
  <conditionalFormatting sqref="B15">
    <cfRule type="cellIs" dxfId="35" priority="37" stopIfTrue="1" operator="equal">
      <formula>"Critical"</formula>
    </cfRule>
    <cfRule type="cellIs" dxfId="34" priority="38" stopIfTrue="1" operator="equal">
      <formula>"High"</formula>
    </cfRule>
    <cfRule type="cellIs" dxfId="33" priority="39" stopIfTrue="1" operator="equal">
      <formula>"Medium"</formula>
    </cfRule>
  </conditionalFormatting>
  <conditionalFormatting sqref="E15">
    <cfRule type="cellIs" dxfId="32" priority="40" stopIfTrue="1" operator="equal">
      <formula>"Red"</formula>
    </cfRule>
    <cfRule type="cellIs" dxfId="31" priority="41" stopIfTrue="1" operator="equal">
      <formula>"Yellow"</formula>
    </cfRule>
    <cfRule type="cellIs" dxfId="30" priority="42" stopIfTrue="1" operator="equal">
      <formula>"Green"</formula>
    </cfRule>
  </conditionalFormatting>
  <conditionalFormatting sqref="C15:D15">
    <cfRule type="cellIs" dxfId="29" priority="43" stopIfTrue="1" operator="equal">
      <formula>"High"</formula>
    </cfRule>
    <cfRule type="cellIs" dxfId="28" priority="44" stopIfTrue="1" operator="equal">
      <formula>"Medium"</formula>
    </cfRule>
    <cfRule type="cellIs" dxfId="27" priority="45" stopIfTrue="1" operator="equal">
      <formula>"Low"</formula>
    </cfRule>
  </conditionalFormatting>
  <conditionalFormatting sqref="B16">
    <cfRule type="cellIs" dxfId="26" priority="28" stopIfTrue="1" operator="equal">
      <formula>"Critical"</formula>
    </cfRule>
    <cfRule type="cellIs" dxfId="25" priority="29" stopIfTrue="1" operator="equal">
      <formula>"High"</formula>
    </cfRule>
    <cfRule type="cellIs" dxfId="24" priority="30" stopIfTrue="1" operator="equal">
      <formula>"Medium"</formula>
    </cfRule>
  </conditionalFormatting>
  <conditionalFormatting sqref="E16">
    <cfRule type="cellIs" dxfId="23" priority="31" stopIfTrue="1" operator="equal">
      <formula>"Red"</formula>
    </cfRule>
    <cfRule type="cellIs" dxfId="22" priority="32" stopIfTrue="1" operator="equal">
      <formula>"Yellow"</formula>
    </cfRule>
    <cfRule type="cellIs" dxfId="21" priority="33" stopIfTrue="1" operator="equal">
      <formula>"Green"</formula>
    </cfRule>
  </conditionalFormatting>
  <conditionalFormatting sqref="C16:D16">
    <cfRule type="cellIs" dxfId="20" priority="34" stopIfTrue="1" operator="equal">
      <formula>"High"</formula>
    </cfRule>
    <cfRule type="cellIs" dxfId="19" priority="35" stopIfTrue="1" operator="equal">
      <formula>"Medium"</formula>
    </cfRule>
    <cfRule type="cellIs" dxfId="18" priority="36" stopIfTrue="1" operator="equal">
      <formula>"Low"</formula>
    </cfRule>
  </conditionalFormatting>
  <conditionalFormatting sqref="B17">
    <cfRule type="cellIs" dxfId="17" priority="10" stopIfTrue="1" operator="equal">
      <formula>"Critical"</formula>
    </cfRule>
    <cfRule type="cellIs" dxfId="16" priority="11" stopIfTrue="1" operator="equal">
      <formula>"High"</formula>
    </cfRule>
    <cfRule type="cellIs" dxfId="15" priority="12" stopIfTrue="1" operator="equal">
      <formula>"Medium"</formula>
    </cfRule>
  </conditionalFormatting>
  <conditionalFormatting sqref="E17">
    <cfRule type="cellIs" dxfId="14" priority="13" stopIfTrue="1" operator="equal">
      <formula>"Red"</formula>
    </cfRule>
    <cfRule type="cellIs" dxfId="13" priority="14" stopIfTrue="1" operator="equal">
      <formula>"Yellow"</formula>
    </cfRule>
    <cfRule type="cellIs" dxfId="12" priority="15" stopIfTrue="1" operator="equal">
      <formula>"Green"</formula>
    </cfRule>
  </conditionalFormatting>
  <conditionalFormatting sqref="C17:D17">
    <cfRule type="cellIs" dxfId="11" priority="16" stopIfTrue="1" operator="equal">
      <formula>"High"</formula>
    </cfRule>
    <cfRule type="cellIs" dxfId="10" priority="17" stopIfTrue="1" operator="equal">
      <formula>"Medium"</formula>
    </cfRule>
    <cfRule type="cellIs" dxfId="9" priority="18" stopIfTrue="1" operator="equal">
      <formula>"Low"</formula>
    </cfRule>
  </conditionalFormatting>
  <conditionalFormatting sqref="B18">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E18">
    <cfRule type="cellIs" dxfId="5" priority="4" stopIfTrue="1" operator="equal">
      <formula>"Red"</formula>
    </cfRule>
    <cfRule type="cellIs" dxfId="4" priority="5" stopIfTrue="1" operator="equal">
      <formula>"Yellow"</formula>
    </cfRule>
    <cfRule type="cellIs" dxfId="3" priority="6" stopIfTrue="1" operator="equal">
      <formula>"Green"</formula>
    </cfRule>
  </conditionalFormatting>
  <conditionalFormatting sqref="C18:D18">
    <cfRule type="cellIs" dxfId="2" priority="7" stopIfTrue="1" operator="equal">
      <formula>"High"</formula>
    </cfRule>
    <cfRule type="cellIs" dxfId="1" priority="8" stopIfTrue="1" operator="equal">
      <formula>"Medium"</formula>
    </cfRule>
    <cfRule type="cellIs" dxfId="0" priority="9" stopIfTrue="1" operator="equal">
      <formula>"Low"</formula>
    </cfRule>
  </conditionalFormatting>
  <dataValidations count="4">
    <dataValidation type="list" allowBlank="1" showInputMessage="1" showErrorMessage="1" sqref="K7 K10:K17 K19:K32" xr:uid="{00000000-0002-0000-0100-000003000000}">
      <formula1>"Acceptance,Avoidance,Contingency,Mitigation,Transfer"</formula1>
    </dataValidation>
    <dataValidation type="list" allowBlank="1" showInputMessage="1" showErrorMessage="1" sqref="L10:L11 C7:D32 L19:L32" xr:uid="{00000000-0002-0000-0100-000000000000}">
      <formula1>"High,Medium,Low"</formula1>
    </dataValidation>
    <dataValidation type="list" allowBlank="1" showInputMessage="1" showErrorMessage="1" sqref="B7:B32" xr:uid="{00000000-0002-0000-0100-000002000000}">
      <formula1>"Open,Closed"</formula1>
    </dataValidation>
    <dataValidation type="list" allowBlank="1" showInputMessage="1" showErrorMessage="1" sqref="H7:H31" xr:uid="{00000000-0002-0000-0100-000001000000}">
      <formula1>Risk_Area</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baseColWidth="10" defaultColWidth="8.83203125" defaultRowHeight="13" x14ac:dyDescent="0.15"/>
  <cols>
    <col min="1" max="1" width="31.6640625" bestFit="1" customWidth="1"/>
  </cols>
  <sheetData>
    <row r="1" spans="1:1" ht="14" thickBot="1" x14ac:dyDescent="0.2">
      <c r="A1" s="45" t="s">
        <v>25</v>
      </c>
    </row>
    <row r="2" spans="1:1" x14ac:dyDescent="0.15">
      <c r="A2" s="46" t="s">
        <v>26</v>
      </c>
    </row>
    <row r="3" spans="1:1" x14ac:dyDescent="0.15">
      <c r="A3" s="46" t="s">
        <v>27</v>
      </c>
    </row>
    <row r="4" spans="1:1" x14ac:dyDescent="0.15">
      <c r="A4" s="46" t="s">
        <v>28</v>
      </c>
    </row>
    <row r="5" spans="1:1" x14ac:dyDescent="0.15">
      <c r="A5" s="46" t="s">
        <v>29</v>
      </c>
    </row>
    <row r="6" spans="1:1" x14ac:dyDescent="0.15">
      <c r="A6" s="46" t="s">
        <v>30</v>
      </c>
    </row>
    <row r="7" spans="1:1" x14ac:dyDescent="0.15">
      <c r="A7" s="46" t="s">
        <v>31</v>
      </c>
    </row>
    <row r="8" spans="1:1" x14ac:dyDescent="0.15">
      <c r="A8" s="46" t="s">
        <v>32</v>
      </c>
    </row>
    <row r="9" spans="1:1" x14ac:dyDescent="0.15">
      <c r="A9" s="46" t="s">
        <v>33</v>
      </c>
    </row>
    <row r="10" spans="1:1" x14ac:dyDescent="0.15">
      <c r="A10" s="46" t="s">
        <v>34</v>
      </c>
    </row>
    <row r="11" spans="1:1" x14ac:dyDescent="0.15">
      <c r="A11" s="46" t="s">
        <v>35</v>
      </c>
    </row>
    <row r="12" spans="1:1" x14ac:dyDescent="0.15">
      <c r="A12" s="46" t="s">
        <v>36</v>
      </c>
    </row>
    <row r="13" spans="1:1" x14ac:dyDescent="0.15">
      <c r="A13" s="46" t="s">
        <v>37</v>
      </c>
    </row>
    <row r="14" spans="1:1" x14ac:dyDescent="0.15">
      <c r="A14" s="46" t="s">
        <v>38</v>
      </c>
    </row>
    <row r="15" spans="1:1" x14ac:dyDescent="0.15">
      <c r="A15" s="46" t="s">
        <v>39</v>
      </c>
    </row>
    <row r="16" spans="1:1" x14ac:dyDescent="0.15">
      <c r="A16" s="46" t="s">
        <v>40</v>
      </c>
    </row>
    <row r="17" spans="1:1" x14ac:dyDescent="0.15">
      <c r="A17" s="46" t="s">
        <v>41</v>
      </c>
    </row>
    <row r="18" spans="1:1" x14ac:dyDescent="0.15">
      <c r="A18" s="46" t="s">
        <v>42</v>
      </c>
    </row>
    <row r="19" spans="1:1" x14ac:dyDescent="0.15">
      <c r="A19" s="46" t="s">
        <v>43</v>
      </c>
    </row>
    <row r="20" spans="1:1" x14ac:dyDescent="0.15">
      <c r="A20" s="46" t="s">
        <v>44</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Tran, Hieu Hanh</cp:lastModifiedBy>
  <cp:lastPrinted>2006-09-21T14:40:33Z</cp:lastPrinted>
  <dcterms:created xsi:type="dcterms:W3CDTF">2006-01-23T19:52:16Z</dcterms:created>
  <dcterms:modified xsi:type="dcterms:W3CDTF">2018-05-29T08:23:26Z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