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he dark\Desktop\"/>
    </mc:Choice>
  </mc:AlternateContent>
  <xr:revisionPtr revIDLastSave="0" documentId="13_ncr:1_{83C2B5E0-3E08-4420-AEDB-BAF2478C190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时间组" sheetId="1" r:id="rId1"/>
    <sheet name="比较次数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2" l="1"/>
  <c r="H28" i="2"/>
  <c r="H35" i="2"/>
  <c r="H34" i="2"/>
  <c r="H33" i="2"/>
  <c r="H32" i="2"/>
  <c r="H31" i="2"/>
  <c r="H30" i="2"/>
  <c r="H27" i="2"/>
  <c r="H26" i="2"/>
  <c r="H25" i="2"/>
  <c r="H24" i="2"/>
  <c r="L23" i="2"/>
  <c r="K23" i="2"/>
  <c r="H23" i="2"/>
  <c r="L22" i="2"/>
  <c r="K22" i="2"/>
  <c r="H22" i="2"/>
  <c r="L21" i="2"/>
  <c r="K21" i="2"/>
  <c r="H21" i="2"/>
  <c r="L20" i="2"/>
  <c r="K20" i="2"/>
  <c r="H20" i="2"/>
  <c r="L19" i="2"/>
  <c r="K19" i="2"/>
  <c r="H19" i="2"/>
  <c r="H18" i="2"/>
  <c r="H17" i="2"/>
  <c r="H16" i="2"/>
  <c r="K24" i="2" s="1"/>
  <c r="H15" i="2"/>
  <c r="L31" i="2" s="1"/>
  <c r="H14" i="2"/>
  <c r="H13" i="2"/>
  <c r="H12" i="2"/>
  <c r="O11" i="2"/>
  <c r="H11" i="2"/>
  <c r="O10" i="2"/>
  <c r="H10" i="2"/>
  <c r="O9" i="2"/>
  <c r="H9" i="2"/>
  <c r="O8" i="2"/>
  <c r="H8" i="2"/>
  <c r="O7" i="2"/>
  <c r="H7" i="2"/>
  <c r="O6" i="2"/>
  <c r="H6" i="2"/>
  <c r="O5" i="2"/>
  <c r="H5" i="2"/>
  <c r="O4" i="2"/>
  <c r="H4" i="2"/>
  <c r="O3" i="2"/>
  <c r="H3" i="2"/>
  <c r="O2" i="2"/>
  <c r="H2" i="2"/>
  <c r="L23" i="1"/>
  <c r="K23" i="1"/>
  <c r="L22" i="1"/>
  <c r="K22" i="1"/>
  <c r="L21" i="1"/>
  <c r="K21" i="1"/>
  <c r="L20" i="1"/>
  <c r="K20" i="1"/>
  <c r="L19" i="1"/>
  <c r="K19" i="1"/>
  <c r="O3" i="1"/>
  <c r="O4" i="1"/>
  <c r="O5" i="1"/>
  <c r="O6" i="1"/>
  <c r="O7" i="1"/>
  <c r="O8" i="1"/>
  <c r="O9" i="1"/>
  <c r="O10" i="1"/>
  <c r="O11" i="1"/>
  <c r="O2" i="1"/>
  <c r="H27" i="1"/>
  <c r="H28" i="1"/>
  <c r="H29" i="1"/>
  <c r="H26" i="1"/>
  <c r="H15" i="1"/>
  <c r="L31" i="1" s="1"/>
  <c r="H14" i="1"/>
  <c r="K31" i="1" s="1"/>
  <c r="H3" i="1"/>
  <c r="H4" i="1"/>
  <c r="H5" i="1"/>
  <c r="H6" i="1"/>
  <c r="H7" i="1"/>
  <c r="H8" i="1"/>
  <c r="K30" i="1" s="1"/>
  <c r="H9" i="1"/>
  <c r="L30" i="1" s="1"/>
  <c r="H10" i="1"/>
  <c r="K26" i="1" s="1"/>
  <c r="H11" i="1"/>
  <c r="L26" i="1" s="1"/>
  <c r="H12" i="1"/>
  <c r="H13" i="1"/>
  <c r="H16" i="1"/>
  <c r="H17" i="1"/>
  <c r="H18" i="1"/>
  <c r="H19" i="1"/>
  <c r="H20" i="1"/>
  <c r="H21" i="1"/>
  <c r="H22" i="1"/>
  <c r="H23" i="1"/>
  <c r="H24" i="1"/>
  <c r="H25" i="1"/>
  <c r="H30" i="1"/>
  <c r="K27" i="1" s="1"/>
  <c r="H31" i="1"/>
  <c r="L27" i="1" s="1"/>
  <c r="H32" i="1"/>
  <c r="H33" i="1"/>
  <c r="H34" i="1"/>
  <c r="H35" i="1"/>
  <c r="H2" i="1"/>
  <c r="K27" i="2" l="1"/>
  <c r="K31" i="2"/>
  <c r="L26" i="2"/>
  <c r="L30" i="2"/>
  <c r="K30" i="2"/>
  <c r="L24" i="2"/>
  <c r="K26" i="2"/>
  <c r="H36" i="2"/>
  <c r="H37" i="2" s="1"/>
  <c r="L18" i="2" s="1"/>
  <c r="K16" i="2"/>
  <c r="K17" i="2" s="1"/>
  <c r="L28" i="2"/>
  <c r="K28" i="2"/>
  <c r="L27" i="2"/>
  <c r="L25" i="2"/>
  <c r="L29" i="2"/>
  <c r="K24" i="1"/>
  <c r="L24" i="1"/>
  <c r="K28" i="1"/>
  <c r="L28" i="1"/>
  <c r="K16" i="1"/>
  <c r="L16" i="1" s="1"/>
  <c r="L17" i="1" s="1"/>
  <c r="H36" i="1"/>
  <c r="K32" i="1" s="1"/>
  <c r="K17" i="1"/>
  <c r="L32" i="2" l="1"/>
  <c r="K32" i="2"/>
  <c r="K29" i="2"/>
  <c r="K18" i="2"/>
  <c r="K25" i="2"/>
  <c r="L16" i="2"/>
  <c r="L17" i="2" s="1"/>
  <c r="H37" i="1"/>
  <c r="K29" i="1"/>
  <c r="K25" i="1"/>
  <c r="K18" i="1"/>
  <c r="L18" i="1" l="1"/>
  <c r="L25" i="1"/>
  <c r="L32" i="1"/>
  <c r="L29" i="1"/>
</calcChain>
</file>

<file path=xl/sharedStrings.xml><?xml version="1.0" encoding="utf-8"?>
<sst xmlns="http://schemas.openxmlformats.org/spreadsheetml/2006/main" count="200" uniqueCount="48">
  <si>
    <t>BM</t>
    <phoneticPr fontId="1" type="noConversion"/>
  </si>
  <si>
    <t>KMP</t>
    <phoneticPr fontId="1" type="noConversion"/>
  </si>
  <si>
    <t>01组短主串短模式串</t>
    <phoneticPr fontId="1" type="noConversion"/>
  </si>
  <si>
    <t>模式串在前</t>
    <phoneticPr fontId="1" type="noConversion"/>
  </si>
  <si>
    <t>模式串在中</t>
    <phoneticPr fontId="1" type="noConversion"/>
  </si>
  <si>
    <t>模式串在尾</t>
    <phoneticPr fontId="1" type="noConversion"/>
  </si>
  <si>
    <t>无模式串(全0）</t>
    <phoneticPr fontId="1" type="noConversion"/>
  </si>
  <si>
    <t>无模式串(混乱)</t>
    <phoneticPr fontId="1" type="noConversion"/>
  </si>
  <si>
    <t>01组中主串短模式串</t>
    <phoneticPr fontId="1" type="noConversion"/>
  </si>
  <si>
    <t>01组中主串中模式串</t>
    <phoneticPr fontId="1" type="noConversion"/>
  </si>
  <si>
    <t>01组长主串中模式串</t>
    <phoneticPr fontId="1" type="noConversion"/>
  </si>
  <si>
    <t>01组长主串长模式串</t>
    <phoneticPr fontId="1" type="noConversion"/>
  </si>
  <si>
    <t>01组超长主串长模式串</t>
    <phoneticPr fontId="1" type="noConversion"/>
  </si>
  <si>
    <t>01组超长主串超长模式串</t>
    <phoneticPr fontId="1" type="noConversion"/>
  </si>
  <si>
    <t>数字组短主串短模式串</t>
    <phoneticPr fontId="1" type="noConversion"/>
  </si>
  <si>
    <t>数字组中主串短模式串</t>
    <phoneticPr fontId="1" type="noConversion"/>
  </si>
  <si>
    <t>数字组中主串中模式串</t>
    <phoneticPr fontId="1" type="noConversion"/>
  </si>
  <si>
    <t>数字组长主串中模式串</t>
    <phoneticPr fontId="1" type="noConversion"/>
  </si>
  <si>
    <t>数字组长主串长模式串</t>
    <phoneticPr fontId="1" type="noConversion"/>
  </si>
  <si>
    <t>数字组超长主串中模式串</t>
    <phoneticPr fontId="1" type="noConversion"/>
  </si>
  <si>
    <t>数字组超长主串长模式串</t>
    <phoneticPr fontId="1" type="noConversion"/>
  </si>
  <si>
    <t>数字组超长主串超长模式串</t>
    <phoneticPr fontId="1" type="noConversion"/>
  </si>
  <si>
    <t>字符组短主串短模式串</t>
    <phoneticPr fontId="1" type="noConversion"/>
  </si>
  <si>
    <t>字符组中主串短模式串</t>
    <phoneticPr fontId="1" type="noConversion"/>
  </si>
  <si>
    <t>字符组中主串中模式串</t>
    <phoneticPr fontId="1" type="noConversion"/>
  </si>
  <si>
    <t>ave</t>
    <phoneticPr fontId="1" type="noConversion"/>
  </si>
  <si>
    <t>无模式串(混乱）</t>
    <phoneticPr fontId="1" type="noConversion"/>
  </si>
  <si>
    <t>字符组长主串中模式串</t>
    <phoneticPr fontId="1" type="noConversion"/>
  </si>
  <si>
    <t>字符组长主串长模式串</t>
    <phoneticPr fontId="1" type="noConversion"/>
  </si>
  <si>
    <t>字符组超长主串中模式串</t>
    <phoneticPr fontId="1" type="noConversion"/>
  </si>
  <si>
    <t>字符组超长主串长模式串</t>
    <phoneticPr fontId="1" type="noConversion"/>
  </si>
  <si>
    <t>字符组超长主串超长模式串</t>
    <phoneticPr fontId="1" type="noConversion"/>
  </si>
  <si>
    <t>模式串在首</t>
    <phoneticPr fontId="1" type="noConversion"/>
  </si>
  <si>
    <t>ave表</t>
    <phoneticPr fontId="1" type="noConversion"/>
  </si>
  <si>
    <t>01组</t>
    <phoneticPr fontId="1" type="noConversion"/>
  </si>
  <si>
    <t>数字组</t>
    <phoneticPr fontId="1" type="noConversion"/>
  </si>
  <si>
    <t>字符组</t>
    <phoneticPr fontId="1" type="noConversion"/>
  </si>
  <si>
    <t>无模式串（全0）</t>
    <phoneticPr fontId="1" type="noConversion"/>
  </si>
  <si>
    <t>无模式串（混乱）</t>
    <phoneticPr fontId="1" type="noConversion"/>
  </si>
  <si>
    <t>短模式串</t>
    <phoneticPr fontId="1" type="noConversion"/>
  </si>
  <si>
    <t>中模式串</t>
    <phoneticPr fontId="1" type="noConversion"/>
  </si>
  <si>
    <t>长模式串</t>
    <phoneticPr fontId="1" type="noConversion"/>
  </si>
  <si>
    <t>超长模式串</t>
    <phoneticPr fontId="1" type="noConversion"/>
  </si>
  <si>
    <t>短主串</t>
    <phoneticPr fontId="1" type="noConversion"/>
  </si>
  <si>
    <t>中主串</t>
    <phoneticPr fontId="1" type="noConversion"/>
  </si>
  <si>
    <t>长主串</t>
    <phoneticPr fontId="1" type="noConversion"/>
  </si>
  <si>
    <t>超长主串</t>
    <phoneticPr fontId="1" type="noConversion"/>
  </si>
  <si>
    <t>综合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</si>
</sst>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workbookViewId="0">
      <selection sqref="A1:O37"/>
    </sheetView>
  </sheetViews>
  <sheetFormatPr defaultRowHeight="14" x14ac:dyDescent="0.3"/>
  <cols>
    <col min="1" max="1" width="12.25" customWidth="1"/>
    <col min="2" max="2" width="22.1640625" customWidth="1"/>
    <col min="3" max="3" width="11.75" customWidth="1"/>
    <col min="4" max="4" width="10.83203125" customWidth="1"/>
    <col min="5" max="5" width="9.6640625" customWidth="1"/>
    <col min="6" max="6" width="11.6640625" customWidth="1"/>
    <col min="7" max="7" width="13.58203125" customWidth="1"/>
    <col min="10" max="10" width="22" customWidth="1"/>
    <col min="11" max="11" width="10.08203125" customWidth="1"/>
    <col min="12" max="13" width="10.33203125" customWidth="1"/>
    <col min="14" max="14" width="12.25" customWidth="1"/>
  </cols>
  <sheetData>
    <row r="1" spans="1:15" x14ac:dyDescent="0.3"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25</v>
      </c>
      <c r="K1" t="s">
        <v>32</v>
      </c>
      <c r="L1" t="s">
        <v>4</v>
      </c>
      <c r="M1" t="s">
        <v>5</v>
      </c>
      <c r="N1" t="s">
        <v>26</v>
      </c>
      <c r="O1" t="s">
        <v>25</v>
      </c>
    </row>
    <row r="2" spans="1:15" x14ac:dyDescent="0.3">
      <c r="A2" t="s">
        <v>0</v>
      </c>
      <c r="B2" t="s">
        <v>2</v>
      </c>
      <c r="C2">
        <v>0.15681999999999999</v>
      </c>
      <c r="D2">
        <v>0.16733999999999999</v>
      </c>
      <c r="E2">
        <v>0.18354000000000001</v>
      </c>
      <c r="F2">
        <v>3.0720000000000001E-2</v>
      </c>
      <c r="H2">
        <f>AVERAGE(C2:F2)</f>
        <v>0.134605</v>
      </c>
      <c r="I2" t="s">
        <v>0</v>
      </c>
      <c r="J2" t="s">
        <v>27</v>
      </c>
      <c r="K2">
        <v>0.48637999999999998</v>
      </c>
      <c r="L2">
        <v>0.15814</v>
      </c>
      <c r="M2">
        <v>0.13668</v>
      </c>
      <c r="N2">
        <v>4.2540000000000001E-2</v>
      </c>
      <c r="O2">
        <f>AVERAGE(K2:N2)</f>
        <v>0.20593500000000001</v>
      </c>
    </row>
    <row r="3" spans="1:15" x14ac:dyDescent="0.3">
      <c r="A3" t="s">
        <v>1</v>
      </c>
      <c r="C3">
        <v>1.1039999999999999E-2</v>
      </c>
      <c r="D3">
        <v>1.2619999999999999E-2</v>
      </c>
      <c r="E3">
        <v>0.101234</v>
      </c>
      <c r="F3">
        <v>8.0199999999999994E-3</v>
      </c>
      <c r="H3">
        <f t="shared" ref="H3:H35" si="0">AVERAGE(C3:F3)</f>
        <v>3.3228500000000001E-2</v>
      </c>
      <c r="I3" t="s">
        <v>1</v>
      </c>
      <c r="K3">
        <v>2.1860000000000001E-2</v>
      </c>
      <c r="L3">
        <v>4.9939999999999998E-2</v>
      </c>
      <c r="M3">
        <v>6.6299999999999998E-2</v>
      </c>
      <c r="N3">
        <v>9.1300000000000006E-2</v>
      </c>
      <c r="O3">
        <f t="shared" ref="O3:O11" si="1">AVERAGE(K3:N3)</f>
        <v>5.7349999999999998E-2</v>
      </c>
    </row>
    <row r="4" spans="1:15" x14ac:dyDescent="0.3">
      <c r="A4" t="s">
        <v>0</v>
      </c>
      <c r="B4" t="s">
        <v>8</v>
      </c>
      <c r="C4">
        <v>0.41255999999999998</v>
      </c>
      <c r="D4">
        <v>0.23934</v>
      </c>
      <c r="E4">
        <v>0.30168</v>
      </c>
      <c r="F4">
        <v>0.19392000000000001</v>
      </c>
      <c r="H4">
        <f t="shared" si="0"/>
        <v>0.28687499999999999</v>
      </c>
      <c r="I4" t="s">
        <v>0</v>
      </c>
      <c r="J4" t="s">
        <v>28</v>
      </c>
      <c r="K4">
        <v>1.10958</v>
      </c>
      <c r="L4">
        <v>0.30196000000000001</v>
      </c>
      <c r="M4">
        <v>0.31281999999999999</v>
      </c>
      <c r="N4">
        <v>0.14334</v>
      </c>
      <c r="O4">
        <f t="shared" si="1"/>
        <v>0.46692499999999998</v>
      </c>
    </row>
    <row r="5" spans="1:15" x14ac:dyDescent="0.3">
      <c r="A5" t="s">
        <v>1</v>
      </c>
      <c r="C5">
        <v>7.9939999999999997E-2</v>
      </c>
      <c r="D5">
        <v>3.2779999999999997E-2</v>
      </c>
      <c r="E5">
        <v>4.5960000000000001E-2</v>
      </c>
      <c r="F5">
        <v>5.0540000000000002E-2</v>
      </c>
      <c r="H5">
        <f t="shared" si="0"/>
        <v>5.2304999999999997E-2</v>
      </c>
      <c r="I5" t="s">
        <v>1</v>
      </c>
      <c r="K5">
        <v>5.3620000000000001E-2</v>
      </c>
      <c r="L5">
        <v>7.9740000000000005E-2</v>
      </c>
      <c r="M5">
        <v>0.12358</v>
      </c>
      <c r="N5">
        <v>0.12254</v>
      </c>
      <c r="O5">
        <f t="shared" si="1"/>
        <v>9.4869999999999996E-2</v>
      </c>
    </row>
    <row r="6" spans="1:15" x14ac:dyDescent="0.3">
      <c r="A6" t="s">
        <v>0</v>
      </c>
      <c r="B6" t="s">
        <v>9</v>
      </c>
      <c r="C6">
        <v>0.20971999999999999</v>
      </c>
      <c r="D6">
        <v>0.22408</v>
      </c>
      <c r="E6">
        <v>0.21604000000000001</v>
      </c>
      <c r="F6">
        <v>0.32178000000000001</v>
      </c>
      <c r="H6">
        <f t="shared" si="0"/>
        <v>0.24290499999999998</v>
      </c>
      <c r="I6" t="s">
        <v>0</v>
      </c>
      <c r="J6" t="s">
        <v>29</v>
      </c>
      <c r="K6">
        <v>0.2482</v>
      </c>
      <c r="L6">
        <v>0.28348000000000001</v>
      </c>
      <c r="M6">
        <v>0.25022</v>
      </c>
      <c r="N6">
        <v>9.3179999999999999E-2</v>
      </c>
      <c r="O6">
        <f t="shared" si="1"/>
        <v>0.21877000000000002</v>
      </c>
    </row>
    <row r="7" spans="1:15" x14ac:dyDescent="0.3">
      <c r="A7" t="s">
        <v>1</v>
      </c>
      <c r="C7">
        <v>2.4660000000000001E-2</v>
      </c>
      <c r="D7">
        <v>3.4000000000000002E-2</v>
      </c>
      <c r="E7">
        <v>4.3020000000000003E-2</v>
      </c>
      <c r="F7">
        <v>4.7480000000000001E-2</v>
      </c>
      <c r="H7">
        <f t="shared" si="0"/>
        <v>3.7290000000000004E-2</v>
      </c>
      <c r="I7" t="s">
        <v>1</v>
      </c>
      <c r="K7">
        <v>2.366E-2</v>
      </c>
      <c r="L7">
        <v>0.1163</v>
      </c>
      <c r="M7">
        <v>0.16216</v>
      </c>
      <c r="N7">
        <v>0.21564</v>
      </c>
      <c r="O7">
        <f t="shared" si="1"/>
        <v>0.12944</v>
      </c>
    </row>
    <row r="8" spans="1:15" x14ac:dyDescent="0.3">
      <c r="A8" t="s">
        <v>0</v>
      </c>
      <c r="B8" t="s">
        <v>10</v>
      </c>
      <c r="C8">
        <v>0.20424</v>
      </c>
      <c r="D8">
        <v>0.19144</v>
      </c>
      <c r="E8">
        <v>0.19461999999999999</v>
      </c>
      <c r="F8">
        <v>0.34300000000000003</v>
      </c>
      <c r="H8">
        <f t="shared" si="0"/>
        <v>0.233325</v>
      </c>
      <c r="I8" t="s">
        <v>0</v>
      </c>
      <c r="J8" t="s">
        <v>30</v>
      </c>
      <c r="K8">
        <v>0.35339999999999999</v>
      </c>
      <c r="L8">
        <v>0.30953999999999998</v>
      </c>
      <c r="M8">
        <v>0.31208000000000002</v>
      </c>
      <c r="N8">
        <v>0.1389</v>
      </c>
      <c r="O8">
        <f t="shared" si="1"/>
        <v>0.27848000000000001</v>
      </c>
    </row>
    <row r="9" spans="1:15" x14ac:dyDescent="0.3">
      <c r="A9" t="s">
        <v>1</v>
      </c>
      <c r="C9">
        <v>3.4979999999999997E-2</v>
      </c>
      <c r="D9">
        <v>7.7579999999999996E-2</v>
      </c>
      <c r="E9">
        <v>0.12146</v>
      </c>
      <c r="F9">
        <v>0.16783400000000001</v>
      </c>
      <c r="H9">
        <f t="shared" si="0"/>
        <v>0.10046350000000001</v>
      </c>
      <c r="I9" t="s">
        <v>1</v>
      </c>
      <c r="K9">
        <v>7.0480000000000001E-2</v>
      </c>
      <c r="L9">
        <v>0.12034</v>
      </c>
      <c r="M9">
        <v>0.18568000000000001</v>
      </c>
      <c r="N9">
        <v>0.25713999999999998</v>
      </c>
      <c r="O9">
        <f t="shared" si="1"/>
        <v>0.15841</v>
      </c>
    </row>
    <row r="10" spans="1:15" x14ac:dyDescent="0.3">
      <c r="A10" t="s">
        <v>0</v>
      </c>
      <c r="B10" t="s">
        <v>11</v>
      </c>
      <c r="C10">
        <v>0.23214000000000001</v>
      </c>
      <c r="D10">
        <v>0.27929999999999999</v>
      </c>
      <c r="E10">
        <v>0.25797999999999999</v>
      </c>
      <c r="F10">
        <v>12.858919999999999</v>
      </c>
      <c r="H10">
        <f t="shared" si="0"/>
        <v>3.4070849999999999</v>
      </c>
      <c r="I10" t="s">
        <v>0</v>
      </c>
      <c r="J10" t="s">
        <v>31</v>
      </c>
      <c r="K10">
        <v>0.38846000000000003</v>
      </c>
      <c r="L10">
        <v>0.34605999999999998</v>
      </c>
      <c r="M10">
        <v>0.37972</v>
      </c>
      <c r="N10">
        <v>0.13625999999999999</v>
      </c>
      <c r="O10">
        <f t="shared" si="1"/>
        <v>0.31262500000000004</v>
      </c>
    </row>
    <row r="11" spans="1:15" x14ac:dyDescent="0.3">
      <c r="A11" t="s">
        <v>1</v>
      </c>
      <c r="C11">
        <v>5.16E-2</v>
      </c>
      <c r="D11">
        <v>0.10142</v>
      </c>
      <c r="E11">
        <v>0.13600000000000001</v>
      </c>
      <c r="F11">
        <v>0.12808</v>
      </c>
      <c r="H11">
        <f t="shared" si="0"/>
        <v>0.10427500000000001</v>
      </c>
      <c r="I11" t="s">
        <v>1</v>
      </c>
      <c r="K11">
        <v>9.1219999999999996E-2</v>
      </c>
      <c r="L11">
        <v>0.13752</v>
      </c>
      <c r="M11">
        <v>0.19395999999999999</v>
      </c>
      <c r="N11">
        <v>0.21106</v>
      </c>
      <c r="O11">
        <f t="shared" si="1"/>
        <v>0.15844</v>
      </c>
    </row>
    <row r="12" spans="1:15" x14ac:dyDescent="0.3">
      <c r="A12" t="s">
        <v>0</v>
      </c>
      <c r="B12" t="s">
        <v>12</v>
      </c>
      <c r="C12">
        <v>0.24410000000000001</v>
      </c>
      <c r="D12">
        <v>0.18121999999999999</v>
      </c>
      <c r="E12">
        <v>0.26240000000000002</v>
      </c>
      <c r="F12">
        <v>29.4497</v>
      </c>
      <c r="H12">
        <f t="shared" si="0"/>
        <v>7.5343549999999997</v>
      </c>
    </row>
    <row r="13" spans="1:15" x14ac:dyDescent="0.3">
      <c r="A13" t="s">
        <v>1</v>
      </c>
      <c r="C13">
        <v>6.7460000000000006E-2</v>
      </c>
      <c r="D13">
        <v>0.11494</v>
      </c>
      <c r="E13">
        <v>0.22644</v>
      </c>
      <c r="F13">
        <v>0.38357999999999998</v>
      </c>
      <c r="H13">
        <f t="shared" si="0"/>
        <v>0.19810499999999998</v>
      </c>
    </row>
    <row r="14" spans="1:15" x14ac:dyDescent="0.3">
      <c r="A14" t="s">
        <v>0</v>
      </c>
      <c r="B14" t="s">
        <v>13</v>
      </c>
      <c r="C14">
        <v>0.34671999999999997</v>
      </c>
      <c r="D14">
        <v>0.29349999999999998</v>
      </c>
      <c r="E14">
        <v>0.35014000000000001</v>
      </c>
      <c r="H14">
        <f>AVERAGE(C14:E14)</f>
        <v>0.33012000000000002</v>
      </c>
    </row>
    <row r="15" spans="1:15" x14ac:dyDescent="0.3">
      <c r="A15" t="s">
        <v>1</v>
      </c>
      <c r="C15">
        <v>0.11405999999999999</v>
      </c>
      <c r="D15">
        <v>0.15767999999999999</v>
      </c>
      <c r="E15">
        <v>0.2442</v>
      </c>
      <c r="H15">
        <f>AVERAGE(C15:E15)</f>
        <v>0.17197999999999999</v>
      </c>
      <c r="J15" t="s">
        <v>33</v>
      </c>
      <c r="K15" t="s">
        <v>0</v>
      </c>
      <c r="L15" t="s">
        <v>1</v>
      </c>
    </row>
    <row r="16" spans="1:15" x14ac:dyDescent="0.3">
      <c r="A16" t="s">
        <v>0</v>
      </c>
      <c r="B16" t="s">
        <v>14</v>
      </c>
      <c r="C16">
        <v>0.22566</v>
      </c>
      <c r="D16">
        <v>0.2021</v>
      </c>
      <c r="E16">
        <v>0.22475999999999999</v>
      </c>
      <c r="F16">
        <v>5.0700000000000002E-2</v>
      </c>
      <c r="H16">
        <f t="shared" si="0"/>
        <v>0.17580499999999999</v>
      </c>
      <c r="J16" t="s">
        <v>34</v>
      </c>
      <c r="K16">
        <f>AVERAGE(H2,H4,H6,H8,H10,H12,H14)</f>
        <v>1.738467142857143</v>
      </c>
      <c r="L16">
        <f>AVERAGE(K16,H3,H5,H7,H9,H11,H13,H15)</f>
        <v>0.30451426785714292</v>
      </c>
    </row>
    <row r="17" spans="1:12" x14ac:dyDescent="0.3">
      <c r="A17" t="s">
        <v>1</v>
      </c>
      <c r="C17">
        <v>2.648E-2</v>
      </c>
      <c r="D17">
        <v>1.452E-2</v>
      </c>
      <c r="E17">
        <v>1.396E-2</v>
      </c>
      <c r="F17">
        <v>8.5199999999999998E-3</v>
      </c>
      <c r="H17">
        <f t="shared" si="0"/>
        <v>1.5870000000000002E-2</v>
      </c>
      <c r="J17" t="s">
        <v>35</v>
      </c>
      <c r="K17">
        <f>AVERAGE(K16,H16,H18,H20,H22,H24,H26,H28,H30)</f>
        <v>1.694620238095238</v>
      </c>
      <c r="L17">
        <f>AVERAGE(L16,H17,H19,H21,H23,H25,H27,H29,H31)</f>
        <v>0.11384769642857144</v>
      </c>
    </row>
    <row r="18" spans="1:12" x14ac:dyDescent="0.3">
      <c r="A18" t="s">
        <v>0</v>
      </c>
      <c r="B18" t="s">
        <v>15</v>
      </c>
      <c r="C18">
        <v>0.16022</v>
      </c>
      <c r="D18">
        <v>0.17963999999999999</v>
      </c>
      <c r="E18">
        <v>0.21113999999999999</v>
      </c>
      <c r="F18">
        <v>4.7620000000000003E-2</v>
      </c>
      <c r="H18">
        <f t="shared" si="0"/>
        <v>0.14965499999999998</v>
      </c>
      <c r="J18" t="s">
        <v>36</v>
      </c>
      <c r="K18">
        <f>AVERAGE(H32,H34,H36,O2,O4,O6,O8,O10)</f>
        <v>0.31019191447368427</v>
      </c>
      <c r="L18">
        <f>AVERAGE(H33,H35,H37,O3,O5,O7,O9,O11)</f>
        <v>0.17373620934547906</v>
      </c>
    </row>
    <row r="19" spans="1:12" x14ac:dyDescent="0.3">
      <c r="A19" t="s">
        <v>1</v>
      </c>
      <c r="C19">
        <v>1.14E-2</v>
      </c>
      <c r="D19">
        <v>2.0580000000000001E-2</v>
      </c>
      <c r="E19">
        <v>3.3099999999999997E-2</v>
      </c>
      <c r="F19">
        <v>2.5319999999999999E-2</v>
      </c>
      <c r="H19">
        <f t="shared" si="0"/>
        <v>2.2599999999999999E-2</v>
      </c>
      <c r="J19" t="s">
        <v>3</v>
      </c>
      <c r="K19">
        <f>AVERAGE(C2,C4,C6,C8,C10,C12,C14,C16,C18,C20,C22,C24,C26,C28,C30,C32,C34,C36,K2,K4,K6,K8,K10)</f>
        <v>0.32419652173913038</v>
      </c>
      <c r="L19">
        <f>AVERAGE(C3,C5,C7,C9,C11,C13,C15,C17,C19,C21,C23,C25,C27,C29,C31,C33,C35,C37,K3,K5,K7,K9,K11)</f>
        <v>4.422434782608696E-2</v>
      </c>
    </row>
    <row r="20" spans="1:12" x14ac:dyDescent="0.3">
      <c r="A20" t="s">
        <v>0</v>
      </c>
      <c r="B20" t="s">
        <v>16</v>
      </c>
      <c r="C20">
        <v>0.28305999999999998</v>
      </c>
      <c r="D20">
        <v>0.26407999999999998</v>
      </c>
      <c r="E20">
        <v>0.26156000000000001</v>
      </c>
      <c r="F20">
        <v>0.39554</v>
      </c>
      <c r="H20">
        <f t="shared" si="0"/>
        <v>0.30105999999999999</v>
      </c>
      <c r="J20" t="s">
        <v>4</v>
      </c>
      <c r="K20">
        <f>AVERAGE(D2,D4,D6,D8,D10,D12,D14,D16,D18,D20,D22,D24,D26,D28,D30,D32,D34,D36,L2,L4,L6,L8,L10)</f>
        <v>0.24464000000000002</v>
      </c>
      <c r="L20">
        <f>AVERAGE(D3,D5,D7,D9,D11,D13,D15,D17,D19,D21,D23,D25,D27,D29,D31,D33,D35,D37,L3,L5,L7,L9,L11)</f>
        <v>8.5613913043478276E-2</v>
      </c>
    </row>
    <row r="21" spans="1:12" x14ac:dyDescent="0.3">
      <c r="A21" t="s">
        <v>1</v>
      </c>
      <c r="C21">
        <v>2.2759999999999999E-2</v>
      </c>
      <c r="D21">
        <v>3.184E-2</v>
      </c>
      <c r="E21">
        <v>3.6200000000000003E-2</v>
      </c>
      <c r="F21">
        <v>4.5740000000000003E-2</v>
      </c>
      <c r="H21">
        <f t="shared" si="0"/>
        <v>3.4134999999999999E-2</v>
      </c>
      <c r="J21" t="s">
        <v>5</v>
      </c>
      <c r="K21">
        <f>AVERAGE(E2,E4,E6,E8,E10,E12,E14,E16,E18,E20,E22,E24,E26,E28,E30,E32,E34,E36,M2,M4,M6,M8,M10)</f>
        <v>0.24222782608695653</v>
      </c>
      <c r="L21">
        <f>AVERAGE(E3,E5,E7,E9,E11,E13,E15,E17,E19,E21,E23,E25,E27,E29,E31,E33,E35,E37,M3,M5,M7,M9,M11)</f>
        <v>0.11425017391304347</v>
      </c>
    </row>
    <row r="22" spans="1:12" x14ac:dyDescent="0.3">
      <c r="A22" t="s">
        <v>0</v>
      </c>
      <c r="B22" t="s">
        <v>17</v>
      </c>
      <c r="C22">
        <v>0.29246</v>
      </c>
      <c r="D22">
        <v>0.26429999999999998</v>
      </c>
      <c r="E22">
        <v>0.24973999999999999</v>
      </c>
      <c r="F22">
        <v>0.41199999999999998</v>
      </c>
      <c r="H22">
        <f t="shared" si="0"/>
        <v>0.30462499999999998</v>
      </c>
      <c r="J22" t="s">
        <v>37</v>
      </c>
      <c r="K22">
        <f>AVERAGE(F2,F4,F6,F8,F10,F12,F16,F18,F20,F22,F24,F30,F32,F34)</f>
        <v>6.4286814285714282</v>
      </c>
      <c r="L22">
        <f>AVERAGE(F3,F5,F7,F9,F11,F13,F17,F19,F21,F23,F25,F31,F33,F35)</f>
        <v>0.10279242857142858</v>
      </c>
    </row>
    <row r="23" spans="1:12" x14ac:dyDescent="0.3">
      <c r="A23" t="s">
        <v>1</v>
      </c>
      <c r="C23">
        <v>4.1259999999999998E-2</v>
      </c>
      <c r="D23">
        <v>5.8439999999999999E-2</v>
      </c>
      <c r="E23">
        <v>0.10052</v>
      </c>
      <c r="F23">
        <v>0.12214</v>
      </c>
      <c r="H23">
        <f t="shared" si="0"/>
        <v>8.0589999999999995E-2</v>
      </c>
      <c r="J23" t="s">
        <v>38</v>
      </c>
      <c r="K23">
        <f>AVERAGE(G36,N2,N4,N6,N8,N10)</f>
        <v>0.10149999999999999</v>
      </c>
      <c r="L23">
        <f>AVERAGE(G37,N3,N5,N7,N9,N11)</f>
        <v>0.15620333333333333</v>
      </c>
    </row>
    <row r="24" spans="1:12" x14ac:dyDescent="0.3">
      <c r="A24" t="s">
        <v>0</v>
      </c>
      <c r="B24" t="s">
        <v>18</v>
      </c>
      <c r="C24">
        <v>0.31474000000000002</v>
      </c>
      <c r="D24">
        <v>0.33644000000000002</v>
      </c>
      <c r="E24">
        <v>9.3060000000000004E-2</v>
      </c>
      <c r="F24">
        <v>7.2568599999999996</v>
      </c>
      <c r="H24">
        <f t="shared" si="0"/>
        <v>2.0002749999999998</v>
      </c>
      <c r="J24" t="s">
        <v>39</v>
      </c>
      <c r="K24">
        <f>AVERAGE(H2,H4,H16,H18,H32,H34)</f>
        <v>0.16825833333333332</v>
      </c>
      <c r="L24">
        <f>AVERAGE(H3,H5,H17,H19,H32,H34)</f>
        <v>6.4435583333333338E-2</v>
      </c>
    </row>
    <row r="25" spans="1:12" x14ac:dyDescent="0.3">
      <c r="A25" t="s">
        <v>1</v>
      </c>
      <c r="C25">
        <v>5.2179999999999997E-2</v>
      </c>
      <c r="D25">
        <v>8.7739999999999999E-2</v>
      </c>
      <c r="E25">
        <v>0.1118</v>
      </c>
      <c r="F25">
        <v>0.16342000000000001</v>
      </c>
      <c r="H25">
        <f t="shared" si="0"/>
        <v>0.103785</v>
      </c>
      <c r="J25" t="s">
        <v>40</v>
      </c>
      <c r="K25">
        <f>AVERAGE(H6,H8,H20,H22,H27,H36,O2,O6)</f>
        <v>0.3004596228070176</v>
      </c>
      <c r="L25">
        <f>AVERAGE(H21,H23,H26,H7,H9,H37,M25,O7)</f>
        <v>0.20554331068054751</v>
      </c>
    </row>
    <row r="26" spans="1:12" x14ac:dyDescent="0.3">
      <c r="A26" t="s">
        <v>0</v>
      </c>
      <c r="B26" t="s">
        <v>19</v>
      </c>
      <c r="C26">
        <v>0.58552000000000004</v>
      </c>
      <c r="D26">
        <v>0.20794000000000001</v>
      </c>
      <c r="E26">
        <v>0.20116000000000001</v>
      </c>
      <c r="H26">
        <f>AVERAGE(C26:E26)</f>
        <v>0.33154</v>
      </c>
      <c r="J26" t="s">
        <v>41</v>
      </c>
      <c r="K26">
        <f>AVERAGE(H10,H12,H24,H28,O4,O8)</f>
        <v>2.3363</v>
      </c>
      <c r="L26">
        <f>AVERAGE(H11,H13,H25,H29,O5,O9)</f>
        <v>0.13148972222222222</v>
      </c>
    </row>
    <row r="27" spans="1:12" x14ac:dyDescent="0.3">
      <c r="A27" t="s">
        <v>1</v>
      </c>
      <c r="C27">
        <v>2.6919999999999999E-2</v>
      </c>
      <c r="D27">
        <v>0.27607999999999999</v>
      </c>
      <c r="E27">
        <v>0.17960000000000001</v>
      </c>
      <c r="H27">
        <f t="shared" ref="H27:H29" si="2">AVERAGE(C27:E27)</f>
        <v>0.16086666666666669</v>
      </c>
      <c r="J27" t="s">
        <v>42</v>
      </c>
      <c r="K27">
        <f>AVERAGE(H14,H30,O10)</f>
        <v>3.52074</v>
      </c>
      <c r="L27">
        <f>AVERAGE(H15,H31,O11)</f>
        <v>0.1677316666666667</v>
      </c>
    </row>
    <row r="28" spans="1:12" x14ac:dyDescent="0.3">
      <c r="A28" t="s">
        <v>0</v>
      </c>
      <c r="B28" t="s">
        <v>20</v>
      </c>
      <c r="C28">
        <v>0.33360000000000001</v>
      </c>
      <c r="D28">
        <v>0.31409999999999999</v>
      </c>
      <c r="E28">
        <v>0.34433999999999998</v>
      </c>
      <c r="H28">
        <f t="shared" si="2"/>
        <v>0.33067999999999997</v>
      </c>
      <c r="J28" t="s">
        <v>43</v>
      </c>
      <c r="K28">
        <f>AVERAGE(H2,H16,H32)</f>
        <v>0.14685166666666666</v>
      </c>
      <c r="L28">
        <f>AVERAGE(H3,H17,H33)</f>
        <v>3.0844499999999997E-2</v>
      </c>
    </row>
    <row r="29" spans="1:12" x14ac:dyDescent="0.3">
      <c r="A29" t="s">
        <v>1</v>
      </c>
      <c r="C29">
        <v>5.756E-2</v>
      </c>
      <c r="D29">
        <v>0.1229</v>
      </c>
      <c r="E29">
        <v>0.20802000000000001</v>
      </c>
      <c r="H29">
        <f t="shared" si="2"/>
        <v>0.12949333333333335</v>
      </c>
      <c r="J29" t="s">
        <v>44</v>
      </c>
      <c r="K29">
        <f>AVERAGE(H4,H6,H18,H20,H34,H36)</f>
        <v>0.30819171929824557</v>
      </c>
      <c r="L29">
        <f>AVERAGE(H5,H7,H19,H21,H35,H37)</f>
        <v>0.14904577912730546</v>
      </c>
    </row>
    <row r="30" spans="1:12" x14ac:dyDescent="0.3">
      <c r="A30" t="s">
        <v>0</v>
      </c>
      <c r="B30" t="s">
        <v>21</v>
      </c>
      <c r="C30">
        <v>0.4042</v>
      </c>
      <c r="D30">
        <v>0.35389999999999999</v>
      </c>
      <c r="E30">
        <v>0.36021999999999998</v>
      </c>
      <c r="F30">
        <v>38.559579999999997</v>
      </c>
      <c r="H30">
        <f t="shared" si="0"/>
        <v>9.9194749999999985</v>
      </c>
      <c r="J30" t="s">
        <v>45</v>
      </c>
      <c r="K30">
        <f>AVERAGE(H8,H10,H22,H24,O2,O4)</f>
        <v>1.1030283333333333</v>
      </c>
      <c r="L30">
        <f>AVERAGE(H9,H11,H23,H25,O3,O5)</f>
        <v>9.0222250000000004E-2</v>
      </c>
    </row>
    <row r="31" spans="1:12" x14ac:dyDescent="0.3">
      <c r="A31" t="s">
        <v>1</v>
      </c>
      <c r="C31">
        <v>8.9120000000000005E-2</v>
      </c>
      <c r="D31">
        <v>0.13420000000000001</v>
      </c>
      <c r="E31">
        <v>0.21457999999999999</v>
      </c>
      <c r="F31">
        <v>0.25319999999999998</v>
      </c>
      <c r="H31">
        <f t="shared" si="0"/>
        <v>0.17277500000000001</v>
      </c>
      <c r="J31" t="s">
        <v>46</v>
      </c>
      <c r="K31">
        <f>AVERAGE(H12,H14,H26,H28,H30,O6,O8,O10)</f>
        <v>2.4070056249999991</v>
      </c>
      <c r="L31">
        <f>AVERAGE(H15,H27,H29,H32,O7,O9,O11)</f>
        <v>0.14839642857142857</v>
      </c>
    </row>
    <row r="32" spans="1:12" x14ac:dyDescent="0.3">
      <c r="A32" t="s">
        <v>0</v>
      </c>
      <c r="B32" t="s">
        <v>22</v>
      </c>
      <c r="C32">
        <v>0.14061999999999999</v>
      </c>
      <c r="D32">
        <v>0.18442</v>
      </c>
      <c r="E32">
        <v>0.16195999999999999</v>
      </c>
      <c r="F32">
        <v>3.3579999999999999E-2</v>
      </c>
      <c r="H32">
        <f t="shared" si="0"/>
        <v>0.13014500000000001</v>
      </c>
      <c r="J32" t="s">
        <v>47</v>
      </c>
      <c r="K32">
        <f>AVERAGE(H2,H4,H6,H8,H10,H12,H14,H16,H18,H20,H22,H24,H26,H28,H30,H32,H34,H36,O2,O4,O6,O8,O10)</f>
        <v>1.2245182745995422</v>
      </c>
      <c r="L32">
        <f>AVERAGE(H3,H5,H7,H9,H11,H13,H15,H17,H19,H21,H23,H25,H27,H29,H31,H33,H35,H37,O3,O5,O7,O9,O11)</f>
        <v>0.12207181194625359</v>
      </c>
    </row>
    <row r="33" spans="1:8" x14ac:dyDescent="0.3">
      <c r="A33" t="s">
        <v>1</v>
      </c>
      <c r="C33">
        <v>1.0359999999999999E-2</v>
      </c>
      <c r="D33">
        <v>0.14119999999999999</v>
      </c>
      <c r="E33">
        <v>1.2279999999999999E-2</v>
      </c>
      <c r="F33">
        <v>9.9000000000000008E-3</v>
      </c>
      <c r="H33">
        <f t="shared" si="0"/>
        <v>4.3434999999999994E-2</v>
      </c>
    </row>
    <row r="34" spans="1:8" x14ac:dyDescent="0.3">
      <c r="A34" t="s">
        <v>0</v>
      </c>
      <c r="B34" t="s">
        <v>23</v>
      </c>
      <c r="C34">
        <v>0.16022</v>
      </c>
      <c r="D34">
        <v>0.17963999999999999</v>
      </c>
      <c r="E34">
        <v>0.14238000000000001</v>
      </c>
      <c r="F34">
        <v>4.7620000000000003E-2</v>
      </c>
      <c r="H34">
        <f t="shared" si="0"/>
        <v>0.132465</v>
      </c>
    </row>
    <row r="35" spans="1:8" x14ac:dyDescent="0.3">
      <c r="A35" t="s">
        <v>1</v>
      </c>
      <c r="C35">
        <v>1.14E-2</v>
      </c>
      <c r="D35">
        <v>2.0580000000000001E-2</v>
      </c>
      <c r="E35">
        <v>3.3099999999999997E-2</v>
      </c>
      <c r="F35">
        <v>2.5319999999999999E-2</v>
      </c>
      <c r="H35">
        <f t="shared" si="0"/>
        <v>2.2599999999999999E-2</v>
      </c>
    </row>
    <row r="36" spans="1:8" x14ac:dyDescent="0.3">
      <c r="A36" t="s">
        <v>0</v>
      </c>
      <c r="B36" t="s">
        <v>24</v>
      </c>
      <c r="C36">
        <v>0.16389999999999999</v>
      </c>
      <c r="D36">
        <v>0.16475999999999999</v>
      </c>
      <c r="E36">
        <v>0.16300000000000001</v>
      </c>
      <c r="G36">
        <v>5.4780000000000002E-2</v>
      </c>
      <c r="H36">
        <f>AVERAGE(H2:H35,C36:E36,G36)</f>
        <v>0.73619031578947369</v>
      </c>
    </row>
    <row r="37" spans="1:8" x14ac:dyDescent="0.3">
      <c r="A37" t="s">
        <v>1</v>
      </c>
      <c r="C37">
        <v>2.3140000000000001E-2</v>
      </c>
      <c r="D37">
        <v>2.6179999999999998E-2</v>
      </c>
      <c r="E37">
        <v>3.4599999999999999E-2</v>
      </c>
      <c r="G37">
        <v>3.9539999999999999E-2</v>
      </c>
      <c r="H37">
        <f>AVERAGE(H2:H36,C37:E37,G37)</f>
        <v>0.72534467476383269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6A57-B2E5-4AF7-8707-FF304D4B65C7}">
  <dimension ref="A1:O37"/>
  <sheetViews>
    <sheetView tabSelected="1" workbookViewId="0">
      <selection activeCell="K33" sqref="K33"/>
    </sheetView>
  </sheetViews>
  <sheetFormatPr defaultRowHeight="14" x14ac:dyDescent="0.3"/>
  <cols>
    <col min="2" max="2" width="22.75" customWidth="1"/>
    <col min="3" max="3" width="10" customWidth="1"/>
    <col min="4" max="5" width="10.08203125" customWidth="1"/>
    <col min="6" max="6" width="12" customWidth="1"/>
    <col min="7" max="7" width="12.33203125" customWidth="1"/>
    <col min="10" max="10" width="24.1640625" customWidth="1"/>
    <col min="11" max="11" width="10.4140625" customWidth="1"/>
    <col min="12" max="12" width="9.9140625" customWidth="1"/>
    <col min="13" max="13" width="10.1640625" customWidth="1"/>
    <col min="14" max="14" width="12.5" customWidth="1"/>
  </cols>
  <sheetData>
    <row r="1" spans="1:15" x14ac:dyDescent="0.3"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25</v>
      </c>
      <c r="K1" t="s">
        <v>32</v>
      </c>
      <c r="L1" t="s">
        <v>4</v>
      </c>
      <c r="M1" t="s">
        <v>5</v>
      </c>
      <c r="N1" t="s">
        <v>26</v>
      </c>
      <c r="O1" t="s">
        <v>25</v>
      </c>
    </row>
    <row r="2" spans="1:15" x14ac:dyDescent="0.3">
      <c r="A2" t="s">
        <v>0</v>
      </c>
      <c r="B2" t="s">
        <v>2</v>
      </c>
      <c r="C2">
        <v>7</v>
      </c>
      <c r="D2">
        <v>8</v>
      </c>
      <c r="E2">
        <v>18</v>
      </c>
      <c r="F2">
        <v>6</v>
      </c>
      <c r="H2">
        <f>AVERAGE(C2:F2)</f>
        <v>9.75</v>
      </c>
      <c r="I2" t="s">
        <v>0</v>
      </c>
      <c r="J2" t="s">
        <v>27</v>
      </c>
      <c r="K2">
        <v>122</v>
      </c>
      <c r="L2">
        <v>132</v>
      </c>
      <c r="M2">
        <v>149</v>
      </c>
      <c r="N2">
        <v>16</v>
      </c>
      <c r="O2">
        <f>AVERAGE(K2:N2)</f>
        <v>104.75</v>
      </c>
    </row>
    <row r="3" spans="1:15" x14ac:dyDescent="0.3">
      <c r="A3" t="s">
        <v>1</v>
      </c>
      <c r="C3">
        <v>8</v>
      </c>
      <c r="D3">
        <v>15</v>
      </c>
      <c r="E3">
        <v>33</v>
      </c>
      <c r="F3">
        <v>38</v>
      </c>
      <c r="H3">
        <f t="shared" ref="H3:H35" si="0">AVERAGE(C3:F3)</f>
        <v>23.5</v>
      </c>
      <c r="I3" t="s">
        <v>1</v>
      </c>
      <c r="K3">
        <v>185</v>
      </c>
      <c r="L3">
        <v>1397</v>
      </c>
      <c r="M3">
        <v>3821</v>
      </c>
      <c r="N3">
        <v>4002</v>
      </c>
      <c r="O3">
        <f t="shared" ref="O3:O11" si="1">AVERAGE(K3:N3)</f>
        <v>2351.25</v>
      </c>
    </row>
    <row r="4" spans="1:15" x14ac:dyDescent="0.3">
      <c r="A4" t="s">
        <v>0</v>
      </c>
      <c r="B4" t="s">
        <v>8</v>
      </c>
      <c r="C4">
        <v>14</v>
      </c>
      <c r="D4">
        <v>22</v>
      </c>
      <c r="E4">
        <v>46</v>
      </c>
      <c r="F4">
        <v>15</v>
      </c>
      <c r="H4">
        <f t="shared" si="0"/>
        <v>24.25</v>
      </c>
      <c r="I4" t="s">
        <v>0</v>
      </c>
      <c r="J4" t="s">
        <v>28</v>
      </c>
      <c r="K4">
        <v>483</v>
      </c>
      <c r="L4">
        <v>492</v>
      </c>
      <c r="M4">
        <v>498</v>
      </c>
      <c r="N4">
        <v>5</v>
      </c>
      <c r="O4">
        <f t="shared" si="1"/>
        <v>369.5</v>
      </c>
    </row>
    <row r="5" spans="1:15" x14ac:dyDescent="0.3">
      <c r="A5" t="s">
        <v>1</v>
      </c>
      <c r="C5">
        <v>29</v>
      </c>
      <c r="D5">
        <v>51</v>
      </c>
      <c r="E5">
        <v>112</v>
      </c>
      <c r="F5">
        <v>1000</v>
      </c>
      <c r="H5">
        <f t="shared" si="0"/>
        <v>298</v>
      </c>
      <c r="I5" t="s">
        <v>1</v>
      </c>
      <c r="K5">
        <v>526</v>
      </c>
      <c r="L5">
        <v>1521</v>
      </c>
      <c r="M5">
        <v>3421</v>
      </c>
      <c r="N5">
        <v>4001</v>
      </c>
      <c r="O5">
        <f t="shared" si="1"/>
        <v>2367.25</v>
      </c>
    </row>
    <row r="6" spans="1:15" x14ac:dyDescent="0.3">
      <c r="A6" t="s">
        <v>0</v>
      </c>
      <c r="B6" t="s">
        <v>9</v>
      </c>
      <c r="C6">
        <v>140</v>
      </c>
      <c r="D6">
        <v>289</v>
      </c>
      <c r="E6">
        <v>8</v>
      </c>
      <c r="H6">
        <f t="shared" si="0"/>
        <v>145.66666666666666</v>
      </c>
      <c r="I6" t="s">
        <v>0</v>
      </c>
      <c r="J6" t="s">
        <v>29</v>
      </c>
      <c r="K6">
        <v>122</v>
      </c>
      <c r="L6">
        <v>146</v>
      </c>
      <c r="M6">
        <v>175</v>
      </c>
      <c r="N6">
        <v>35</v>
      </c>
      <c r="O6">
        <f t="shared" si="1"/>
        <v>119.5</v>
      </c>
    </row>
    <row r="7" spans="1:15" x14ac:dyDescent="0.3">
      <c r="A7" t="s">
        <v>1</v>
      </c>
      <c r="C7">
        <v>442</v>
      </c>
      <c r="D7">
        <v>747</v>
      </c>
      <c r="E7">
        <v>1000</v>
      </c>
      <c r="H7">
        <f t="shared" si="0"/>
        <v>729.66666666666663</v>
      </c>
      <c r="I7" t="s">
        <v>1</v>
      </c>
      <c r="K7">
        <v>176</v>
      </c>
      <c r="L7">
        <v>3578</v>
      </c>
      <c r="M7">
        <v>8064</v>
      </c>
      <c r="N7">
        <v>8186</v>
      </c>
      <c r="O7">
        <f t="shared" si="1"/>
        <v>5001</v>
      </c>
    </row>
    <row r="8" spans="1:15" x14ac:dyDescent="0.3">
      <c r="A8" t="s">
        <v>0</v>
      </c>
      <c r="B8" t="s">
        <v>10</v>
      </c>
      <c r="C8">
        <v>127</v>
      </c>
      <c r="D8">
        <v>261</v>
      </c>
      <c r="E8">
        <v>446</v>
      </c>
      <c r="F8">
        <v>33</v>
      </c>
      <c r="H8">
        <f t="shared" si="0"/>
        <v>216.75</v>
      </c>
      <c r="I8" t="s">
        <v>0</v>
      </c>
      <c r="J8" t="s">
        <v>30</v>
      </c>
      <c r="K8">
        <v>481</v>
      </c>
      <c r="L8">
        <v>500</v>
      </c>
      <c r="M8">
        <v>519</v>
      </c>
      <c r="N8">
        <v>16</v>
      </c>
      <c r="O8">
        <f t="shared" si="1"/>
        <v>379</v>
      </c>
    </row>
    <row r="9" spans="1:15" x14ac:dyDescent="0.3">
      <c r="A9" t="s">
        <v>1</v>
      </c>
      <c r="C9">
        <v>173</v>
      </c>
      <c r="D9">
        <v>1324</v>
      </c>
      <c r="E9">
        <v>3276</v>
      </c>
      <c r="F9">
        <v>3999</v>
      </c>
      <c r="H9">
        <f t="shared" si="0"/>
        <v>2193</v>
      </c>
      <c r="I9" t="s">
        <v>1</v>
      </c>
      <c r="K9">
        <v>540</v>
      </c>
      <c r="L9">
        <v>3926</v>
      </c>
      <c r="M9">
        <v>7704</v>
      </c>
      <c r="N9">
        <v>8188</v>
      </c>
      <c r="O9">
        <f t="shared" si="1"/>
        <v>5089.5</v>
      </c>
    </row>
    <row r="10" spans="1:15" x14ac:dyDescent="0.3">
      <c r="A10" t="s">
        <v>0</v>
      </c>
      <c r="B10" t="s">
        <v>11</v>
      </c>
      <c r="C10">
        <v>501</v>
      </c>
      <c r="D10">
        <v>737</v>
      </c>
      <c r="E10">
        <v>742</v>
      </c>
      <c r="F10">
        <v>2</v>
      </c>
      <c r="H10">
        <f t="shared" si="0"/>
        <v>495.5</v>
      </c>
      <c r="I10" t="s">
        <v>0</v>
      </c>
      <c r="J10" t="s">
        <v>31</v>
      </c>
      <c r="K10">
        <v>845</v>
      </c>
      <c r="L10">
        <v>857</v>
      </c>
      <c r="M10">
        <v>1087</v>
      </c>
      <c r="N10">
        <v>8</v>
      </c>
      <c r="O10">
        <f t="shared" si="1"/>
        <v>699.25</v>
      </c>
    </row>
    <row r="11" spans="1:15" x14ac:dyDescent="0.3">
      <c r="A11" t="s">
        <v>1</v>
      </c>
      <c r="C11">
        <v>543</v>
      </c>
      <c r="D11">
        <v>1569</v>
      </c>
      <c r="E11">
        <v>3270</v>
      </c>
      <c r="F11">
        <v>3999</v>
      </c>
      <c r="H11">
        <f t="shared" si="0"/>
        <v>2345.25</v>
      </c>
      <c r="I11" t="s">
        <v>1</v>
      </c>
      <c r="K11">
        <v>936</v>
      </c>
      <c r="L11">
        <v>3075</v>
      </c>
      <c r="M11">
        <v>7084</v>
      </c>
      <c r="N11">
        <v>8188</v>
      </c>
      <c r="O11">
        <f t="shared" si="1"/>
        <v>4820.75</v>
      </c>
    </row>
    <row r="12" spans="1:15" x14ac:dyDescent="0.3">
      <c r="A12" t="s">
        <v>0</v>
      </c>
      <c r="B12" t="s">
        <v>12</v>
      </c>
      <c r="C12">
        <v>448</v>
      </c>
      <c r="D12">
        <v>769</v>
      </c>
      <c r="E12">
        <v>1635</v>
      </c>
      <c r="F12">
        <v>7</v>
      </c>
      <c r="H12">
        <f t="shared" si="0"/>
        <v>714.75</v>
      </c>
    </row>
    <row r="13" spans="1:15" x14ac:dyDescent="0.3">
      <c r="A13" t="s">
        <v>1</v>
      </c>
      <c r="C13">
        <v>869</v>
      </c>
      <c r="D13">
        <v>2834</v>
      </c>
      <c r="E13">
        <v>6840</v>
      </c>
      <c r="F13">
        <v>8188</v>
      </c>
      <c r="H13">
        <f t="shared" si="0"/>
        <v>4682.75</v>
      </c>
    </row>
    <row r="14" spans="1:15" x14ac:dyDescent="0.3">
      <c r="A14" t="s">
        <v>0</v>
      </c>
      <c r="B14" t="s">
        <v>13</v>
      </c>
      <c r="C14">
        <v>1095</v>
      </c>
      <c r="D14">
        <v>1296</v>
      </c>
      <c r="E14">
        <v>1581</v>
      </c>
      <c r="H14">
        <f>AVERAGE(C14:E14)</f>
        <v>1324</v>
      </c>
    </row>
    <row r="15" spans="1:15" x14ac:dyDescent="0.3">
      <c r="A15" t="s">
        <v>1</v>
      </c>
      <c r="C15">
        <v>1525</v>
      </c>
      <c r="D15">
        <v>4249</v>
      </c>
      <c r="E15">
        <v>6306</v>
      </c>
      <c r="H15">
        <f>AVERAGE(C15:E15)</f>
        <v>4026.6666666666665</v>
      </c>
      <c r="J15" t="s">
        <v>33</v>
      </c>
      <c r="K15" t="s">
        <v>0</v>
      </c>
      <c r="L15" t="s">
        <v>1</v>
      </c>
    </row>
    <row r="16" spans="1:15" x14ac:dyDescent="0.3">
      <c r="A16" t="s">
        <v>0</v>
      </c>
      <c r="B16" t="s">
        <v>14</v>
      </c>
      <c r="C16">
        <v>6</v>
      </c>
      <c r="D16">
        <v>8</v>
      </c>
      <c r="E16">
        <v>8</v>
      </c>
      <c r="F16">
        <v>5</v>
      </c>
      <c r="H16">
        <f t="shared" si="0"/>
        <v>6.75</v>
      </c>
      <c r="J16" t="s">
        <v>34</v>
      </c>
      <c r="K16">
        <f>AVERAGE(H2,H4,H6,H8,H10,H12,H14)</f>
        <v>418.66666666666663</v>
      </c>
      <c r="L16">
        <f>AVERAGE(K16,H3,H5,H7,H9,H11,H13,H15)</f>
        <v>1839.6874999999998</v>
      </c>
    </row>
    <row r="17" spans="1:12" x14ac:dyDescent="0.3">
      <c r="A17" t="s">
        <v>1</v>
      </c>
      <c r="C17">
        <v>9</v>
      </c>
      <c r="D17">
        <v>23</v>
      </c>
      <c r="E17">
        <v>35</v>
      </c>
      <c r="F17">
        <v>40</v>
      </c>
      <c r="H17">
        <f t="shared" si="0"/>
        <v>26.75</v>
      </c>
      <c r="J17" t="s">
        <v>35</v>
      </c>
      <c r="K17">
        <f>AVERAGE(K16,H16,H18,H20,H22,H24,H26,H28,H30)</f>
        <v>293.5</v>
      </c>
      <c r="L17">
        <f>AVERAGE(L16,H17,H19,H21,H23,H25,H27,H29,H31)</f>
        <v>2391.9837962962961</v>
      </c>
    </row>
    <row r="18" spans="1:12" x14ac:dyDescent="0.3">
      <c r="A18" t="s">
        <v>0</v>
      </c>
      <c r="B18" t="s">
        <v>15</v>
      </c>
      <c r="C18">
        <v>9</v>
      </c>
      <c r="D18">
        <v>79</v>
      </c>
      <c r="E18">
        <v>115</v>
      </c>
      <c r="F18">
        <v>98</v>
      </c>
      <c r="H18">
        <f t="shared" si="0"/>
        <v>75.25</v>
      </c>
      <c r="J18" t="s">
        <v>36</v>
      </c>
      <c r="K18">
        <f>AVERAGE(H32,H34,H36,O2,O4,O6,O8,O10)</f>
        <v>350.63404605263156</v>
      </c>
      <c r="L18">
        <f>AVERAGE(H33,H35,H37,O3,O5,O7,O9,O11)</f>
        <v>2676.0058409244266</v>
      </c>
    </row>
    <row r="19" spans="1:12" x14ac:dyDescent="0.3">
      <c r="A19" t="s">
        <v>1</v>
      </c>
      <c r="C19">
        <v>20</v>
      </c>
      <c r="D19">
        <v>565</v>
      </c>
      <c r="E19">
        <v>990</v>
      </c>
      <c r="F19">
        <v>1000</v>
      </c>
      <c r="H19">
        <f t="shared" si="0"/>
        <v>643.75</v>
      </c>
      <c r="J19" t="s">
        <v>3</v>
      </c>
      <c r="K19">
        <f>AVERAGE(C2,C4,C6,C8,C10,C12,C14,C16,C18,C20,C22,C24,C26,C28,C30,C32,C34,C36,K2,K4,K6,K8,K10)</f>
        <v>292.69565217391306</v>
      </c>
      <c r="L19">
        <f>AVERAGE(C3,C5,C7,C9,C11,C13,C15,C17,C19,C21,C23,C25,C27,C29,C31,C33,C35,C37,K3,K5,K7,K9,K11)</f>
        <v>380.43478260869563</v>
      </c>
    </row>
    <row r="20" spans="1:12" x14ac:dyDescent="0.3">
      <c r="A20" t="s">
        <v>0</v>
      </c>
      <c r="B20" t="s">
        <v>16</v>
      </c>
      <c r="C20">
        <v>125</v>
      </c>
      <c r="D20">
        <v>134</v>
      </c>
      <c r="E20">
        <v>158</v>
      </c>
      <c r="F20">
        <v>4</v>
      </c>
      <c r="H20">
        <f t="shared" si="0"/>
        <v>105.25</v>
      </c>
      <c r="J20" t="s">
        <v>4</v>
      </c>
      <c r="K20">
        <f>AVERAGE(D2,D4,D6,D8,D10,D12,D14,D16,D18,D20,D22,D24,D26,D28,D30,D32,D34,D36,L2,L4,L6,L8,L10)</f>
        <v>363.86956521739131</v>
      </c>
      <c r="L20">
        <f>AVERAGE(D3,D5,D7,D9,D11,D13,D15,D17,D19,D21,D23,D25,D27,D29,D31,D33,D35,D37,L3,L5,L7,L9,L11)</f>
        <v>1716.391304347826</v>
      </c>
    </row>
    <row r="21" spans="1:12" x14ac:dyDescent="0.3">
      <c r="A21" t="s">
        <v>1</v>
      </c>
      <c r="C21">
        <v>170</v>
      </c>
      <c r="D21">
        <v>439</v>
      </c>
      <c r="E21">
        <v>972</v>
      </c>
      <c r="F21">
        <v>1000</v>
      </c>
      <c r="H21">
        <f t="shared" si="0"/>
        <v>645.25</v>
      </c>
      <c r="J21" t="s">
        <v>5</v>
      </c>
      <c r="K21">
        <f>AVERAGE(E2,E4,E6,E8,E10,E12,E14,E16,E18,E20,E22,E24,E26,E28,E30,E32,E34,E36,M2,M4,M6,M8,M10)</f>
        <v>466.13043478260869</v>
      </c>
      <c r="L21">
        <f>AVERAGE(E3,E5,E7,E9,E11,E13,E15,E17,E19,E21,E23,E25,E27,E29,E31,E33,E35,E37,M3,M5,M7,M9,M11)</f>
        <v>3681.3478260869565</v>
      </c>
    </row>
    <row r="22" spans="1:12" x14ac:dyDescent="0.3">
      <c r="A22" t="s">
        <v>0</v>
      </c>
      <c r="B22" t="s">
        <v>17</v>
      </c>
      <c r="C22">
        <v>127</v>
      </c>
      <c r="D22">
        <v>188</v>
      </c>
      <c r="E22">
        <v>324</v>
      </c>
      <c r="F22">
        <v>16</v>
      </c>
      <c r="H22">
        <f t="shared" si="0"/>
        <v>163.75</v>
      </c>
      <c r="J22" t="s">
        <v>37</v>
      </c>
      <c r="K22">
        <f>AVERAGE(F2,F4,F6,F8,F10,F12,F16,F18,F20,F22,F24,F30,F32,F34)</f>
        <v>22.76923076923077</v>
      </c>
      <c r="L22">
        <f>AVERAGE(F3,F5,F7,F9,F11,F13,F17,F19,F21,F23,F25,F31,F33,F35)</f>
        <v>2806.9230769230771</v>
      </c>
    </row>
    <row r="23" spans="1:12" x14ac:dyDescent="0.3">
      <c r="A23" t="s">
        <v>1</v>
      </c>
      <c r="C23">
        <v>204</v>
      </c>
      <c r="D23">
        <v>1886</v>
      </c>
      <c r="E23">
        <v>3806</v>
      </c>
      <c r="F23">
        <v>3999</v>
      </c>
      <c r="H23">
        <f t="shared" si="0"/>
        <v>2473.75</v>
      </c>
      <c r="J23" t="s">
        <v>38</v>
      </c>
      <c r="K23">
        <f>AVERAGE(G36,N2,N4,N6,N8,N10)</f>
        <v>14</v>
      </c>
      <c r="L23">
        <f>AVERAGE(G37,N3,N5,N7,N9,N11)</f>
        <v>5594.166666666667</v>
      </c>
    </row>
    <row r="24" spans="1:12" x14ac:dyDescent="0.3">
      <c r="A24" t="s">
        <v>0</v>
      </c>
      <c r="B24" t="s">
        <v>18</v>
      </c>
      <c r="C24">
        <v>487</v>
      </c>
      <c r="D24">
        <v>528</v>
      </c>
      <c r="E24">
        <v>583</v>
      </c>
      <c r="F24">
        <v>3</v>
      </c>
      <c r="H24">
        <f t="shared" si="0"/>
        <v>400.25</v>
      </c>
      <c r="J24" t="s">
        <v>39</v>
      </c>
      <c r="K24">
        <f>AVERAGE(H2,H4,H16,H18,H32,H34)</f>
        <v>31.625</v>
      </c>
      <c r="L24">
        <f>AVERAGE(H3,H5,H17,H19,H32,H34)</f>
        <v>177.625</v>
      </c>
    </row>
    <row r="25" spans="1:12" x14ac:dyDescent="0.3">
      <c r="A25" t="s">
        <v>1</v>
      </c>
      <c r="C25">
        <v>575</v>
      </c>
      <c r="D25">
        <v>1752</v>
      </c>
      <c r="E25">
        <v>3466</v>
      </c>
      <c r="F25">
        <v>3999</v>
      </c>
      <c r="H25">
        <f t="shared" si="0"/>
        <v>2448</v>
      </c>
      <c r="J25" t="s">
        <v>40</v>
      </c>
      <c r="K25">
        <f>AVERAGE(H6,H8,H20,H22,H27,H36,O2,O6)</f>
        <v>698.58196271929819</v>
      </c>
      <c r="L25">
        <f>AVERAGE(H21,H23,H26,H7,H9,H37,M25,O7)</f>
        <v>1778.6138181993447</v>
      </c>
    </row>
    <row r="26" spans="1:12" x14ac:dyDescent="0.3">
      <c r="A26" t="s">
        <v>0</v>
      </c>
      <c r="B26" t="s">
        <v>19</v>
      </c>
      <c r="C26">
        <v>123</v>
      </c>
      <c r="D26">
        <v>285</v>
      </c>
      <c r="E26">
        <v>478</v>
      </c>
      <c r="H26">
        <f>AVERAGE(C26:E26)</f>
        <v>295.33333333333331</v>
      </c>
      <c r="J26" t="s">
        <v>41</v>
      </c>
      <c r="K26">
        <f>AVERAGE(H10,H12,H24,H28,O4,O8)</f>
        <v>470.125</v>
      </c>
      <c r="L26">
        <f>AVERAGE(H11,H13,H25,H29,O5,O9)</f>
        <v>3621.4583333333335</v>
      </c>
    </row>
    <row r="27" spans="1:12" x14ac:dyDescent="0.3">
      <c r="A27" t="s">
        <v>1</v>
      </c>
      <c r="C27">
        <v>147</v>
      </c>
      <c r="D27">
        <v>2845</v>
      </c>
      <c r="E27">
        <v>8029</v>
      </c>
      <c r="H27">
        <f t="shared" ref="H27:H29" si="2">AVERAGE(C27:E27)</f>
        <v>3673.6666666666665</v>
      </c>
      <c r="J27" t="s">
        <v>42</v>
      </c>
      <c r="K27">
        <f>AVERAGE(H14,H30,O10)</f>
        <v>912.58333333333337</v>
      </c>
      <c r="L27">
        <f>AVERAGE(H15,H31,O11)</f>
        <v>4609.4722222222217</v>
      </c>
    </row>
    <row r="28" spans="1:12" x14ac:dyDescent="0.3">
      <c r="A28" t="s">
        <v>0</v>
      </c>
      <c r="B28" t="s">
        <v>20</v>
      </c>
      <c r="C28">
        <v>484</v>
      </c>
      <c r="D28">
        <v>551</v>
      </c>
      <c r="E28">
        <v>808</v>
      </c>
      <c r="F28">
        <v>4</v>
      </c>
      <c r="H28">
        <f>AVERAGE(C28:F28)</f>
        <v>461.75</v>
      </c>
      <c r="J28" t="s">
        <v>43</v>
      </c>
      <c r="K28">
        <f>AVERAGE(H2,H16,H32)</f>
        <v>7.666666666666667</v>
      </c>
      <c r="L28">
        <f>AVERAGE(H3,H17,H33)</f>
        <v>24.833333333333332</v>
      </c>
    </row>
    <row r="29" spans="1:12" x14ac:dyDescent="0.3">
      <c r="A29" t="s">
        <v>1</v>
      </c>
      <c r="C29">
        <v>540</v>
      </c>
      <c r="D29">
        <v>3204</v>
      </c>
      <c r="E29">
        <v>7252</v>
      </c>
      <c r="F29">
        <v>8188</v>
      </c>
      <c r="H29">
        <f>AVERAGE(C29:F29)</f>
        <v>4796</v>
      </c>
      <c r="J29" t="s">
        <v>44</v>
      </c>
      <c r="K29">
        <f>AVERAGE(H4,H6,H18,H20,H34,H36)</f>
        <v>246.16483918128657</v>
      </c>
      <c r="L29">
        <f>AVERAGE(H5,H7,H19,H21,H35,H37)</f>
        <v>678.45223234367961</v>
      </c>
    </row>
    <row r="30" spans="1:12" x14ac:dyDescent="0.3">
      <c r="A30" t="s">
        <v>0</v>
      </c>
      <c r="B30" t="s">
        <v>21</v>
      </c>
      <c r="C30">
        <v>849</v>
      </c>
      <c r="D30">
        <v>903</v>
      </c>
      <c r="E30">
        <v>1103</v>
      </c>
      <c r="F30">
        <v>3</v>
      </c>
      <c r="H30">
        <f t="shared" si="0"/>
        <v>714.5</v>
      </c>
      <c r="J30" t="s">
        <v>45</v>
      </c>
      <c r="K30">
        <f>AVERAGE(H8,H10,H22,H24,O2,O4)</f>
        <v>291.75</v>
      </c>
      <c r="L30">
        <f>AVERAGE(H9,H11,H23,H25,O3,O5)</f>
        <v>2363.0833333333335</v>
      </c>
    </row>
    <row r="31" spans="1:12" x14ac:dyDescent="0.3">
      <c r="A31" t="s">
        <v>1</v>
      </c>
      <c r="C31">
        <v>936</v>
      </c>
      <c r="D31">
        <v>3490</v>
      </c>
      <c r="E31">
        <v>7310</v>
      </c>
      <c r="F31">
        <v>8188</v>
      </c>
      <c r="H31">
        <f t="shared" si="0"/>
        <v>4981</v>
      </c>
      <c r="J31" t="s">
        <v>46</v>
      </c>
      <c r="K31">
        <f>AVERAGE(H12,H14,H26,H28,H30,O6,O8,O10)</f>
        <v>588.51041666666674</v>
      </c>
      <c r="L31">
        <f>AVERAGE(H15,H27,H29,H32,O7,O9,O11)</f>
        <v>3916.2976190476188</v>
      </c>
    </row>
    <row r="32" spans="1:12" x14ac:dyDescent="0.3">
      <c r="A32" t="s">
        <v>0</v>
      </c>
      <c r="B32" t="s">
        <v>22</v>
      </c>
      <c r="C32">
        <v>6</v>
      </c>
      <c r="D32">
        <v>7</v>
      </c>
      <c r="E32">
        <v>9</v>
      </c>
      <c r="F32">
        <v>4</v>
      </c>
      <c r="H32">
        <f t="shared" si="0"/>
        <v>6.5</v>
      </c>
      <c r="J32" t="s">
        <v>47</v>
      </c>
      <c r="K32">
        <f>AVERAGE(H2,H4,H6,H8,H10,H12,H14,H16,H18,H20,H22,H24,H26,H28,H30,H32,H34,H36,O2,O4,O6,O8,O10)</f>
        <v>346.024885583524</v>
      </c>
      <c r="L32">
        <f>AVERAGE(H3,H5,H7,H9,H11,H13,H15,H17,H19,H21,H23,H25,H27,H29,H31,H33,H35,H37,O3,O5,O7,O9,O11)</f>
        <v>2408.4802924954529</v>
      </c>
    </row>
    <row r="33" spans="1:8" x14ac:dyDescent="0.3">
      <c r="A33" t="s">
        <v>1</v>
      </c>
      <c r="C33">
        <v>6</v>
      </c>
      <c r="D33">
        <v>19</v>
      </c>
      <c r="E33">
        <v>32</v>
      </c>
      <c r="F33">
        <v>40</v>
      </c>
      <c r="H33">
        <f t="shared" si="0"/>
        <v>24.25</v>
      </c>
    </row>
    <row r="34" spans="1:8" x14ac:dyDescent="0.3">
      <c r="A34" t="s">
        <v>0</v>
      </c>
      <c r="B34" t="s">
        <v>23</v>
      </c>
      <c r="C34">
        <v>9</v>
      </c>
      <c r="D34">
        <v>54</v>
      </c>
      <c r="E34">
        <v>106</v>
      </c>
      <c r="F34">
        <v>100</v>
      </c>
      <c r="H34">
        <f t="shared" si="0"/>
        <v>67.25</v>
      </c>
    </row>
    <row r="35" spans="1:8" x14ac:dyDescent="0.3">
      <c r="A35" t="s">
        <v>1</v>
      </c>
      <c r="C35">
        <v>42</v>
      </c>
      <c r="D35">
        <v>546</v>
      </c>
      <c r="E35">
        <v>979</v>
      </c>
      <c r="F35">
        <v>1000</v>
      </c>
      <c r="H35">
        <f t="shared" si="0"/>
        <v>641.75</v>
      </c>
    </row>
    <row r="36" spans="1:8" x14ac:dyDescent="0.3">
      <c r="A36" t="s">
        <v>0</v>
      </c>
      <c r="B36" t="s">
        <v>24</v>
      </c>
      <c r="C36">
        <v>122</v>
      </c>
      <c r="D36">
        <v>123</v>
      </c>
      <c r="E36">
        <v>125</v>
      </c>
      <c r="G36">
        <v>4</v>
      </c>
      <c r="H36">
        <f>AVERAGE(H2:H35,C36:E36,G36)</f>
        <v>1059.3223684210527</v>
      </c>
    </row>
    <row r="37" spans="1:8" x14ac:dyDescent="0.3">
      <c r="A37" t="s">
        <v>1</v>
      </c>
      <c r="C37">
        <v>149</v>
      </c>
      <c r="D37">
        <v>422</v>
      </c>
      <c r="E37">
        <v>869</v>
      </c>
      <c r="G37">
        <v>1000</v>
      </c>
      <c r="H37">
        <f>AVERAGE(H2:H36,C37:E37,G37)</f>
        <v>1112.2967273954116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时间组</vt:lpstr>
      <vt:lpstr>比较次数组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dark</dc:creator>
  <cp:lastModifiedBy>曜 黑</cp:lastModifiedBy>
  <dcterms:created xsi:type="dcterms:W3CDTF">2015-06-05T18:19:34Z</dcterms:created>
  <dcterms:modified xsi:type="dcterms:W3CDTF">2024-10-25T08:47:37Z</dcterms:modified>
</cp:coreProperties>
</file>