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ipendleton/Dropbox/ESCALATE/ESCALATE_Capture/"/>
    </mc:Choice>
  </mc:AlternateContent>
  <xr:revisionPtr revIDLastSave="0" documentId="13_ncr:1_{8D25FA9A-AA97-3C4E-90C9-EFFBDD61E57A}" xr6:coauthVersionLast="36" xr6:coauthVersionMax="36" xr10:uidLastSave="{00000000-0000-0000-0000-000000000000}"/>
  <bookViews>
    <workbookView xWindow="2880" yWindow="460" windowWidth="31620" windowHeight="21220" activeTab="1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1" i="4" l="1"/>
  <c r="D200" i="4"/>
  <c r="D198" i="4"/>
  <c r="D199" i="4"/>
  <c r="K98" i="3" l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E6" i="1" l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6" i="4"/>
  <c r="D205" i="4"/>
  <c r="D204" i="4"/>
  <c r="D203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80" i="1"/>
  <c r="A86" i="4" s="1"/>
  <c r="D7" i="4"/>
  <c r="A2" i="3" l="1"/>
  <c r="L2" i="2"/>
  <c r="L2" i="3" s="1"/>
  <c r="A3" i="2"/>
  <c r="A3" i="3" l="1"/>
  <c r="L3" i="2"/>
  <c r="L3" i="3" s="1"/>
  <c r="A4" i="2"/>
  <c r="A4" i="3" l="1"/>
  <c r="L4" i="2"/>
  <c r="L4" i="3" s="1"/>
  <c r="A5" i="2"/>
  <c r="A6" i="2" s="1"/>
  <c r="L6" i="2" s="1"/>
  <c r="A5" i="3" l="1"/>
  <c r="L5" i="2"/>
  <c r="L5" i="3" s="1"/>
  <c r="A7" i="2"/>
  <c r="L7" i="2" s="1"/>
  <c r="A6" i="3"/>
  <c r="L6" i="3"/>
  <c r="A8" i="2" l="1"/>
  <c r="L8" i="2" s="1"/>
  <c r="A7" i="3"/>
  <c r="L7" i="3"/>
  <c r="A8" i="3" l="1"/>
  <c r="A9" i="2"/>
  <c r="L9" i="2" s="1"/>
  <c r="L8" i="3"/>
  <c r="A10" i="2" l="1"/>
  <c r="L10" i="2" s="1"/>
  <c r="L10" i="3" s="1"/>
  <c r="L9" i="3"/>
  <c r="A9" i="3"/>
  <c r="A10" i="3" l="1"/>
  <c r="A11" i="2"/>
  <c r="L11" i="2" s="1"/>
  <c r="L11" i="3" s="1"/>
  <c r="A11" i="3" l="1"/>
  <c r="A12" i="2"/>
  <c r="L12" i="2" s="1"/>
  <c r="L12" i="3" l="1"/>
  <c r="A13" i="2"/>
  <c r="L13" i="2" s="1"/>
  <c r="A12" i="3"/>
  <c r="A13" i="3" l="1"/>
  <c r="A14" i="2"/>
  <c r="L14" i="2" s="1"/>
  <c r="L13" i="3"/>
  <c r="A15" i="2" l="1"/>
  <c r="L15" i="2" s="1"/>
  <c r="A14" i="3"/>
  <c r="L14" i="3"/>
  <c r="L15" i="3" l="1"/>
  <c r="A15" i="3"/>
  <c r="A16" i="2"/>
  <c r="L16" i="2" s="1"/>
  <c r="L16" i="3" l="1"/>
  <c r="A17" i="2"/>
  <c r="L17" i="2" s="1"/>
  <c r="A16" i="3"/>
  <c r="A17" i="3" l="1"/>
  <c r="A18" i="2"/>
  <c r="L18" i="2" s="1"/>
  <c r="L17" i="3"/>
  <c r="A18" i="3" l="1"/>
  <c r="A19" i="2"/>
  <c r="L19" i="2" s="1"/>
  <c r="L18" i="3"/>
  <c r="A20" i="2" l="1"/>
  <c r="L20" i="2" s="1"/>
  <c r="L19" i="3"/>
  <c r="A19" i="3"/>
  <c r="L20" i="3" l="1"/>
  <c r="A21" i="2"/>
  <c r="L21" i="2" s="1"/>
  <c r="A20" i="3"/>
  <c r="L21" i="3" l="1"/>
  <c r="A22" i="2"/>
  <c r="L22" i="2" s="1"/>
  <c r="A21" i="3"/>
  <c r="A22" i="3" l="1"/>
  <c r="A23" i="2"/>
  <c r="L23" i="2" s="1"/>
  <c r="L22" i="3"/>
  <c r="L23" i="3" l="1"/>
  <c r="A23" i="3"/>
  <c r="A24" i="2"/>
  <c r="L24" i="2" s="1"/>
  <c r="A25" i="2" l="1"/>
  <c r="L25" i="2" s="1"/>
  <c r="A24" i="3"/>
  <c r="L24" i="3"/>
  <c r="A26" i="2" l="1"/>
  <c r="L26" i="2" s="1"/>
  <c r="A25" i="3"/>
  <c r="L25" i="3"/>
  <c r="A26" i="3" l="1"/>
  <c r="A27" i="2"/>
  <c r="L27" i="2" s="1"/>
  <c r="L26" i="3"/>
  <c r="A28" i="2" l="1"/>
  <c r="L28" i="2" s="1"/>
  <c r="L27" i="3"/>
  <c r="A27" i="3"/>
  <c r="A29" i="2" l="1"/>
  <c r="L29" i="2" s="1"/>
  <c r="L28" i="3"/>
  <c r="A28" i="3"/>
  <c r="L29" i="3" l="1"/>
  <c r="A30" i="2"/>
  <c r="L30" i="2" s="1"/>
  <c r="A29" i="3"/>
  <c r="A31" i="2" l="1"/>
  <c r="L31" i="2" s="1"/>
  <c r="L30" i="3"/>
  <c r="A30" i="3"/>
  <c r="L31" i="3" l="1"/>
  <c r="A31" i="3"/>
  <c r="A32" i="2"/>
  <c r="L32" i="2" s="1"/>
  <c r="L32" i="3" l="1"/>
  <c r="A33" i="2"/>
  <c r="L33" i="2" s="1"/>
  <c r="A32" i="3"/>
  <c r="A33" i="3" l="1"/>
  <c r="A34" i="2"/>
  <c r="L34" i="2" s="1"/>
  <c r="L33" i="3"/>
  <c r="A35" i="2" l="1"/>
  <c r="L35" i="2" s="1"/>
  <c r="A34" i="3"/>
  <c r="L34" i="3"/>
  <c r="A36" i="2" l="1"/>
  <c r="L36" i="2" s="1"/>
  <c r="L35" i="3"/>
  <c r="A35" i="3"/>
  <c r="A37" i="2" l="1"/>
  <c r="L37" i="2" s="1"/>
  <c r="L36" i="3"/>
  <c r="A36" i="3"/>
  <c r="A37" i="3" l="1"/>
  <c r="A38" i="2"/>
  <c r="L38" i="2" s="1"/>
  <c r="L37" i="3"/>
  <c r="A39" i="2" l="1"/>
  <c r="L39" i="2" s="1"/>
  <c r="L38" i="3"/>
  <c r="A38" i="3"/>
  <c r="L39" i="3" l="1"/>
  <c r="A39" i="3"/>
  <c r="A40" i="2"/>
  <c r="L40" i="2" s="1"/>
  <c r="A41" i="2" l="1"/>
  <c r="L41" i="2" s="1"/>
  <c r="L40" i="3"/>
  <c r="A40" i="3"/>
  <c r="A42" i="2" l="1"/>
  <c r="L42" i="2" s="1"/>
  <c r="L41" i="3"/>
  <c r="A41" i="3"/>
  <c r="A42" i="3" l="1"/>
  <c r="A43" i="2"/>
  <c r="L43" i="2" s="1"/>
  <c r="L42" i="3"/>
  <c r="A44" i="2" l="1"/>
  <c r="L44" i="2" s="1"/>
  <c r="L43" i="3"/>
  <c r="A43" i="3"/>
  <c r="L44" i="3" l="1"/>
  <c r="A45" i="2"/>
  <c r="L45" i="2" s="1"/>
  <c r="A44" i="3"/>
  <c r="L45" i="3" l="1"/>
  <c r="A46" i="2"/>
  <c r="L46" i="2" s="1"/>
  <c r="A45" i="3"/>
  <c r="A46" i="3" l="1"/>
  <c r="A47" i="2"/>
  <c r="L47" i="2" s="1"/>
  <c r="L46" i="3"/>
  <c r="L47" i="3" l="1"/>
  <c r="A47" i="3"/>
  <c r="A48" i="2"/>
  <c r="L48" i="2" s="1"/>
  <c r="A49" i="2" l="1"/>
  <c r="L49" i="2" s="1"/>
  <c r="L48" i="3"/>
  <c r="A48" i="3"/>
  <c r="A49" i="3" l="1"/>
  <c r="A50" i="2"/>
  <c r="L50" i="2" s="1"/>
  <c r="L49" i="3"/>
  <c r="A50" i="3" l="1"/>
  <c r="A51" i="2"/>
  <c r="L51" i="2" s="1"/>
  <c r="L50" i="3"/>
  <c r="A52" i="2" l="1"/>
  <c r="L52" i="2" s="1"/>
  <c r="L51" i="3"/>
  <c r="A51" i="3"/>
  <c r="A53" i="2" l="1"/>
  <c r="L53" i="2" s="1"/>
  <c r="L52" i="3"/>
  <c r="A52" i="3"/>
  <c r="L53" i="3" l="1"/>
  <c r="A54" i="2"/>
  <c r="L54" i="2" s="1"/>
  <c r="A53" i="3"/>
  <c r="A54" i="3" l="1"/>
  <c r="A55" i="2"/>
  <c r="L55" i="2" s="1"/>
  <c r="L54" i="3"/>
  <c r="L55" i="3" l="1"/>
  <c r="A55" i="3"/>
  <c r="A56" i="2"/>
  <c r="L56" i="2" s="1"/>
  <c r="A57" i="2" l="1"/>
  <c r="L57" i="2" s="1"/>
  <c r="L56" i="3"/>
  <c r="A56" i="3"/>
  <c r="A57" i="3" l="1"/>
  <c r="A58" i="2"/>
  <c r="L58" i="2" s="1"/>
  <c r="L57" i="3"/>
  <c r="A58" i="3" l="1"/>
  <c r="A59" i="2"/>
  <c r="L59" i="2" s="1"/>
  <c r="L58" i="3"/>
  <c r="A60" i="2" l="1"/>
  <c r="L60" i="2" s="1"/>
  <c r="L59" i="3"/>
  <c r="A59" i="3"/>
  <c r="A61" i="2" l="1"/>
  <c r="L61" i="2" s="1"/>
  <c r="A60" i="3"/>
  <c r="L60" i="3"/>
  <c r="L61" i="3" l="1"/>
  <c r="A62" i="2"/>
  <c r="L62" i="2" s="1"/>
  <c r="A61" i="3"/>
  <c r="A62" i="3" l="1"/>
  <c r="A63" i="2"/>
  <c r="L63" i="2" s="1"/>
  <c r="L62" i="3"/>
  <c r="L63" i="3" l="1"/>
  <c r="A63" i="3"/>
  <c r="A64" i="2"/>
  <c r="L64" i="2" s="1"/>
  <c r="A65" i="2" l="1"/>
  <c r="L65" i="2" s="1"/>
  <c r="L64" i="3"/>
  <c r="A64" i="3"/>
  <c r="A65" i="3" l="1"/>
  <c r="A66" i="2"/>
  <c r="L66" i="2" s="1"/>
  <c r="L65" i="3"/>
  <c r="A66" i="3" l="1"/>
  <c r="A67" i="2"/>
  <c r="L67" i="2" s="1"/>
  <c r="L66" i="3"/>
  <c r="A68" i="2" l="1"/>
  <c r="L68" i="2" s="1"/>
  <c r="L67" i="3"/>
  <c r="A67" i="3"/>
  <c r="A69" i="2" l="1"/>
  <c r="L69" i="2" s="1"/>
  <c r="A68" i="3"/>
  <c r="L68" i="3"/>
  <c r="L69" i="3" l="1"/>
  <c r="A70" i="2"/>
  <c r="L70" i="2" s="1"/>
  <c r="A69" i="3"/>
  <c r="A71" i="2" l="1"/>
  <c r="L71" i="2" s="1"/>
  <c r="L70" i="3"/>
  <c r="A70" i="3"/>
  <c r="L71" i="3" l="1"/>
  <c r="A71" i="3"/>
  <c r="A72" i="2"/>
  <c r="L72" i="2" s="1"/>
  <c r="A73" i="2" l="1"/>
  <c r="L73" i="2" s="1"/>
  <c r="L72" i="3"/>
  <c r="A72" i="3"/>
  <c r="A73" i="3" l="1"/>
  <c r="A74" i="2"/>
  <c r="L74" i="2" s="1"/>
  <c r="L73" i="3"/>
  <c r="A74" i="3" l="1"/>
  <c r="A75" i="2"/>
  <c r="L75" i="2" s="1"/>
  <c r="L74" i="3"/>
  <c r="A76" i="2" l="1"/>
  <c r="L76" i="2" s="1"/>
  <c r="L75" i="3"/>
  <c r="A75" i="3"/>
  <c r="A77" i="2" l="1"/>
  <c r="L77" i="2" s="1"/>
  <c r="L76" i="3"/>
  <c r="A76" i="3"/>
  <c r="L77" i="3" l="1"/>
  <c r="A78" i="2"/>
  <c r="L78" i="2" s="1"/>
  <c r="A77" i="3"/>
  <c r="A79" i="2" l="1"/>
  <c r="L79" i="2" s="1"/>
  <c r="L78" i="3"/>
  <c r="A78" i="3"/>
  <c r="L79" i="3" l="1"/>
  <c r="A79" i="3"/>
  <c r="A80" i="2"/>
  <c r="L80" i="2" s="1"/>
  <c r="A81" i="2" l="1"/>
  <c r="L81" i="2" s="1"/>
  <c r="L80" i="3"/>
  <c r="A80" i="3"/>
  <c r="A82" i="2" l="1"/>
  <c r="L82" i="2" s="1"/>
  <c r="L81" i="3"/>
  <c r="A81" i="3"/>
  <c r="A82" i="3" l="1"/>
  <c r="A83" i="2"/>
  <c r="L83" i="2" s="1"/>
  <c r="L82" i="3"/>
  <c r="A84" i="2" l="1"/>
  <c r="L84" i="2" s="1"/>
  <c r="L83" i="3"/>
  <c r="A83" i="3"/>
  <c r="A85" i="2" l="1"/>
  <c r="L85" i="2" s="1"/>
  <c r="A84" i="3"/>
  <c r="L84" i="3"/>
  <c r="L85" i="3" l="1"/>
  <c r="A86" i="2"/>
  <c r="L86" i="2" s="1"/>
  <c r="A85" i="3"/>
  <c r="A86" i="3" l="1"/>
  <c r="L86" i="3"/>
  <c r="A87" i="2"/>
  <c r="L87" i="2" s="1"/>
  <c r="L87" i="3" l="1"/>
  <c r="A87" i="3"/>
  <c r="A88" i="2"/>
  <c r="L88" i="2" s="1"/>
  <c r="A89" i="2" l="1"/>
  <c r="L89" i="2" s="1"/>
  <c r="A88" i="3"/>
  <c r="L88" i="3"/>
  <c r="A90" i="2" l="1"/>
  <c r="L90" i="2" s="1"/>
  <c r="A89" i="3"/>
  <c r="L89" i="3"/>
  <c r="A90" i="3" l="1"/>
  <c r="A91" i="2"/>
  <c r="L91" i="2" s="1"/>
  <c r="L90" i="3"/>
  <c r="A92" i="2" l="1"/>
  <c r="L92" i="2" s="1"/>
  <c r="L91" i="3"/>
  <c r="A91" i="3"/>
  <c r="A93" i="2" l="1"/>
  <c r="L93" i="2" s="1"/>
  <c r="A92" i="3"/>
  <c r="L92" i="3"/>
  <c r="A94" i="2" l="1"/>
  <c r="L94" i="2" s="1"/>
  <c r="A93" i="3"/>
  <c r="L93" i="3"/>
  <c r="A95" i="2" l="1"/>
  <c r="L95" i="2" s="1"/>
  <c r="A94" i="3"/>
  <c r="L94" i="3"/>
  <c r="L95" i="3" l="1"/>
  <c r="A95" i="3"/>
  <c r="A96" i="2"/>
  <c r="L96" i="2" s="1"/>
  <c r="A97" i="2" l="1"/>
  <c r="L97" i="2" s="1"/>
  <c r="L96" i="3"/>
  <c r="A96" i="3"/>
  <c r="A97" i="3" l="1"/>
  <c r="L97" i="3"/>
</calcChain>
</file>

<file path=xl/sharedStrings.xml><?xml version="1.0" encoding="utf-8"?>
<sst xmlns="http://schemas.openxmlformats.org/spreadsheetml/2006/main" count="1292" uniqueCount="406">
  <si>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</si>
  <si>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</si>
  <si>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</si>
  <si>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</si>
  <si>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</si>
  <si>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</si>
  <si>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</si>
  <si>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</si>
  <si>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</si>
  <si>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</si>
  <si>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</si>
  <si>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</si>
  <si>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</si>
  <si>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</si>
  <si>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</si>
  <si>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</si>
  <si>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</si>
  <si>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</si>
  <si>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</si>
  <si>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</si>
  <si>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</si>
  <si>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</si>
  <si>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</si>
  <si>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</si>
  <si>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</si>
  <si>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</si>
  <si>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</si>
  <si>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</si>
  <si>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</si>
  <si>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</si>
  <si>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</si>
  <si>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</si>
  <si>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</si>
  <si>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</si>
  <si>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</si>
  <si>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</si>
  <si>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</si>
  <si>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</si>
  <si>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</si>
  <si>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</si>
  <si>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</si>
  <si>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</si>
  <si>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</si>
  <si>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</si>
  <si>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</si>
  <si>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</si>
  <si>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</si>
  <si>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</si>
  <si>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</si>
  <si>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</si>
  <si>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</si>
  <si>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</si>
  <si>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</si>
  <si>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</si>
  <si>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</si>
  <si>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</si>
  <si>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</si>
  <si>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</si>
  <si>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</si>
  <si>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</si>
  <si>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</si>
  <si>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</si>
  <si>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</si>
  <si>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</si>
  <si>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</si>
  <si>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</si>
  <si>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</si>
  <si>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</si>
  <si>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</si>
  <si>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</si>
  <si>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</si>
  <si>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</si>
  <si>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</si>
  <si>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</si>
  <si>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</si>
  <si>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</si>
  <si>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</si>
  <si>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</si>
  <si>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</si>
  <si>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</si>
  <si>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</si>
  <si>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</si>
  <si>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</si>
  <si>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</si>
  <si>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</si>
  <si>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</si>
  <si>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</si>
  <si>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</si>
  <si>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</si>
  <si>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</si>
  <si>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</si>
  <si>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</si>
  <si>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</si>
  <si>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</si>
  <si>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</si>
  <si>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</si>
  <si>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</si>
  <si>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</si>
  <si>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</si>
  <si>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</si>
  <si>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</si>
  <si>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</si>
  <si>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</si>
  <si>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</si>
  <si>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</si>
  <si>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</si>
  <si>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</si>
  <si>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</si>
  <si>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</si>
  <si>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</si>
  <si>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</si>
  <si>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</si>
  <si>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</si>
  <si>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</si>
  <si>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</si>
  <si>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</si>
  <si>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</si>
  <si>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</si>
  <si>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</si>
  <si>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</si>
  <si>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</si>
  <si>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</si>
  <si>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</si>
  <si>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</si>
  <si>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</si>
  <si>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</si>
  <si>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</si>
  <si>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</si>
  <si>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</si>
  <si>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</si>
  <si>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</si>
  <si>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</si>
  <si>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</si>
  <si>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</si>
  <si>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</si>
  <si>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</si>
  <si>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</si>
  <si>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</si>
  <si>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</si>
  <si>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</si>
  <si>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</si>
  <si>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</si>
  <si>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</si>
  <si>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</si>
  <si>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</si>
  <si>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</si>
  <si>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</si>
  <si>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</si>
  <si>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</si>
  <si>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</si>
  <si>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</si>
  <si>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</si>
  <si>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</si>
  <si>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</si>
  <si>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</si>
  <si>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</si>
  <si>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</si>
  <si>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</si>
  <si>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</si>
  <si>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</si>
  <si>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</si>
  <si>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</si>
  <si>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Reaction Temperature ( °C )  (after all reagents have been added)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</si>
  <si>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</si>
  <si>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</si>
  <si>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</si>
  <si>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</si>
  <si>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</si>
  <si>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</si>
  <si>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</si>
  <si>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</si>
  <si>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</si>
  <si>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</si>
  <si>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</si>
  <si>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</si>
  <si>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</si>
  <si>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</si>
  <si>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</si>
  <si>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</si>
  <si>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</si>
  <si>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</si>
  <si>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</si>
  <si>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</si>
  <si>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</si>
  <si>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</si>
  <si>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</si>
  <si>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</si>
  <si>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</si>
  <si>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</si>
  <si>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</si>
  <si>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</si>
  <si>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</si>
  <si>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</si>
  <si>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</si>
  <si>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</si>
  <si>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</si>
  <si>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</si>
  <si>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</si>
  <si>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</si>
  <si>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</si>
  <si>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</si>
  <si>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</si>
  <si>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</si>
  <si>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</si>
  <si>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</si>
  <si>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</si>
  <si>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</si>
  <si>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</si>
  <si>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</si>
  <si>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</si>
  <si>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</si>
  <si>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</si>
  <si>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</si>
  <si>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</si>
  <si>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</si>
  <si>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</si>
  <si>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</si>
  <si>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</si>
  <si>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</si>
  <si>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</si>
  <si>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</si>
  <si>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</si>
  <si>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</si>
  <si>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</si>
  <si>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</si>
  <si>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</si>
  <si>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</si>
  <si>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</si>
  <si>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</si>
  <si>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</si>
  <si>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</si>
  <si>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</si>
  <si>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</si>
  <si>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</si>
  <si>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</si>
  <si>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</si>
  <si>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</si>
  <si>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</si>
  <si>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</si>
  <si>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</si>
  <si>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</si>
  <si>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</si>
  <si>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</si>
  <si>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</si>
  <si>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</si>
  <si>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</si>
  <si>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</si>
  <si>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</si>
  <si>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</si>
  <si>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</si>
  <si>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</si>
  <si>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</si>
  <si>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</si>
  <si>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</si>
  <si>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</si>
  <si>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</si>
  <si>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</si>
  <si>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</si>
  <si>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</si>
  <si>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</si>
  <si>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</si>
  <si>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</si>
  <si>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</si>
  <si>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</si>
  <si>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</si>
  <si>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</si>
  <si>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</si>
  <si>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</si>
  <si>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</si>
  <si>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</si>
  <si>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</si>
  <si>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</si>
  <si>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</si>
  <si>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</si>
  <si>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</si>
  <si>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</si>
  <si>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</si>
  <si>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</si>
  <si>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</si>
  <si>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</si>
  <si>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</si>
  <si>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</si>
  <si>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</si>
  <si>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</si>
  <si>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</si>
  <si>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</si>
  <si>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</si>
  <si>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</si>
  <si>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</si>
  <si>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</si>
  <si>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</si>
  <si>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</si>
  <si>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</si>
  <si>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</si>
  <si>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</si>
  <si>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</si>
  <si>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</si>
  <si>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</si>
  <si>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</si>
  <si>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</si>
  <si>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</si>
  <si>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</si>
  <si>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</si>
  <si>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</si>
  <si>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</si>
  <si>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</si>
  <si>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</si>
  <si>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</si>
  <si>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</si>
  <si>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</si>
  <si>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</si>
  <si>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</si>
  <si>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</si>
  <si>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</si>
  <si>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</si>
  <si>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</si>
  <si>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</si>
  <si>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</si>
  <si>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</si>
  <si>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</si>
  <si>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</si>
  <si>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</si>
  <si>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</si>
  <si>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</si>
  <si>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</si>
  <si>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</si>
  <si>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</si>
  <si>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</si>
  <si>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</si>
  <si>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</si>
  <si>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</si>
  <si>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</si>
  <si>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WF1 = ITC Duration, WF3 = Time allotted for diffusion</t>
  </si>
  <si>
    <t>WF3: Reagent addition temperature ( °C ) -- temperature robot will maintain during reagent addition</t>
  </si>
  <si>
    <t>Shake duration after addition of reagents 1-5</t>
  </si>
  <si>
    <t>WF3: Shake duration after addition of reagents 1-4</t>
  </si>
  <si>
    <t>WF3: Shake duration after addition of reagents 5-6</t>
  </si>
  <si>
    <t>Shake duration after addition of reagents 6-7</t>
  </si>
  <si>
    <t>WF1 = ITC Temperature, WF3 = Temperature at which diffusion is occuring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</si>
  <si>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</si>
  <si>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</si>
  <si>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</si>
  <si>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</si>
  <si>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</si>
  <si>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</si>
  <si>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</si>
  <si>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</si>
  <si>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</si>
  <si>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</si>
  <si>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</si>
  <si>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</si>
  <si>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</si>
  <si>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</si>
  <si>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</si>
  <si>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</si>
  <si>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</si>
  <si>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</si>
  <si>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</si>
  <si>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t>['PbI2','CsI','DMSO']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</si>
  <si>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</si>
  <si>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</si>
  <si>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</si>
  <si>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</si>
  <si>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</si>
  <si>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</si>
  <si>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</si>
  <si>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</si>
  <si>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</si>
  <si>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</si>
  <si>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</si>
  <si>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</si>
  <si>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</si>
  <si>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</si>
  <si>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</si>
  <si>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</si>
  <si>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</si>
  <si>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</si>
  <si>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</si>
  <si>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</si>
  <si>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</si>
  <si>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</si>
  <si>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</si>
  <si>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</si>
  <si>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</si>
  <si>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</si>
  <si>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</si>
  <si>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</si>
  <si>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</si>
  <si>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</si>
  <si>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</si>
  <si>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</si>
  <si>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</si>
  <si>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[[500,500]]</t>
  </si>
  <si>
    <t>No</t>
  </si>
  <si>
    <t>Perovskite Iodide Experiment</t>
  </si>
  <si>
    <t>[[2,3,7,1]]</t>
  </si>
  <si>
    <t>Additional_action_1_value</t>
  </si>
  <si>
    <t>Additional_action_1_description</t>
  </si>
  <si>
    <t>Additional_action_2_value</t>
  </si>
  <si>
    <t>Additional_action_2_description</t>
  </si>
  <si>
    <t>User defined additional action.  This column contains a numerical value (ex. 1000)</t>
  </si>
  <si>
    <t>stir rate (rpm)</t>
  </si>
  <si>
    <t>Description of the additional action provided as a string with unit reference ex. vortex rate of sample (rpm)</t>
  </si>
  <si>
    <t>stir rate duration (s)</t>
  </si>
  <si>
    <t>Description of the first additional action provided as a string with unit reference ex. vortex rate of sample (rpm)</t>
  </si>
  <si>
    <t>Test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</si>
</sst>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  <fill>
      <patternFill patternType="solid">
        <fgColor rgb="FFDEEAF6"/>
        <bgColor rgb="FFE6E6E6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13" borderId="0" xfId="0" applyFill="1" applyAlignment="1">
      <alignment horizontal="right" vertical="center"/>
    </xf>
    <xf numFmtId="0" fontId="24" fillId="13" borderId="0" xfId="0" applyFont="1" applyFill="1" applyAlignment="1">
      <alignment horizontal="left" vertical="center"/>
    </xf>
    <xf numFmtId="49" fontId="0" fillId="13" borderId="0" xfId="0" applyNumberForma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24" fillId="13" borderId="16" xfId="0" applyFont="1" applyFill="1" applyBorder="1" applyAlignment="1">
      <alignment vertical="center"/>
    </xf>
    <xf numFmtId="0" fontId="0" fillId="13" borderId="17" xfId="0" applyFill="1" applyBorder="1" applyAlignment="1">
      <alignment vertical="center"/>
    </xf>
    <xf numFmtId="0" fontId="0" fillId="13" borderId="15" xfId="0" applyFill="1" applyBorder="1" applyAlignment="1">
      <alignment horizontal="right" vertical="center"/>
    </xf>
    <xf numFmtId="0" fontId="24" fillId="13" borderId="15" xfId="0" applyFont="1" applyFill="1" applyBorder="1" applyAlignment="1">
      <alignment horizontal="left" vertical="center"/>
    </xf>
    <xf numFmtId="49" fontId="0" fillId="13" borderId="15" xfId="0" applyNumberFormat="1" applyFont="1" applyFill="1" applyBorder="1" applyAlignment="1">
      <alignment vertical="center"/>
    </xf>
    <xf numFmtId="0" fontId="24" fillId="13" borderId="15" xfId="0" applyFont="1" applyFill="1" applyBorder="1" applyAlignment="1" applyProtection="1">
      <alignment horizontal="left" vertical="center"/>
      <protection locked="0"/>
    </xf>
    <xf numFmtId="0" fontId="24" fillId="13" borderId="18" xfId="0" applyFont="1" applyFill="1" applyBorder="1" applyAlignment="1">
      <alignment vertical="center"/>
    </xf>
    <xf numFmtId="0" fontId="0" fillId="13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23" fillId="13" borderId="0" xfId="0" applyFont="1" applyFill="1" applyAlignment="1">
      <alignment horizontal="left" vertical="center"/>
    </xf>
    <xf numFmtId="0" fontId="0" fillId="8" borderId="15" xfId="0" applyFont="1" applyFill="1" applyBorder="1" applyAlignment="1" applyProtection="1">
      <alignment horizontal="right" vertical="center"/>
      <protection locked="0"/>
    </xf>
    <xf numFmtId="0" fontId="0" fillId="8" borderId="15" xfId="0" applyFont="1" applyFill="1" applyBorder="1" applyAlignment="1">
      <alignment horizontal="right" vertical="center"/>
    </xf>
    <xf numFmtId="0" fontId="0" fillId="8" borderId="15" xfId="0" applyFont="1" applyFill="1" applyBorder="1" applyAlignment="1">
      <alignment horizontal="left" vertical="center"/>
    </xf>
    <xf numFmtId="49" fontId="0" fillId="8" borderId="15" xfId="0" applyNumberFormat="1" applyFont="1" applyFill="1" applyBorder="1" applyAlignment="1">
      <alignment vertical="center"/>
    </xf>
    <xf numFmtId="0" fontId="0" fillId="8" borderId="15" xfId="0" applyFont="1" applyFill="1" applyBorder="1" applyAlignment="1" applyProtection="1">
      <alignment horizontal="left" vertical="center"/>
      <protection locked="0"/>
    </xf>
    <xf numFmtId="0" fontId="0" fillId="8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5" xfId="0" applyFont="1" applyBorder="1" applyAlignment="1"/>
    <xf numFmtId="0" fontId="23" fillId="0" borderId="0" xfId="0" applyFont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opLeftCell="A2" zoomScale="109" zoomScaleNormal="109" zoomScalePageLayoutView="109" workbookViewId="0">
      <selection activeCell="E19" sqref="E19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1.1000000000000001</v>
      </c>
      <c r="F3" s="13"/>
      <c r="G3" s="15" t="s">
        <v>21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22</v>
      </c>
      <c r="D4" s="21" t="s">
        <v>20</v>
      </c>
      <c r="E4" s="106" t="s">
        <v>267</v>
      </c>
      <c r="F4" s="20"/>
      <c r="G4" s="22" t="s">
        <v>23</v>
      </c>
      <c r="H4" s="23" t="s">
        <v>24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25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26</v>
      </c>
      <c r="D6" s="27" t="s">
        <v>20</v>
      </c>
      <c r="E6" s="129">
        <f>SUM(E12,E17,E20)</f>
        <v>96</v>
      </c>
      <c r="F6" s="26"/>
      <c r="G6" s="28" t="s">
        <v>27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28</v>
      </c>
      <c r="D7" s="27" t="s">
        <v>20</v>
      </c>
      <c r="E7" s="107" t="s">
        <v>29</v>
      </c>
      <c r="F7" s="26" t="s">
        <v>29</v>
      </c>
      <c r="G7" s="28" t="s">
        <v>30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330</v>
      </c>
      <c r="D8" s="27" t="s">
        <v>20</v>
      </c>
      <c r="E8" s="107" t="s">
        <v>393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31</v>
      </c>
      <c r="B9" s="32"/>
      <c r="C9" s="33"/>
      <c r="D9" s="34"/>
      <c r="E9" s="108"/>
      <c r="F9" s="33"/>
      <c r="G9" s="35" t="s">
        <v>32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33</v>
      </c>
      <c r="D10" s="40" t="s">
        <v>20</v>
      </c>
      <c r="E10" s="130" t="s">
        <v>395</v>
      </c>
      <c r="F10" s="39" t="s">
        <v>34</v>
      </c>
      <c r="G10" s="41" t="s">
        <v>35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36</v>
      </c>
      <c r="D11" s="40" t="s">
        <v>20</v>
      </c>
      <c r="E11" s="130" t="s">
        <v>392</v>
      </c>
      <c r="F11" s="39" t="s">
        <v>37</v>
      </c>
      <c r="G11" s="41" t="s">
        <v>38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39</v>
      </c>
      <c r="D12" s="40" t="s">
        <v>20</v>
      </c>
      <c r="E12" s="109">
        <v>86</v>
      </c>
      <c r="F12" s="39">
        <v>12</v>
      </c>
      <c r="G12" s="41" t="s">
        <v>40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41</v>
      </c>
      <c r="D13" s="40" t="s">
        <v>20</v>
      </c>
      <c r="E13" s="130" t="s">
        <v>394</v>
      </c>
      <c r="F13" s="39" t="s">
        <v>42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43</v>
      </c>
      <c r="B15" s="38"/>
      <c r="C15" s="39" t="s">
        <v>44</v>
      </c>
      <c r="D15" s="40" t="s">
        <v>20</v>
      </c>
      <c r="E15" s="109" t="s">
        <v>34</v>
      </c>
      <c r="F15" s="39" t="s">
        <v>34</v>
      </c>
      <c r="G15" s="41" t="s">
        <v>35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43</v>
      </c>
      <c r="B16" s="38"/>
      <c r="C16" s="39" t="s">
        <v>45</v>
      </c>
      <c r="D16" s="40" t="s">
        <v>20</v>
      </c>
      <c r="E16" s="109" t="s">
        <v>46</v>
      </c>
      <c r="F16" s="39" t="s">
        <v>37</v>
      </c>
      <c r="G16" s="41" t="s">
        <v>47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43</v>
      </c>
      <c r="B17" s="38"/>
      <c r="C17" s="39" t="s">
        <v>48</v>
      </c>
      <c r="D17" s="40" t="s">
        <v>20</v>
      </c>
      <c r="E17" s="109">
        <v>0</v>
      </c>
      <c r="F17" s="45">
        <v>12</v>
      </c>
      <c r="G17" s="41" t="s">
        <v>40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43</v>
      </c>
      <c r="B18" s="38"/>
      <c r="C18" s="39" t="s">
        <v>49</v>
      </c>
      <c r="D18" s="40" t="s">
        <v>20</v>
      </c>
      <c r="E18" s="109"/>
      <c r="F18" s="45" t="s">
        <v>50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51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52</v>
      </c>
      <c r="D20" s="53" t="s">
        <v>20</v>
      </c>
      <c r="E20" s="111">
        <v>10</v>
      </c>
      <c r="F20" s="55">
        <v>12</v>
      </c>
      <c r="G20" s="56" t="s">
        <v>53</v>
      </c>
      <c r="H20" s="53"/>
    </row>
    <row r="21" spans="1:26" ht="18.75" customHeight="1" x14ac:dyDescent="0.2">
      <c r="A21" s="57" t="s">
        <v>54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43</v>
      </c>
      <c r="B22" s="63" t="s">
        <v>55</v>
      </c>
      <c r="C22" s="58"/>
      <c r="D22" s="59"/>
      <c r="E22" s="112"/>
      <c r="F22" s="58"/>
      <c r="G22" s="60" t="s">
        <v>56</v>
      </c>
      <c r="H22" s="64" t="s">
        <v>57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58</v>
      </c>
      <c r="D23" s="141" t="s">
        <v>20</v>
      </c>
      <c r="E23" s="125" t="s">
        <v>340</v>
      </c>
      <c r="F23" s="67" t="s">
        <v>59</v>
      </c>
      <c r="G23" s="60" t="s">
        <v>60</v>
      </c>
      <c r="H23" s="68" t="s">
        <v>61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hidden="1" customHeight="1" outlineLevel="1" x14ac:dyDescent="0.2">
      <c r="A24" s="102" t="s">
        <v>43</v>
      </c>
      <c r="B24" s="66"/>
      <c r="C24" s="140" t="s">
        <v>62</v>
      </c>
      <c r="D24" s="141" t="s">
        <v>20</v>
      </c>
      <c r="E24" s="142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hidden="1" customHeight="1" outlineLevel="1" x14ac:dyDescent="0.2">
      <c r="A25" s="102" t="s">
        <v>43</v>
      </c>
      <c r="B25" s="66"/>
      <c r="C25" s="143" t="s">
        <v>63</v>
      </c>
      <c r="D25" s="141" t="s">
        <v>20</v>
      </c>
      <c r="E25" s="142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hidden="1" customHeight="1" outlineLevel="1" x14ac:dyDescent="0.2">
      <c r="A26" s="102" t="s">
        <v>43</v>
      </c>
      <c r="B26" s="66"/>
      <c r="C26" s="143" t="s">
        <v>64</v>
      </c>
      <c r="D26" s="141" t="s">
        <v>20</v>
      </c>
      <c r="E26" s="142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hidden="1" customHeight="1" outlineLevel="1" x14ac:dyDescent="0.2">
      <c r="A27" s="102" t="s">
        <v>43</v>
      </c>
      <c r="B27" s="66"/>
      <c r="C27" s="143" t="s">
        <v>65</v>
      </c>
      <c r="D27" s="141" t="s">
        <v>20</v>
      </c>
      <c r="E27" s="142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hidden="1" customHeight="1" outlineLevel="1" x14ac:dyDescent="0.2">
      <c r="A28" s="101" t="s">
        <v>43</v>
      </c>
      <c r="B28" s="66"/>
      <c r="C28" s="140" t="s">
        <v>66</v>
      </c>
      <c r="D28" s="141" t="s">
        <v>20</v>
      </c>
      <c r="E28" s="144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hidden="1" customHeight="1" outlineLevel="1" x14ac:dyDescent="0.2">
      <c r="A29" s="101" t="s">
        <v>43</v>
      </c>
      <c r="B29" s="66"/>
      <c r="C29" s="140" t="s">
        <v>67</v>
      </c>
      <c r="D29" s="141" t="s">
        <v>20</v>
      </c>
      <c r="E29" s="144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hidden="1" customHeight="1" outlineLevel="1" x14ac:dyDescent="0.2">
      <c r="A30" s="101" t="s">
        <v>43</v>
      </c>
      <c r="B30" s="66"/>
      <c r="C30" s="140" t="s">
        <v>68</v>
      </c>
      <c r="D30" s="141" t="s">
        <v>20</v>
      </c>
      <c r="E30" s="144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collapsed="1" x14ac:dyDescent="0.2">
      <c r="A31" s="101"/>
      <c r="B31" s="66"/>
      <c r="C31" s="140"/>
      <c r="D31" s="141"/>
      <c r="E31" s="144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02"/>
      <c r="B32" s="66">
        <v>2</v>
      </c>
      <c r="C32" s="140" t="s">
        <v>69</v>
      </c>
      <c r="D32" s="141" t="s">
        <v>20</v>
      </c>
      <c r="E32" s="125" t="s">
        <v>339</v>
      </c>
      <c r="F32" s="67" t="s">
        <v>70</v>
      </c>
      <c r="G32" s="60" t="s">
        <v>71</v>
      </c>
      <c r="H32" s="61" t="s">
        <v>72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02"/>
      <c r="B33" s="66"/>
      <c r="C33" s="143" t="s">
        <v>73</v>
      </c>
      <c r="D33" s="141" t="s">
        <v>20</v>
      </c>
      <c r="E33" s="142">
        <v>1.6</v>
      </c>
      <c r="F33" s="58">
        <v>1.234</v>
      </c>
      <c r="G33" s="60" t="s">
        <v>74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02"/>
      <c r="B34" s="66"/>
      <c r="C34" s="143" t="s">
        <v>75</v>
      </c>
      <c r="D34" s="141" t="s">
        <v>20</v>
      </c>
      <c r="E34" s="142">
        <v>1.6</v>
      </c>
      <c r="F34" s="58">
        <v>5.6779999999999999</v>
      </c>
      <c r="G34" s="60" t="s">
        <v>76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hidden="1" customHeight="1" outlineLevel="1" x14ac:dyDescent="0.2">
      <c r="A35" s="102" t="s">
        <v>43</v>
      </c>
      <c r="B35" s="66"/>
      <c r="C35" s="143" t="s">
        <v>77</v>
      </c>
      <c r="D35" s="141" t="s">
        <v>20</v>
      </c>
      <c r="E35" s="142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hidden="1" customHeight="1" outlineLevel="1" x14ac:dyDescent="0.2">
      <c r="A36" s="102" t="s">
        <v>43</v>
      </c>
      <c r="B36" s="70"/>
      <c r="C36" s="140" t="s">
        <v>78</v>
      </c>
      <c r="D36" s="145" t="s">
        <v>20</v>
      </c>
      <c r="E36" s="142"/>
      <c r="F36" s="67"/>
      <c r="G36" s="72" t="s">
        <v>79</v>
      </c>
      <c r="H36" s="68" t="s">
        <v>61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hidden="1" customHeight="1" outlineLevel="1" x14ac:dyDescent="0.2">
      <c r="A37" s="101" t="s">
        <v>43</v>
      </c>
      <c r="B37" s="66"/>
      <c r="C37" s="140" t="s">
        <v>80</v>
      </c>
      <c r="D37" s="141" t="s">
        <v>20</v>
      </c>
      <c r="E37" s="144"/>
      <c r="F37" s="58">
        <v>75</v>
      </c>
      <c r="G37" s="60" t="s">
        <v>81</v>
      </c>
      <c r="H37" s="61" t="s">
        <v>82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hidden="1" customHeight="1" outlineLevel="1" x14ac:dyDescent="0.2">
      <c r="A38" s="101" t="s">
        <v>43</v>
      </c>
      <c r="B38" s="66"/>
      <c r="C38" s="140" t="s">
        <v>83</v>
      </c>
      <c r="D38" s="141" t="s">
        <v>20</v>
      </c>
      <c r="E38" s="144"/>
      <c r="F38" s="58">
        <v>450</v>
      </c>
      <c r="G38" s="60" t="s">
        <v>84</v>
      </c>
      <c r="H38" s="61" t="s">
        <v>82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hidden="1" customHeight="1" outlineLevel="1" x14ac:dyDescent="0.2">
      <c r="A39" s="101" t="s">
        <v>43</v>
      </c>
      <c r="B39" s="66"/>
      <c r="C39" s="140" t="s">
        <v>85</v>
      </c>
      <c r="D39" s="141" t="s">
        <v>20</v>
      </c>
      <c r="E39" s="144"/>
      <c r="F39" s="58">
        <v>3600</v>
      </c>
      <c r="G39" s="60" t="s">
        <v>86</v>
      </c>
      <c r="H39" s="61" t="s">
        <v>82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collapsed="1" x14ac:dyDescent="0.2">
      <c r="A40" s="101"/>
      <c r="B40" s="66"/>
      <c r="C40" s="140"/>
      <c r="D40" s="141"/>
      <c r="E40" s="144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40" t="s">
        <v>87</v>
      </c>
      <c r="D41" s="141" t="s">
        <v>20</v>
      </c>
      <c r="E41" s="125" t="s">
        <v>357</v>
      </c>
      <c r="F41" s="67" t="s">
        <v>88</v>
      </c>
      <c r="G41" s="60" t="s">
        <v>89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40" t="s">
        <v>90</v>
      </c>
      <c r="D42" s="141" t="s">
        <v>20</v>
      </c>
      <c r="E42" s="144">
        <v>5.4</v>
      </c>
      <c r="F42" s="58">
        <v>1.234</v>
      </c>
      <c r="G42" s="60" t="s">
        <v>91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43</v>
      </c>
      <c r="B43" s="66"/>
      <c r="C43" s="58" t="s">
        <v>92</v>
      </c>
      <c r="D43" s="59" t="s">
        <v>20</v>
      </c>
      <c r="E43" s="112"/>
      <c r="F43" s="58">
        <v>5.6779999999999999</v>
      </c>
      <c r="G43" s="60" t="s">
        <v>93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43</v>
      </c>
      <c r="B44" s="66"/>
      <c r="C44" s="58" t="s">
        <v>94</v>
      </c>
      <c r="D44" s="59" t="s">
        <v>20</v>
      </c>
      <c r="E44" s="112"/>
      <c r="F44" s="58">
        <v>9.0120000000000005</v>
      </c>
      <c r="G44" s="60" t="s">
        <v>95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43</v>
      </c>
      <c r="B45" s="70"/>
      <c r="C45" s="58" t="s">
        <v>96</v>
      </c>
      <c r="D45" s="71" t="s">
        <v>20</v>
      </c>
      <c r="E45" s="113"/>
      <c r="F45" s="67"/>
      <c r="G45" s="72" t="s">
        <v>97</v>
      </c>
      <c r="H45" s="74" t="s">
        <v>98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43</v>
      </c>
      <c r="B46" s="66"/>
      <c r="C46" s="58" t="s">
        <v>99</v>
      </c>
      <c r="D46" s="59" t="s">
        <v>20</v>
      </c>
      <c r="E46" s="112"/>
      <c r="F46" s="58">
        <v>75</v>
      </c>
      <c r="G46" s="60" t="s">
        <v>100</v>
      </c>
      <c r="H46" s="61" t="s">
        <v>82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43</v>
      </c>
      <c r="B47" s="66"/>
      <c r="C47" s="58" t="s">
        <v>101</v>
      </c>
      <c r="D47" s="59" t="s">
        <v>20</v>
      </c>
      <c r="E47" s="112"/>
      <c r="F47" s="58">
        <v>450</v>
      </c>
      <c r="G47" s="60" t="s">
        <v>102</v>
      </c>
      <c r="H47" s="61" t="s">
        <v>82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43</v>
      </c>
      <c r="B48" s="66"/>
      <c r="C48" s="58" t="s">
        <v>103</v>
      </c>
      <c r="D48" s="59" t="s">
        <v>20</v>
      </c>
      <c r="E48" s="112"/>
      <c r="F48" s="58">
        <v>3600</v>
      </c>
      <c r="G48" s="60" t="s">
        <v>104</v>
      </c>
      <c r="H48" s="61" t="s">
        <v>82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 t="s">
        <v>43</v>
      </c>
      <c r="B50" s="66">
        <v>4</v>
      </c>
      <c r="C50" s="58" t="s">
        <v>105</v>
      </c>
      <c r="D50" s="59" t="s">
        <v>20</v>
      </c>
      <c r="E50" s="125" t="s">
        <v>339</v>
      </c>
      <c r="F50" s="67" t="s">
        <v>70</v>
      </c>
      <c r="G50" s="60" t="s">
        <v>106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 t="s">
        <v>43</v>
      </c>
      <c r="B51" s="66"/>
      <c r="C51" s="58" t="s">
        <v>107</v>
      </c>
      <c r="D51" s="71" t="s">
        <v>20</v>
      </c>
      <c r="E51" s="113">
        <v>1.4</v>
      </c>
      <c r="F51" s="58">
        <v>1.234</v>
      </c>
      <c r="G51" s="60" t="s">
        <v>108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 t="s">
        <v>43</v>
      </c>
      <c r="B52" s="66"/>
      <c r="C52" s="58" t="s">
        <v>109</v>
      </c>
      <c r="D52" s="71" t="s">
        <v>20</v>
      </c>
      <c r="E52" s="113">
        <v>0.1</v>
      </c>
      <c r="F52" s="58">
        <v>5.6779999999999999</v>
      </c>
      <c r="G52" s="60" t="s">
        <v>110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43</v>
      </c>
      <c r="B53" s="66"/>
      <c r="C53" s="58" t="s">
        <v>111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43</v>
      </c>
      <c r="B54" s="70"/>
      <c r="C54" s="58" t="s">
        <v>112</v>
      </c>
      <c r="D54" s="71" t="s">
        <v>20</v>
      </c>
      <c r="E54" s="113"/>
      <c r="F54" s="67"/>
      <c r="G54" s="72" t="s">
        <v>113</v>
      </c>
      <c r="H54" s="74" t="s">
        <v>98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43</v>
      </c>
      <c r="B55" s="66"/>
      <c r="C55" s="58" t="s">
        <v>114</v>
      </c>
      <c r="D55" s="71" t="s">
        <v>20</v>
      </c>
      <c r="E55" s="112"/>
      <c r="F55" s="58">
        <v>75</v>
      </c>
      <c r="G55" s="60" t="s">
        <v>100</v>
      </c>
      <c r="H55" s="61" t="s">
        <v>82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43</v>
      </c>
      <c r="B56" s="66"/>
      <c r="C56" s="58" t="s">
        <v>115</v>
      </c>
      <c r="D56" s="71" t="s">
        <v>20</v>
      </c>
      <c r="E56" s="112"/>
      <c r="F56" s="58">
        <v>450</v>
      </c>
      <c r="G56" s="60" t="s">
        <v>102</v>
      </c>
      <c r="H56" s="61" t="s">
        <v>82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43</v>
      </c>
      <c r="B57" s="66"/>
      <c r="C57" s="58" t="s">
        <v>116</v>
      </c>
      <c r="D57" s="71" t="s">
        <v>20</v>
      </c>
      <c r="E57" s="112"/>
      <c r="F57" s="58">
        <v>3600</v>
      </c>
      <c r="G57" s="60" t="s">
        <v>104</v>
      </c>
      <c r="H57" s="61" t="s">
        <v>82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 t="s">
        <v>43</v>
      </c>
      <c r="B59" s="66">
        <v>5</v>
      </c>
      <c r="C59" s="58" t="s">
        <v>117</v>
      </c>
      <c r="D59" s="59" t="s">
        <v>20</v>
      </c>
      <c r="E59" s="125" t="s">
        <v>339</v>
      </c>
      <c r="F59" s="67" t="s">
        <v>88</v>
      </c>
      <c r="G59" s="60" t="s">
        <v>118</v>
      </c>
      <c r="H59" s="61" t="s">
        <v>119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 t="s">
        <v>43</v>
      </c>
      <c r="B60" s="70"/>
      <c r="C60" s="58" t="s">
        <v>120</v>
      </c>
      <c r="D60" s="59" t="s">
        <v>20</v>
      </c>
      <c r="E60" s="113">
        <v>0.85</v>
      </c>
      <c r="F60" s="58">
        <v>1.234</v>
      </c>
      <c r="G60" s="60" t="s">
        <v>121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 t="s">
        <v>43</v>
      </c>
      <c r="B61" s="70"/>
      <c r="C61" s="58" t="s">
        <v>122</v>
      </c>
      <c r="D61" s="59" t="s">
        <v>20</v>
      </c>
      <c r="E61" s="113">
        <v>0.02</v>
      </c>
      <c r="F61" s="58">
        <v>5.6779999999999999</v>
      </c>
      <c r="G61" s="60" t="s">
        <v>123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43</v>
      </c>
      <c r="B62" s="70"/>
      <c r="C62" s="58" t="s">
        <v>124</v>
      </c>
      <c r="D62" s="59" t="s">
        <v>20</v>
      </c>
      <c r="E62" s="113"/>
      <c r="F62" s="58">
        <v>9.0120000000000005</v>
      </c>
      <c r="G62" s="60" t="s">
        <v>125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43</v>
      </c>
      <c r="B63" s="70"/>
      <c r="C63" s="67" t="s">
        <v>126</v>
      </c>
      <c r="D63" s="71" t="s">
        <v>20</v>
      </c>
      <c r="E63" s="113"/>
      <c r="F63" s="67"/>
      <c r="G63" s="72" t="s">
        <v>127</v>
      </c>
      <c r="H63" s="74" t="s">
        <v>98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43</v>
      </c>
      <c r="B64" s="70"/>
      <c r="C64" s="58" t="s">
        <v>128</v>
      </c>
      <c r="D64" s="59" t="s">
        <v>20</v>
      </c>
      <c r="E64" s="113"/>
      <c r="F64" s="58">
        <v>75</v>
      </c>
      <c r="G64" s="60" t="s">
        <v>100</v>
      </c>
      <c r="H64" s="61" t="s">
        <v>82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43</v>
      </c>
      <c r="B65" s="70"/>
      <c r="C65" s="58" t="s">
        <v>129</v>
      </c>
      <c r="D65" s="59" t="s">
        <v>20</v>
      </c>
      <c r="E65" s="113"/>
      <c r="F65" s="58">
        <v>450</v>
      </c>
      <c r="G65" s="60" t="s">
        <v>102</v>
      </c>
      <c r="H65" s="61" t="s">
        <v>82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43</v>
      </c>
      <c r="B66" s="70"/>
      <c r="C66" s="58" t="s">
        <v>130</v>
      </c>
      <c r="D66" s="59" t="s">
        <v>20</v>
      </c>
      <c r="E66" s="113"/>
      <c r="F66" s="58">
        <v>3600</v>
      </c>
      <c r="G66" s="60" t="s">
        <v>104</v>
      </c>
      <c r="H66" s="61" t="s">
        <v>82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 t="s">
        <v>43</v>
      </c>
      <c r="B68" s="66">
        <v>6</v>
      </c>
      <c r="C68" s="58" t="s">
        <v>131</v>
      </c>
      <c r="D68" s="59" t="s">
        <v>20</v>
      </c>
      <c r="E68" s="125" t="s">
        <v>358</v>
      </c>
      <c r="F68" s="67" t="s">
        <v>70</v>
      </c>
      <c r="G68" s="60" t="s">
        <v>132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 t="s">
        <v>43</v>
      </c>
      <c r="B69" s="66"/>
      <c r="C69" s="58" t="s">
        <v>133</v>
      </c>
      <c r="D69" s="59" t="s">
        <v>20</v>
      </c>
      <c r="E69" s="113">
        <v>1.5</v>
      </c>
      <c r="F69" s="58">
        <v>1.234</v>
      </c>
      <c r="G69" s="60" t="s">
        <v>134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 t="s">
        <v>43</v>
      </c>
      <c r="B70" s="66"/>
      <c r="C70" s="58" t="s">
        <v>135</v>
      </c>
      <c r="D70" s="59" t="s">
        <v>20</v>
      </c>
      <c r="E70" s="113">
        <v>6</v>
      </c>
      <c r="F70" s="58">
        <v>5.6779999999999999</v>
      </c>
      <c r="G70" s="60" t="s">
        <v>136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43</v>
      </c>
      <c r="B71" s="66"/>
      <c r="C71" s="58" t="s">
        <v>137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43</v>
      </c>
      <c r="B72" s="66"/>
      <c r="C72" s="67" t="s">
        <v>138</v>
      </c>
      <c r="D72" s="59" t="s">
        <v>20</v>
      </c>
      <c r="E72" s="112"/>
      <c r="F72" s="58"/>
      <c r="G72" s="60"/>
      <c r="H72" s="74" t="s">
        <v>98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43</v>
      </c>
      <c r="B73" s="66"/>
      <c r="C73" s="58" t="s">
        <v>139</v>
      </c>
      <c r="D73" s="59" t="s">
        <v>20</v>
      </c>
      <c r="E73" s="112"/>
      <c r="F73" s="58">
        <v>75</v>
      </c>
      <c r="G73" s="60"/>
      <c r="H73" s="61" t="s">
        <v>82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43</v>
      </c>
      <c r="B74" s="66"/>
      <c r="C74" s="58" t="s">
        <v>140</v>
      </c>
      <c r="D74" s="59" t="s">
        <v>20</v>
      </c>
      <c r="E74" s="112"/>
      <c r="F74" s="58">
        <v>450</v>
      </c>
      <c r="G74" s="60"/>
      <c r="H74" s="61" t="s">
        <v>82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43</v>
      </c>
      <c r="B75" s="66"/>
      <c r="C75" s="58" t="s">
        <v>141</v>
      </c>
      <c r="D75" s="59" t="s">
        <v>20</v>
      </c>
      <c r="E75" s="112"/>
      <c r="F75" s="58">
        <v>3600</v>
      </c>
      <c r="G75" s="60"/>
      <c r="H75" s="61" t="s">
        <v>82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58" t="s">
        <v>142</v>
      </c>
      <c r="D77" s="59" t="s">
        <v>20</v>
      </c>
      <c r="E77" s="125" t="s">
        <v>143</v>
      </c>
      <c r="F77" s="67" t="s">
        <v>70</v>
      </c>
      <c r="G77" s="60" t="s">
        <v>144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 t="s">
        <v>43</v>
      </c>
      <c r="B78" s="66"/>
      <c r="C78" s="58" t="s">
        <v>145</v>
      </c>
      <c r="D78" s="59" t="s">
        <v>20</v>
      </c>
      <c r="E78" s="113">
        <v>1.5</v>
      </c>
      <c r="F78" s="58">
        <v>1.234</v>
      </c>
      <c r="G78" s="60" t="s">
        <v>146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43</v>
      </c>
      <c r="B79" s="66"/>
      <c r="C79" s="58" t="s">
        <v>147</v>
      </c>
      <c r="D79" s="59" t="s">
        <v>20</v>
      </c>
      <c r="E79" s="113"/>
      <c r="F79" s="58">
        <v>5.6779999999999999</v>
      </c>
      <c r="G79" s="60" t="s">
        <v>148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58" t="s">
        <v>149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43</v>
      </c>
      <c r="B81" s="66"/>
      <c r="C81" s="58" t="s">
        <v>150</v>
      </c>
      <c r="D81" s="59" t="s">
        <v>20</v>
      </c>
      <c r="E81" s="112"/>
      <c r="F81" s="67"/>
      <c r="G81" s="60"/>
      <c r="H81" s="74" t="s">
        <v>98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43</v>
      </c>
      <c r="B82" s="66"/>
      <c r="C82" s="58" t="s">
        <v>151</v>
      </c>
      <c r="D82" s="59" t="s">
        <v>20</v>
      </c>
      <c r="E82" s="112"/>
      <c r="F82" s="58">
        <v>75</v>
      </c>
      <c r="G82" s="60"/>
      <c r="H82" s="61" t="s">
        <v>82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43</v>
      </c>
      <c r="B83" s="66"/>
      <c r="C83" s="58" t="s">
        <v>152</v>
      </c>
      <c r="D83" s="59" t="s">
        <v>20</v>
      </c>
      <c r="E83" s="112"/>
      <c r="F83" s="58">
        <v>450</v>
      </c>
      <c r="G83" s="60"/>
      <c r="H83" s="61" t="s">
        <v>82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43</v>
      </c>
      <c r="B84" s="66"/>
      <c r="C84" s="58" t="s">
        <v>153</v>
      </c>
      <c r="D84" s="59" t="s">
        <v>20</v>
      </c>
      <c r="E84" s="112"/>
      <c r="F84" s="58">
        <v>3600</v>
      </c>
      <c r="G84" s="60"/>
      <c r="H84" s="61" t="s">
        <v>82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 t="s">
        <v>43</v>
      </c>
      <c r="B86" s="66">
        <v>8</v>
      </c>
      <c r="C86" s="58" t="s">
        <v>341</v>
      </c>
      <c r="D86" s="59" t="s">
        <v>20</v>
      </c>
      <c r="E86" s="125" t="s">
        <v>331</v>
      </c>
      <c r="F86" s="67" t="s">
        <v>70</v>
      </c>
      <c r="G86" s="60" t="s">
        <v>144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43</v>
      </c>
      <c r="B87" s="66"/>
      <c r="C87" s="58" t="s">
        <v>342</v>
      </c>
      <c r="D87" s="59" t="s">
        <v>20</v>
      </c>
      <c r="E87" s="113"/>
      <c r="F87" s="58">
        <v>1.234</v>
      </c>
      <c r="G87" s="60" t="s">
        <v>146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43</v>
      </c>
      <c r="B88" s="66"/>
      <c r="C88" s="58" t="s">
        <v>343</v>
      </c>
      <c r="D88" s="59" t="s">
        <v>20</v>
      </c>
      <c r="E88" s="113"/>
      <c r="F88" s="58">
        <v>5.6779999999999999</v>
      </c>
      <c r="G88" s="60" t="s">
        <v>148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344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43</v>
      </c>
      <c r="B90" s="66"/>
      <c r="C90" s="58" t="s">
        <v>345</v>
      </c>
      <c r="D90" s="59" t="s">
        <v>20</v>
      </c>
      <c r="E90" s="112"/>
      <c r="F90" s="67"/>
      <c r="G90" s="60"/>
      <c r="H90" s="74" t="s">
        <v>98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43</v>
      </c>
      <c r="B91" s="66"/>
      <c r="C91" s="58" t="s">
        <v>346</v>
      </c>
      <c r="D91" s="59" t="s">
        <v>20</v>
      </c>
      <c r="E91" s="112"/>
      <c r="F91" s="58">
        <v>75</v>
      </c>
      <c r="G91" s="60"/>
      <c r="H91" s="61" t="s">
        <v>82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43</v>
      </c>
      <c r="B92" s="66"/>
      <c r="C92" s="58" t="s">
        <v>347</v>
      </c>
      <c r="D92" s="59" t="s">
        <v>20</v>
      </c>
      <c r="E92" s="112"/>
      <c r="F92" s="58">
        <v>450</v>
      </c>
      <c r="G92" s="60"/>
      <c r="H92" s="61" t="s">
        <v>82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43</v>
      </c>
      <c r="B93" s="66"/>
      <c r="C93" s="58" t="s">
        <v>348</v>
      </c>
      <c r="D93" s="59" t="s">
        <v>20</v>
      </c>
      <c r="E93" s="112"/>
      <c r="F93" s="58">
        <v>3600</v>
      </c>
      <c r="G93" s="60"/>
      <c r="H93" s="61" t="s">
        <v>82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12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 t="s">
        <v>43</v>
      </c>
      <c r="B95" s="66">
        <v>9</v>
      </c>
      <c r="C95" s="58" t="s">
        <v>349</v>
      </c>
      <c r="D95" s="59" t="s">
        <v>20</v>
      </c>
      <c r="E95" s="125" t="s">
        <v>143</v>
      </c>
      <c r="F95" s="67" t="s">
        <v>70</v>
      </c>
      <c r="G95" s="60" t="s">
        <v>144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43</v>
      </c>
      <c r="B96" s="66"/>
      <c r="C96" s="58" t="s">
        <v>350</v>
      </c>
      <c r="D96" s="59" t="s">
        <v>20</v>
      </c>
      <c r="E96" s="113"/>
      <c r="F96" s="58">
        <v>1.234</v>
      </c>
      <c r="G96" s="60" t="s">
        <v>146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43</v>
      </c>
      <c r="B97" s="66"/>
      <c r="C97" s="58" t="s">
        <v>351</v>
      </c>
      <c r="D97" s="59" t="s">
        <v>20</v>
      </c>
      <c r="E97" s="113"/>
      <c r="F97" s="58">
        <v>5.6779999999999999</v>
      </c>
      <c r="G97" s="60" t="s">
        <v>148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352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43</v>
      </c>
      <c r="B99" s="66"/>
      <c r="C99" s="58" t="s">
        <v>353</v>
      </c>
      <c r="D99" s="59" t="s">
        <v>20</v>
      </c>
      <c r="E99" s="112"/>
      <c r="F99" s="67"/>
      <c r="G99" s="60"/>
      <c r="H99" s="74" t="s">
        <v>98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43</v>
      </c>
      <c r="B100" s="66"/>
      <c r="C100" s="58" t="s">
        <v>354</v>
      </c>
      <c r="D100" s="59" t="s">
        <v>20</v>
      </c>
      <c r="E100" s="112"/>
      <c r="F100" s="58">
        <v>75</v>
      </c>
      <c r="G100" s="60"/>
      <c r="H100" s="61" t="s">
        <v>82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43</v>
      </c>
      <c r="B101" s="66"/>
      <c r="C101" s="58" t="s">
        <v>355</v>
      </c>
      <c r="D101" s="59" t="s">
        <v>20</v>
      </c>
      <c r="E101" s="112"/>
      <c r="F101" s="58">
        <v>450</v>
      </c>
      <c r="G101" s="60"/>
      <c r="H101" s="61" t="s">
        <v>82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43</v>
      </c>
      <c r="B102" s="66"/>
      <c r="C102" s="58" t="s">
        <v>356</v>
      </c>
      <c r="D102" s="59" t="s">
        <v>20</v>
      </c>
      <c r="E102" s="112"/>
      <c r="F102" s="58">
        <v>3600</v>
      </c>
      <c r="G102" s="60"/>
      <c r="H102" s="61" t="s">
        <v>82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154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155</v>
      </c>
      <c r="D104" s="135" t="s">
        <v>20</v>
      </c>
      <c r="E104" s="131">
        <v>750</v>
      </c>
      <c r="F104" s="134">
        <v>750</v>
      </c>
      <c r="G104" s="136" t="s">
        <v>156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157</v>
      </c>
      <c r="D105" s="77" t="s">
        <v>20</v>
      </c>
      <c r="E105" s="114">
        <v>85</v>
      </c>
      <c r="F105" s="76">
        <v>80</v>
      </c>
      <c r="G105" s="78" t="s">
        <v>158</v>
      </c>
      <c r="H105" s="79" t="s">
        <v>333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159</v>
      </c>
      <c r="D106" s="135" t="s">
        <v>20</v>
      </c>
      <c r="E106" s="131">
        <v>900</v>
      </c>
      <c r="F106" s="134">
        <v>900</v>
      </c>
      <c r="G106" s="136" t="s">
        <v>334</v>
      </c>
      <c r="H106" s="137" t="s">
        <v>335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customHeight="1" x14ac:dyDescent="0.2">
      <c r="A107" s="132"/>
      <c r="B107" s="133"/>
      <c r="C107" s="134" t="s">
        <v>160</v>
      </c>
      <c r="D107" s="135" t="s">
        <v>20</v>
      </c>
      <c r="E107" s="131">
        <v>1200</v>
      </c>
      <c r="F107" s="134">
        <v>1200</v>
      </c>
      <c r="G107" s="136" t="s">
        <v>337</v>
      </c>
      <c r="H107" s="137" t="s">
        <v>336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customHeight="1" x14ac:dyDescent="0.2">
      <c r="A108" s="103"/>
      <c r="B108" s="80"/>
      <c r="C108" s="76" t="s">
        <v>161</v>
      </c>
      <c r="D108" s="77" t="s">
        <v>20</v>
      </c>
      <c r="E108" s="114">
        <v>105</v>
      </c>
      <c r="F108" s="76">
        <v>105</v>
      </c>
      <c r="G108" s="78" t="s">
        <v>162</v>
      </c>
      <c r="H108" s="79" t="s">
        <v>338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customHeight="1" x14ac:dyDescent="0.2">
      <c r="A109" s="132"/>
      <c r="B109" s="133"/>
      <c r="C109" s="134" t="s">
        <v>163</v>
      </c>
      <c r="D109" s="135" t="s">
        <v>20</v>
      </c>
      <c r="E109" s="131">
        <v>21600</v>
      </c>
      <c r="F109" s="134">
        <v>21600</v>
      </c>
      <c r="G109" s="136" t="s">
        <v>164</v>
      </c>
      <c r="H109" s="137" t="s">
        <v>332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customHeight="1" x14ac:dyDescent="0.2">
      <c r="A110" s="103"/>
      <c r="B110" s="80"/>
      <c r="C110" s="76" t="s">
        <v>165</v>
      </c>
      <c r="D110" s="77" t="s">
        <v>20</v>
      </c>
      <c r="E110" s="131">
        <v>2</v>
      </c>
      <c r="F110" s="76">
        <v>3</v>
      </c>
      <c r="G110" s="78" t="s">
        <v>166</v>
      </c>
      <c r="H110" s="79" t="s">
        <v>167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s="181" customFormat="1" ht="18.75" customHeight="1" x14ac:dyDescent="0.2">
      <c r="A111" s="174" t="s">
        <v>119</v>
      </c>
      <c r="B111" s="175"/>
      <c r="C111" s="176" t="s">
        <v>168</v>
      </c>
      <c r="D111" s="177" t="s">
        <v>20</v>
      </c>
      <c r="E111" s="178" t="s">
        <v>169</v>
      </c>
      <c r="F111" s="176"/>
      <c r="G111" s="179" t="s">
        <v>170</v>
      </c>
      <c r="H111" s="179" t="s">
        <v>171</v>
      </c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 spans="1:26" s="162" customFormat="1" ht="18.75" hidden="1" customHeight="1" outlineLevel="1" x14ac:dyDescent="0.2">
      <c r="A112" s="157"/>
      <c r="B112" s="157"/>
      <c r="C112" s="158" t="s">
        <v>396</v>
      </c>
      <c r="D112" s="159" t="s">
        <v>20</v>
      </c>
      <c r="E112" s="160"/>
      <c r="F112" s="160">
        <v>100</v>
      </c>
      <c r="G112" s="163" t="s">
        <v>400</v>
      </c>
      <c r="H112" s="164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 spans="1:26" s="162" customFormat="1" ht="18.75" hidden="1" customHeight="1" outlineLevel="1" x14ac:dyDescent="0.2">
      <c r="A113" s="157"/>
      <c r="B113" s="157"/>
      <c r="C113" s="158" t="s">
        <v>397</v>
      </c>
      <c r="D113" s="159" t="s">
        <v>20</v>
      </c>
      <c r="E113" s="173"/>
      <c r="F113" s="158" t="s">
        <v>401</v>
      </c>
      <c r="G113" s="163" t="s">
        <v>402</v>
      </c>
      <c r="H113" s="164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 spans="1:26" s="162" customFormat="1" ht="18.75" hidden="1" customHeight="1" outlineLevel="1" x14ac:dyDescent="0.2">
      <c r="A114" s="157"/>
      <c r="B114" s="157"/>
      <c r="C114" s="158" t="s">
        <v>398</v>
      </c>
      <c r="D114" s="159" t="s">
        <v>20</v>
      </c>
      <c r="E114" s="160"/>
      <c r="F114" s="160">
        <v>1200</v>
      </c>
      <c r="G114" s="163" t="s">
        <v>400</v>
      </c>
      <c r="H114" s="164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 spans="1:26" s="172" customFormat="1" ht="18.75" hidden="1" customHeight="1" outlineLevel="1" x14ac:dyDescent="0.2">
      <c r="A115" s="165"/>
      <c r="B115" s="165"/>
      <c r="C115" s="166" t="s">
        <v>399</v>
      </c>
      <c r="D115" s="167" t="s">
        <v>20</v>
      </c>
      <c r="E115" s="168"/>
      <c r="F115" s="166" t="s">
        <v>403</v>
      </c>
      <c r="G115" s="169" t="s">
        <v>404</v>
      </c>
      <c r="H115" s="170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spans="1:26" ht="18.75" customHeight="1" collapsed="1" x14ac:dyDescent="0.2">
      <c r="A116" s="75" t="s">
        <v>172</v>
      </c>
      <c r="B116" s="75"/>
      <c r="C116" s="76"/>
      <c r="D116" s="77"/>
      <c r="E116" s="114"/>
      <c r="F116" s="76"/>
      <c r="G116" s="78"/>
      <c r="H116" s="79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.75" customHeight="1" x14ac:dyDescent="0.2">
      <c r="A117" s="103"/>
      <c r="B117" s="80"/>
      <c r="C117" s="76" t="s">
        <v>173</v>
      </c>
      <c r="D117" s="77" t="s">
        <v>20</v>
      </c>
      <c r="E117" s="114">
        <v>45</v>
      </c>
      <c r="F117" s="76">
        <v>45</v>
      </c>
      <c r="G117" s="78" t="s">
        <v>174</v>
      </c>
      <c r="H117" s="79" t="s">
        <v>175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.75" customHeight="1" x14ac:dyDescent="0.2">
      <c r="A118" s="103"/>
      <c r="B118" s="80"/>
      <c r="C118" s="76" t="s">
        <v>176</v>
      </c>
      <c r="D118" s="77" t="s">
        <v>20</v>
      </c>
      <c r="E118" s="114">
        <v>75</v>
      </c>
      <c r="F118" s="76">
        <v>75</v>
      </c>
      <c r="G118" s="78" t="s">
        <v>177</v>
      </c>
      <c r="H118" s="79" t="s">
        <v>175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.75" customHeight="1" x14ac:dyDescent="0.2">
      <c r="A119" s="103"/>
      <c r="B119" s="80"/>
      <c r="C119" s="76" t="s">
        <v>178</v>
      </c>
      <c r="D119" s="77" t="s">
        <v>20</v>
      </c>
      <c r="E119" s="114">
        <v>450</v>
      </c>
      <c r="F119" s="76">
        <v>450</v>
      </c>
      <c r="G119" s="78" t="s">
        <v>84</v>
      </c>
      <c r="H119" s="79" t="s">
        <v>175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.75" customHeight="1" x14ac:dyDescent="0.2">
      <c r="A120" s="104"/>
      <c r="B120" s="81"/>
      <c r="C120" s="82" t="s">
        <v>179</v>
      </c>
      <c r="D120" s="83" t="s">
        <v>20</v>
      </c>
      <c r="E120" s="115">
        <v>3600</v>
      </c>
      <c r="F120" s="82">
        <v>3600</v>
      </c>
      <c r="G120" s="84" t="s">
        <v>180</v>
      </c>
      <c r="H120" s="85" t="s">
        <v>175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8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hidden="1" customHeight="1" x14ac:dyDescent="0.2">
      <c r="A317" s="86"/>
      <c r="B317" s="86"/>
      <c r="C317" s="87"/>
      <c r="D317" s="88"/>
      <c r="E317" s="87"/>
      <c r="F317" s="87"/>
      <c r="G317" s="89"/>
      <c r="H317" s="90"/>
    </row>
    <row r="318" spans="1:8" ht="15.75" hidden="1" customHeight="1" x14ac:dyDescent="0.2">
      <c r="A318" s="86"/>
      <c r="B318" s="86"/>
      <c r="C318" s="87"/>
      <c r="D318" s="88"/>
      <c r="E318" s="87"/>
      <c r="F318" s="87"/>
      <c r="G318" s="89"/>
      <c r="H318" s="90"/>
    </row>
    <row r="319" spans="1:8" ht="15.75" hidden="1" customHeight="1" x14ac:dyDescent="0.2">
      <c r="A319" s="86"/>
      <c r="B319" s="86"/>
      <c r="C319" s="87"/>
      <c r="D319" s="88"/>
      <c r="E319" s="87"/>
      <c r="F319" s="87"/>
      <c r="G319" s="89"/>
      <c r="H319" s="90"/>
    </row>
    <row r="320" spans="1:8" ht="15.75" hidden="1" customHeight="1" x14ac:dyDescent="0.2">
      <c r="A320" s="86"/>
      <c r="B320" s="86"/>
      <c r="C320" s="87"/>
      <c r="D320" s="88"/>
      <c r="E320" s="87"/>
      <c r="F320" s="87"/>
      <c r="G320" s="89"/>
      <c r="H320" s="90"/>
    </row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abSelected="1" workbookViewId="0">
      <selection activeCell="F3" sqref="F3:K11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391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>
        <f>IF(manual_wells &gt; 0, 1, "")</f>
        <v>1</v>
      </c>
      <c r="B2" s="182" t="s">
        <v>405</v>
      </c>
      <c r="C2" s="151">
        <v>100</v>
      </c>
      <c r="D2" s="151">
        <v>200</v>
      </c>
      <c r="E2" s="151">
        <v>100</v>
      </c>
      <c r="F2" s="151">
        <v>0</v>
      </c>
      <c r="G2" s="151">
        <v>0</v>
      </c>
      <c r="H2" s="151">
        <v>0</v>
      </c>
      <c r="I2" s="151">
        <v>100</v>
      </c>
      <c r="J2" s="151">
        <v>0</v>
      </c>
      <c r="K2" s="151">
        <v>0</v>
      </c>
      <c r="L2" s="152">
        <f>IF(NOT(A2=""), SUM(C2:K2), "")</f>
        <v>500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>
        <f t="shared" ref="A3:A34" si="0">IF(A2 &lt; fixed_wells, A2 + 1, "")</f>
        <v>2</v>
      </c>
      <c r="B3" s="182" t="s">
        <v>405</v>
      </c>
      <c r="C3" s="151">
        <v>100</v>
      </c>
      <c r="D3" s="151">
        <v>200</v>
      </c>
      <c r="E3" s="151">
        <v>100</v>
      </c>
      <c r="F3" s="151">
        <v>0</v>
      </c>
      <c r="G3" s="151">
        <v>0</v>
      </c>
      <c r="H3" s="151">
        <v>0</v>
      </c>
      <c r="I3" s="151">
        <v>100</v>
      </c>
      <c r="J3" s="151">
        <v>0</v>
      </c>
      <c r="K3" s="151">
        <v>0</v>
      </c>
      <c r="L3" s="152">
        <f t="shared" ref="L3:L66" si="1">IF(NOT(A3=""), SUM(C3:K3), "")</f>
        <v>500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>
        <f t="shared" si="0"/>
        <v>3</v>
      </c>
      <c r="B4" s="182" t="s">
        <v>405</v>
      </c>
      <c r="C4" s="151">
        <v>100</v>
      </c>
      <c r="D4" s="151">
        <v>200</v>
      </c>
      <c r="E4" s="151">
        <v>100</v>
      </c>
      <c r="F4" s="151">
        <v>0</v>
      </c>
      <c r="G4" s="151">
        <v>0</v>
      </c>
      <c r="H4" s="151">
        <v>0</v>
      </c>
      <c r="I4" s="151">
        <v>100</v>
      </c>
      <c r="J4" s="151">
        <v>0</v>
      </c>
      <c r="K4" s="151">
        <v>0</v>
      </c>
      <c r="L4" s="152">
        <f t="shared" si="1"/>
        <v>500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>
        <f t="shared" si="0"/>
        <v>4</v>
      </c>
      <c r="B5" s="182" t="s">
        <v>405</v>
      </c>
      <c r="C5" s="151">
        <v>100</v>
      </c>
      <c r="D5" s="151">
        <v>200</v>
      </c>
      <c r="E5" s="151">
        <v>100</v>
      </c>
      <c r="F5" s="151">
        <v>0</v>
      </c>
      <c r="G5" s="151">
        <v>0</v>
      </c>
      <c r="H5" s="151">
        <v>0</v>
      </c>
      <c r="I5" s="151">
        <v>100</v>
      </c>
      <c r="J5" s="151">
        <v>0</v>
      </c>
      <c r="K5" s="151">
        <v>0</v>
      </c>
      <c r="L5" s="152">
        <f t="shared" si="1"/>
        <v>500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>
        <f t="shared" si="0"/>
        <v>5</v>
      </c>
      <c r="B6" s="182" t="s">
        <v>405</v>
      </c>
      <c r="C6" s="151">
        <v>100</v>
      </c>
      <c r="D6" s="151">
        <v>200</v>
      </c>
      <c r="E6" s="151">
        <v>100</v>
      </c>
      <c r="F6" s="151">
        <v>0</v>
      </c>
      <c r="G6" s="151">
        <v>0</v>
      </c>
      <c r="H6" s="151">
        <v>0</v>
      </c>
      <c r="I6" s="151">
        <v>100</v>
      </c>
      <c r="J6" s="151">
        <v>0</v>
      </c>
      <c r="K6" s="151">
        <v>0</v>
      </c>
      <c r="L6" s="152">
        <f t="shared" si="1"/>
        <v>500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>
        <f t="shared" si="0"/>
        <v>6</v>
      </c>
      <c r="B7" s="182" t="s">
        <v>405</v>
      </c>
      <c r="C7" s="151">
        <v>100</v>
      </c>
      <c r="D7" s="151">
        <v>200</v>
      </c>
      <c r="E7" s="151">
        <v>100</v>
      </c>
      <c r="F7" s="151">
        <v>0</v>
      </c>
      <c r="G7" s="151">
        <v>0</v>
      </c>
      <c r="H7" s="151">
        <v>0</v>
      </c>
      <c r="I7" s="151">
        <v>100</v>
      </c>
      <c r="J7" s="151">
        <v>0</v>
      </c>
      <c r="K7" s="151">
        <v>0</v>
      </c>
      <c r="L7" s="152">
        <f t="shared" si="1"/>
        <v>500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>
        <f t="shared" si="0"/>
        <v>7</v>
      </c>
      <c r="B8" s="182" t="s">
        <v>405</v>
      </c>
      <c r="C8" s="151">
        <v>100</v>
      </c>
      <c r="D8" s="151">
        <v>200</v>
      </c>
      <c r="E8" s="151">
        <v>100</v>
      </c>
      <c r="F8" s="151">
        <v>0</v>
      </c>
      <c r="G8" s="151">
        <v>0</v>
      </c>
      <c r="H8" s="151">
        <v>0</v>
      </c>
      <c r="I8" s="151">
        <v>100</v>
      </c>
      <c r="J8" s="151">
        <v>0</v>
      </c>
      <c r="K8" s="151">
        <v>0</v>
      </c>
      <c r="L8" s="152">
        <f t="shared" si="1"/>
        <v>500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>
        <f t="shared" si="0"/>
        <v>8</v>
      </c>
      <c r="B9" s="182" t="s">
        <v>405</v>
      </c>
      <c r="C9" s="151">
        <v>100</v>
      </c>
      <c r="D9" s="151">
        <v>200</v>
      </c>
      <c r="E9" s="151">
        <v>100</v>
      </c>
      <c r="F9" s="151">
        <v>0</v>
      </c>
      <c r="G9" s="151">
        <v>0</v>
      </c>
      <c r="H9" s="151">
        <v>0</v>
      </c>
      <c r="I9" s="151">
        <v>100</v>
      </c>
      <c r="J9" s="151">
        <v>0</v>
      </c>
      <c r="K9" s="151">
        <v>0</v>
      </c>
      <c r="L9" s="152">
        <f t="shared" si="1"/>
        <v>500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>
        <f t="shared" si="0"/>
        <v>9</v>
      </c>
      <c r="B10" s="182" t="s">
        <v>405</v>
      </c>
      <c r="C10" s="151">
        <v>100</v>
      </c>
      <c r="D10" s="151">
        <v>200</v>
      </c>
      <c r="E10" s="151">
        <v>100</v>
      </c>
      <c r="F10" s="151">
        <v>0</v>
      </c>
      <c r="G10" s="151">
        <v>0</v>
      </c>
      <c r="H10" s="151">
        <v>0</v>
      </c>
      <c r="I10" s="151">
        <v>100</v>
      </c>
      <c r="J10" s="151">
        <v>0</v>
      </c>
      <c r="K10" s="151">
        <v>0</v>
      </c>
      <c r="L10" s="152">
        <f t="shared" si="1"/>
        <v>500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>
        <f t="shared" si="0"/>
        <v>10</v>
      </c>
      <c r="B11" s="182" t="s">
        <v>405</v>
      </c>
      <c r="C11" s="151">
        <v>100</v>
      </c>
      <c r="D11" s="151">
        <v>200</v>
      </c>
      <c r="E11" s="151">
        <v>100</v>
      </c>
      <c r="F11" s="151">
        <v>0</v>
      </c>
      <c r="G11" s="151">
        <v>0</v>
      </c>
      <c r="H11" s="151">
        <v>0</v>
      </c>
      <c r="I11" s="151">
        <v>100</v>
      </c>
      <c r="J11" s="151">
        <v>0</v>
      </c>
      <c r="K11" s="151">
        <v>0</v>
      </c>
      <c r="L11" s="152">
        <f t="shared" si="1"/>
        <v>500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 t="str">
        <f t="shared" si="0"/>
        <v/>
      </c>
      <c r="B12" s="155"/>
      <c r="C12" s="151"/>
      <c r="D12" s="151"/>
      <c r="E12" s="151"/>
      <c r="F12" s="151"/>
      <c r="G12" s="151"/>
      <c r="H12" s="151"/>
      <c r="I12" s="151"/>
      <c r="J12" s="151"/>
      <c r="K12" s="151"/>
      <c r="L12" s="152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 t="str">
        <f t="shared" si="0"/>
        <v/>
      </c>
      <c r="B13" s="155"/>
      <c r="C13" s="151"/>
      <c r="D13" s="151"/>
      <c r="E13" s="151"/>
      <c r="F13" s="151"/>
      <c r="G13" s="151"/>
      <c r="H13" s="151"/>
      <c r="I13" s="151"/>
      <c r="J13" s="151"/>
      <c r="K13" s="151"/>
      <c r="L13" s="152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270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268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271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269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272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329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54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43</v>
      </c>
      <c r="C12" s="63" t="s">
        <v>55</v>
      </c>
      <c r="D12" s="58"/>
      <c r="E12" s="59"/>
      <c r="F12" s="112"/>
      <c r="G12" s="58"/>
      <c r="H12" s="60" t="s">
        <v>56</v>
      </c>
    </row>
    <row r="13" spans="1:8" x14ac:dyDescent="0.2">
      <c r="A13" s="102"/>
      <c r="B13" s="128" t="s">
        <v>43</v>
      </c>
      <c r="C13" s="66">
        <v>1</v>
      </c>
      <c r="D13" s="58" t="s">
        <v>58</v>
      </c>
      <c r="E13" s="59" t="s">
        <v>20</v>
      </c>
      <c r="F13" s="125" t="s">
        <v>340</v>
      </c>
      <c r="G13" s="67" t="s">
        <v>59</v>
      </c>
      <c r="H13" s="60" t="s">
        <v>60</v>
      </c>
    </row>
    <row r="14" spans="1:8" x14ac:dyDescent="0.2">
      <c r="A14" s="102"/>
      <c r="B14" s="102" t="s">
        <v>43</v>
      </c>
      <c r="C14" s="66"/>
      <c r="D14" s="58" t="s">
        <v>62</v>
      </c>
      <c r="E14" s="59" t="s">
        <v>20</v>
      </c>
      <c r="F14" s="142"/>
      <c r="G14" s="67"/>
      <c r="H14" s="60"/>
    </row>
    <row r="15" spans="1:8" x14ac:dyDescent="0.2">
      <c r="A15" s="102"/>
      <c r="B15" s="102" t="s">
        <v>43</v>
      </c>
      <c r="C15" s="66"/>
      <c r="D15" s="67" t="s">
        <v>63</v>
      </c>
      <c r="E15" s="59" t="s">
        <v>20</v>
      </c>
      <c r="F15" s="142">
        <v>1.5</v>
      </c>
      <c r="G15" s="58">
        <v>1.234</v>
      </c>
      <c r="H15" s="60"/>
    </row>
    <row r="16" spans="1:8" x14ac:dyDescent="0.2">
      <c r="A16" s="102"/>
      <c r="B16" s="102" t="s">
        <v>43</v>
      </c>
      <c r="C16" s="66"/>
      <c r="D16" s="67" t="s">
        <v>64</v>
      </c>
      <c r="E16" s="59" t="s">
        <v>20</v>
      </c>
      <c r="F16" s="142">
        <v>7.63</v>
      </c>
      <c r="G16" s="58">
        <v>5.6779999999999999</v>
      </c>
      <c r="H16" s="60"/>
    </row>
    <row r="17" spans="1:8" x14ac:dyDescent="0.2">
      <c r="A17" s="102"/>
      <c r="B17" s="102" t="s">
        <v>43</v>
      </c>
      <c r="C17" s="66"/>
      <c r="D17" s="67" t="s">
        <v>65</v>
      </c>
      <c r="E17" s="59" t="s">
        <v>20</v>
      </c>
      <c r="F17" s="142"/>
      <c r="G17" s="58">
        <v>9.0120000000000005</v>
      </c>
      <c r="H17" s="121"/>
    </row>
    <row r="18" spans="1:8" x14ac:dyDescent="0.2">
      <c r="A18" s="101"/>
      <c r="B18" s="101" t="s">
        <v>43</v>
      </c>
      <c r="C18" s="66"/>
      <c r="D18" s="58" t="s">
        <v>66</v>
      </c>
      <c r="E18" s="59" t="s">
        <v>20</v>
      </c>
      <c r="F18" s="144"/>
      <c r="G18" s="58">
        <v>75</v>
      </c>
      <c r="H18" s="121"/>
    </row>
    <row r="19" spans="1:8" x14ac:dyDescent="0.2">
      <c r="A19" s="101"/>
      <c r="B19" s="101" t="s">
        <v>43</v>
      </c>
      <c r="C19" s="66"/>
      <c r="D19" s="58" t="s">
        <v>67</v>
      </c>
      <c r="E19" s="59" t="s">
        <v>20</v>
      </c>
      <c r="F19" s="144"/>
      <c r="G19" s="58">
        <v>450</v>
      </c>
      <c r="H19" s="121"/>
    </row>
    <row r="20" spans="1:8" x14ac:dyDescent="0.2">
      <c r="A20" s="101"/>
      <c r="B20" s="101" t="s">
        <v>43</v>
      </c>
      <c r="C20" s="66"/>
      <c r="D20" s="58" t="s">
        <v>68</v>
      </c>
      <c r="E20" s="59" t="s">
        <v>20</v>
      </c>
      <c r="F20" s="144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4"/>
      <c r="G21" s="58"/>
      <c r="H21" s="60"/>
    </row>
    <row r="22" spans="1:8" x14ac:dyDescent="0.2">
      <c r="A22" s="102"/>
      <c r="B22" s="102"/>
      <c r="C22" s="66">
        <v>2</v>
      </c>
      <c r="D22" s="58" t="s">
        <v>69</v>
      </c>
      <c r="E22" s="59" t="s">
        <v>20</v>
      </c>
      <c r="F22" s="125" t="s">
        <v>339</v>
      </c>
      <c r="G22" s="67" t="s">
        <v>70</v>
      </c>
      <c r="H22" s="60" t="s">
        <v>71</v>
      </c>
    </row>
    <row r="23" spans="1:8" x14ac:dyDescent="0.2">
      <c r="A23" s="102"/>
      <c r="B23" s="102"/>
      <c r="C23" s="66"/>
      <c r="D23" s="67" t="s">
        <v>73</v>
      </c>
      <c r="E23" s="59" t="s">
        <v>20</v>
      </c>
      <c r="F23" s="142">
        <v>1.6</v>
      </c>
      <c r="G23" s="58">
        <v>1.234</v>
      </c>
      <c r="H23" s="60" t="s">
        <v>74</v>
      </c>
    </row>
    <row r="24" spans="1:8" x14ac:dyDescent="0.2">
      <c r="A24" s="102"/>
      <c r="B24" s="102"/>
      <c r="C24" s="66"/>
      <c r="D24" s="67" t="s">
        <v>75</v>
      </c>
      <c r="E24" s="59" t="s">
        <v>20</v>
      </c>
      <c r="F24" s="142">
        <v>1.6</v>
      </c>
      <c r="G24" s="58">
        <v>5.6779999999999999</v>
      </c>
      <c r="H24" s="60" t="s">
        <v>76</v>
      </c>
    </row>
    <row r="25" spans="1:8" x14ac:dyDescent="0.2">
      <c r="A25" s="102"/>
      <c r="B25" s="102" t="s">
        <v>43</v>
      </c>
      <c r="C25" s="66"/>
      <c r="D25" s="67" t="s">
        <v>77</v>
      </c>
      <c r="E25" s="59" t="s">
        <v>20</v>
      </c>
      <c r="F25" s="142"/>
      <c r="G25" s="58">
        <v>9.0120000000000005</v>
      </c>
      <c r="H25" s="60"/>
    </row>
    <row r="26" spans="1:8" x14ac:dyDescent="0.2">
      <c r="A26" s="102"/>
      <c r="B26" s="102" t="s">
        <v>43</v>
      </c>
      <c r="C26" s="70"/>
      <c r="D26" s="58" t="s">
        <v>78</v>
      </c>
      <c r="E26" s="71" t="s">
        <v>20</v>
      </c>
      <c r="F26" s="142"/>
      <c r="G26" s="67"/>
      <c r="H26" s="72" t="s">
        <v>79</v>
      </c>
    </row>
    <row r="27" spans="1:8" x14ac:dyDescent="0.2">
      <c r="A27" s="101"/>
      <c r="B27" s="101" t="s">
        <v>43</v>
      </c>
      <c r="C27" s="66"/>
      <c r="D27" s="58" t="s">
        <v>80</v>
      </c>
      <c r="E27" s="59" t="s">
        <v>20</v>
      </c>
      <c r="F27" s="144"/>
      <c r="G27" s="58">
        <v>75</v>
      </c>
      <c r="H27" s="60" t="s">
        <v>81</v>
      </c>
    </row>
    <row r="28" spans="1:8" x14ac:dyDescent="0.2">
      <c r="A28" s="101"/>
      <c r="B28" s="101" t="s">
        <v>43</v>
      </c>
      <c r="C28" s="66"/>
      <c r="D28" s="58" t="s">
        <v>83</v>
      </c>
      <c r="E28" s="59" t="s">
        <v>20</v>
      </c>
      <c r="F28" s="144"/>
      <c r="G28" s="58">
        <v>450</v>
      </c>
      <c r="H28" s="60" t="s">
        <v>84</v>
      </c>
    </row>
    <row r="29" spans="1:8" x14ac:dyDescent="0.2">
      <c r="A29" s="101"/>
      <c r="B29" s="101" t="s">
        <v>43</v>
      </c>
      <c r="C29" s="66"/>
      <c r="D29" s="58" t="s">
        <v>85</v>
      </c>
      <c r="E29" s="59" t="s">
        <v>20</v>
      </c>
      <c r="F29" s="144"/>
      <c r="G29" s="58">
        <v>3600</v>
      </c>
      <c r="H29" s="60" t="s">
        <v>86</v>
      </c>
    </row>
    <row r="30" spans="1:8" x14ac:dyDescent="0.2">
      <c r="A30" s="101"/>
      <c r="B30" s="101"/>
      <c r="C30" s="66"/>
      <c r="D30" s="58"/>
      <c r="E30" s="59"/>
      <c r="F30" s="144"/>
      <c r="G30" s="58"/>
      <c r="H30" s="60"/>
    </row>
    <row r="31" spans="1:8" x14ac:dyDescent="0.2">
      <c r="A31" s="102"/>
      <c r="B31" s="102"/>
      <c r="C31" s="66">
        <v>3</v>
      </c>
      <c r="D31" s="58" t="s">
        <v>87</v>
      </c>
      <c r="E31" s="59" t="s">
        <v>20</v>
      </c>
      <c r="F31" s="125" t="s">
        <v>357</v>
      </c>
      <c r="G31" s="67" t="s">
        <v>88</v>
      </c>
      <c r="H31" s="60" t="s">
        <v>89</v>
      </c>
    </row>
    <row r="32" spans="1:8" x14ac:dyDescent="0.2">
      <c r="A32" s="102"/>
      <c r="B32" s="102"/>
      <c r="C32" s="66"/>
      <c r="D32" s="58" t="s">
        <v>90</v>
      </c>
      <c r="E32" s="59" t="s">
        <v>20</v>
      </c>
      <c r="F32" s="144">
        <v>5.4</v>
      </c>
      <c r="G32" s="58">
        <v>1.234</v>
      </c>
      <c r="H32" s="60" t="s">
        <v>91</v>
      </c>
    </row>
    <row r="33" spans="1:8" x14ac:dyDescent="0.2">
      <c r="A33" s="102"/>
      <c r="B33" s="128" t="s">
        <v>43</v>
      </c>
      <c r="C33" s="66"/>
      <c r="D33" s="58" t="s">
        <v>92</v>
      </c>
      <c r="E33" s="59" t="s">
        <v>20</v>
      </c>
      <c r="F33" s="112"/>
      <c r="G33" s="58">
        <v>5.6779999999999999</v>
      </c>
      <c r="H33" s="60" t="s">
        <v>93</v>
      </c>
    </row>
    <row r="34" spans="1:8" x14ac:dyDescent="0.2">
      <c r="A34" s="102"/>
      <c r="B34" s="102" t="s">
        <v>43</v>
      </c>
      <c r="C34" s="66"/>
      <c r="D34" s="58" t="s">
        <v>94</v>
      </c>
      <c r="E34" s="59" t="s">
        <v>20</v>
      </c>
      <c r="F34" s="112"/>
      <c r="G34" s="58">
        <v>9.0120000000000005</v>
      </c>
      <c r="H34" s="60" t="s">
        <v>95</v>
      </c>
    </row>
    <row r="35" spans="1:8" x14ac:dyDescent="0.2">
      <c r="A35" s="102"/>
      <c r="B35" s="102" t="s">
        <v>43</v>
      </c>
      <c r="C35" s="70"/>
      <c r="D35" s="58" t="s">
        <v>96</v>
      </c>
      <c r="E35" s="71" t="s">
        <v>20</v>
      </c>
      <c r="F35" s="113"/>
      <c r="G35" s="67"/>
      <c r="H35" s="72" t="s">
        <v>79</v>
      </c>
    </row>
    <row r="36" spans="1:8" x14ac:dyDescent="0.2">
      <c r="A36" s="102"/>
      <c r="B36" s="102" t="s">
        <v>43</v>
      </c>
      <c r="C36" s="66"/>
      <c r="D36" s="58" t="s">
        <v>99</v>
      </c>
      <c r="E36" s="59" t="s">
        <v>20</v>
      </c>
      <c r="F36" s="112"/>
      <c r="G36" s="58">
        <v>75</v>
      </c>
      <c r="H36" s="60" t="s">
        <v>100</v>
      </c>
    </row>
    <row r="37" spans="1:8" x14ac:dyDescent="0.2">
      <c r="A37" s="102"/>
      <c r="B37" s="102" t="s">
        <v>43</v>
      </c>
      <c r="C37" s="66"/>
      <c r="D37" s="58" t="s">
        <v>101</v>
      </c>
      <c r="E37" s="59" t="s">
        <v>20</v>
      </c>
      <c r="F37" s="112"/>
      <c r="G37" s="58">
        <v>450</v>
      </c>
      <c r="H37" s="60" t="s">
        <v>102</v>
      </c>
    </row>
    <row r="38" spans="1:8" x14ac:dyDescent="0.2">
      <c r="A38" s="102"/>
      <c r="B38" s="102" t="s">
        <v>43</v>
      </c>
      <c r="C38" s="66"/>
      <c r="D38" s="58" t="s">
        <v>103</v>
      </c>
      <c r="E38" s="59" t="s">
        <v>20</v>
      </c>
      <c r="F38" s="112"/>
      <c r="G38" s="58">
        <v>3600</v>
      </c>
      <c r="H38" s="60" t="s">
        <v>104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43</v>
      </c>
      <c r="C40" s="66">
        <v>4</v>
      </c>
      <c r="D40" s="58" t="s">
        <v>105</v>
      </c>
      <c r="E40" s="59" t="s">
        <v>20</v>
      </c>
      <c r="F40" s="125"/>
      <c r="G40" s="67" t="s">
        <v>70</v>
      </c>
      <c r="H40" s="60" t="s">
        <v>106</v>
      </c>
    </row>
    <row r="41" spans="1:8" x14ac:dyDescent="0.2">
      <c r="A41" s="102"/>
      <c r="B41" s="128" t="s">
        <v>43</v>
      </c>
      <c r="C41" s="66"/>
      <c r="D41" s="58" t="s">
        <v>107</v>
      </c>
      <c r="E41" s="71" t="s">
        <v>20</v>
      </c>
      <c r="F41" s="113"/>
      <c r="G41" s="58">
        <v>1.234</v>
      </c>
      <c r="H41" s="60" t="s">
        <v>108</v>
      </c>
    </row>
    <row r="42" spans="1:8" x14ac:dyDescent="0.2">
      <c r="A42" s="102"/>
      <c r="B42" s="128" t="s">
        <v>43</v>
      </c>
      <c r="C42" s="66"/>
      <c r="D42" s="58" t="s">
        <v>109</v>
      </c>
      <c r="E42" s="71" t="s">
        <v>20</v>
      </c>
      <c r="F42" s="113"/>
      <c r="G42" s="58">
        <v>5.6779999999999999</v>
      </c>
      <c r="H42" s="60" t="s">
        <v>110</v>
      </c>
    </row>
    <row r="43" spans="1:8" x14ac:dyDescent="0.2">
      <c r="A43" s="102"/>
      <c r="B43" s="102" t="s">
        <v>43</v>
      </c>
      <c r="C43" s="66"/>
      <c r="D43" s="58" t="s">
        <v>111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43</v>
      </c>
      <c r="C44" s="70"/>
      <c r="D44" s="58" t="s">
        <v>112</v>
      </c>
      <c r="E44" s="71" t="s">
        <v>20</v>
      </c>
      <c r="F44" s="113"/>
      <c r="G44" s="67"/>
      <c r="H44" s="72" t="s">
        <v>79</v>
      </c>
    </row>
    <row r="45" spans="1:8" x14ac:dyDescent="0.2">
      <c r="A45" s="102"/>
      <c r="B45" s="102" t="s">
        <v>43</v>
      </c>
      <c r="C45" s="66"/>
      <c r="D45" s="58" t="s">
        <v>114</v>
      </c>
      <c r="E45" s="71" t="s">
        <v>20</v>
      </c>
      <c r="F45" s="112"/>
      <c r="G45" s="58">
        <v>75</v>
      </c>
      <c r="H45" s="60" t="s">
        <v>100</v>
      </c>
    </row>
    <row r="46" spans="1:8" x14ac:dyDescent="0.2">
      <c r="A46" s="102"/>
      <c r="B46" s="102" t="s">
        <v>43</v>
      </c>
      <c r="C46" s="66"/>
      <c r="D46" s="58" t="s">
        <v>115</v>
      </c>
      <c r="E46" s="71" t="s">
        <v>20</v>
      </c>
      <c r="F46" s="112"/>
      <c r="G46" s="58">
        <v>450</v>
      </c>
      <c r="H46" s="60" t="s">
        <v>102</v>
      </c>
    </row>
    <row r="47" spans="1:8" x14ac:dyDescent="0.2">
      <c r="A47" s="102"/>
      <c r="B47" s="102" t="s">
        <v>43</v>
      </c>
      <c r="C47" s="66"/>
      <c r="D47" s="58" t="s">
        <v>116</v>
      </c>
      <c r="E47" s="71" t="s">
        <v>20</v>
      </c>
      <c r="F47" s="112"/>
      <c r="G47" s="58">
        <v>3600</v>
      </c>
      <c r="H47" s="60" t="s">
        <v>104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43</v>
      </c>
      <c r="C49" s="66">
        <v>5</v>
      </c>
      <c r="D49" s="58" t="s">
        <v>117</v>
      </c>
      <c r="E49" s="59" t="s">
        <v>20</v>
      </c>
      <c r="F49" s="125"/>
      <c r="G49" s="67" t="s">
        <v>88</v>
      </c>
      <c r="H49" s="60" t="s">
        <v>118</v>
      </c>
    </row>
    <row r="50" spans="1:8" x14ac:dyDescent="0.2">
      <c r="A50" s="102"/>
      <c r="B50" s="128" t="s">
        <v>43</v>
      </c>
      <c r="C50" s="70"/>
      <c r="D50" s="58" t="s">
        <v>120</v>
      </c>
      <c r="E50" s="59" t="s">
        <v>20</v>
      </c>
      <c r="F50" s="113"/>
      <c r="G50" s="58">
        <v>1.234</v>
      </c>
      <c r="H50" s="60" t="s">
        <v>121</v>
      </c>
    </row>
    <row r="51" spans="1:8" x14ac:dyDescent="0.2">
      <c r="A51" s="102"/>
      <c r="B51" s="128" t="s">
        <v>43</v>
      </c>
      <c r="C51" s="70"/>
      <c r="D51" s="58" t="s">
        <v>122</v>
      </c>
      <c r="E51" s="59" t="s">
        <v>20</v>
      </c>
      <c r="F51" s="113"/>
      <c r="G51" s="58">
        <v>5.6779999999999999</v>
      </c>
      <c r="H51" s="60" t="s">
        <v>123</v>
      </c>
    </row>
    <row r="52" spans="1:8" x14ac:dyDescent="0.2">
      <c r="A52" s="102"/>
      <c r="B52" s="102" t="s">
        <v>43</v>
      </c>
      <c r="C52" s="70"/>
      <c r="D52" s="58" t="s">
        <v>124</v>
      </c>
      <c r="E52" s="59" t="s">
        <v>20</v>
      </c>
      <c r="F52" s="113"/>
      <c r="G52" s="58">
        <v>9.0120000000000005</v>
      </c>
      <c r="H52" s="60" t="s">
        <v>125</v>
      </c>
    </row>
    <row r="53" spans="1:8" x14ac:dyDescent="0.2">
      <c r="A53" s="102"/>
      <c r="B53" s="102" t="s">
        <v>43</v>
      </c>
      <c r="C53" s="70"/>
      <c r="D53" s="67" t="s">
        <v>126</v>
      </c>
      <c r="E53" s="71" t="s">
        <v>20</v>
      </c>
      <c r="F53" s="113"/>
      <c r="G53" s="67"/>
      <c r="H53" s="72" t="s">
        <v>79</v>
      </c>
    </row>
    <row r="54" spans="1:8" x14ac:dyDescent="0.2">
      <c r="A54" s="102"/>
      <c r="B54" s="102" t="s">
        <v>43</v>
      </c>
      <c r="C54" s="70"/>
      <c r="D54" s="58" t="s">
        <v>128</v>
      </c>
      <c r="E54" s="59" t="s">
        <v>20</v>
      </c>
      <c r="F54" s="113"/>
      <c r="G54" s="58">
        <v>75</v>
      </c>
      <c r="H54" s="60" t="s">
        <v>100</v>
      </c>
    </row>
    <row r="55" spans="1:8" x14ac:dyDescent="0.2">
      <c r="A55" s="102"/>
      <c r="B55" s="102" t="s">
        <v>43</v>
      </c>
      <c r="C55" s="70"/>
      <c r="D55" s="58" t="s">
        <v>129</v>
      </c>
      <c r="E55" s="59" t="s">
        <v>20</v>
      </c>
      <c r="F55" s="113"/>
      <c r="G55" s="58">
        <v>450</v>
      </c>
      <c r="H55" s="60" t="s">
        <v>102</v>
      </c>
    </row>
    <row r="56" spans="1:8" x14ac:dyDescent="0.2">
      <c r="A56" s="102"/>
      <c r="B56" s="102" t="s">
        <v>43</v>
      </c>
      <c r="C56" s="70"/>
      <c r="D56" s="58" t="s">
        <v>130</v>
      </c>
      <c r="E56" s="59" t="s">
        <v>20</v>
      </c>
      <c r="F56" s="113"/>
      <c r="G56" s="58">
        <v>3600</v>
      </c>
      <c r="H56" s="60" t="s">
        <v>104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43</v>
      </c>
      <c r="C58" s="66">
        <v>6</v>
      </c>
      <c r="D58" s="58" t="s">
        <v>131</v>
      </c>
      <c r="E58" s="59" t="s">
        <v>20</v>
      </c>
      <c r="F58" s="113"/>
      <c r="G58" s="67" t="s">
        <v>70</v>
      </c>
      <c r="H58" s="60" t="s">
        <v>132</v>
      </c>
    </row>
    <row r="59" spans="1:8" x14ac:dyDescent="0.2">
      <c r="A59" s="101"/>
      <c r="B59" s="101" t="s">
        <v>43</v>
      </c>
      <c r="C59" s="66"/>
      <c r="D59" s="58" t="s">
        <v>133</v>
      </c>
      <c r="E59" s="59" t="s">
        <v>20</v>
      </c>
      <c r="F59" s="113"/>
      <c r="G59" s="58">
        <v>1.234</v>
      </c>
      <c r="H59" s="60" t="s">
        <v>134</v>
      </c>
    </row>
    <row r="60" spans="1:8" x14ac:dyDescent="0.2">
      <c r="A60" s="101"/>
      <c r="B60" s="101" t="s">
        <v>43</v>
      </c>
      <c r="C60" s="66"/>
      <c r="D60" s="58" t="s">
        <v>135</v>
      </c>
      <c r="E60" s="59" t="s">
        <v>20</v>
      </c>
      <c r="F60" s="113"/>
      <c r="G60" s="58">
        <v>5.6779999999999999</v>
      </c>
      <c r="H60" s="60" t="s">
        <v>136</v>
      </c>
    </row>
    <row r="61" spans="1:8" x14ac:dyDescent="0.2">
      <c r="A61" s="101"/>
      <c r="B61" s="101" t="s">
        <v>43</v>
      </c>
      <c r="C61" s="66"/>
      <c r="D61" s="58" t="s">
        <v>137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43</v>
      </c>
      <c r="C62" s="66"/>
      <c r="D62" s="67" t="s">
        <v>138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43</v>
      </c>
      <c r="C63" s="66"/>
      <c r="D63" s="58" t="s">
        <v>139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43</v>
      </c>
      <c r="C64" s="66"/>
      <c r="D64" s="58" t="s">
        <v>140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43</v>
      </c>
      <c r="C65" s="66"/>
      <c r="D65" s="58" t="s">
        <v>141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43</v>
      </c>
      <c r="C67" s="66">
        <v>7</v>
      </c>
      <c r="D67" s="58" t="s">
        <v>142</v>
      </c>
      <c r="E67" s="59" t="s">
        <v>20</v>
      </c>
      <c r="F67" s="125"/>
      <c r="G67" s="67" t="s">
        <v>70</v>
      </c>
      <c r="H67" s="60" t="s">
        <v>144</v>
      </c>
    </row>
    <row r="68" spans="1:8" x14ac:dyDescent="0.2">
      <c r="A68" s="101"/>
      <c r="B68" s="101" t="s">
        <v>43</v>
      </c>
      <c r="C68" s="66"/>
      <c r="D68" s="58" t="s">
        <v>145</v>
      </c>
      <c r="E68" s="59" t="s">
        <v>20</v>
      </c>
      <c r="F68" s="113"/>
      <c r="G68" s="58">
        <v>1.234</v>
      </c>
      <c r="H68" s="60" t="s">
        <v>146</v>
      </c>
    </row>
    <row r="69" spans="1:8" x14ac:dyDescent="0.2">
      <c r="A69" s="101"/>
      <c r="B69" s="101" t="s">
        <v>43</v>
      </c>
      <c r="C69" s="66"/>
      <c r="D69" s="58" t="s">
        <v>147</v>
      </c>
      <c r="E69" s="59" t="s">
        <v>20</v>
      </c>
      <c r="F69" s="113"/>
      <c r="G69" s="58">
        <v>5.6779999999999999</v>
      </c>
      <c r="H69" s="60" t="s">
        <v>148</v>
      </c>
    </row>
    <row r="70" spans="1:8" x14ac:dyDescent="0.2">
      <c r="A70" s="101"/>
      <c r="B70" s="126" t="str">
        <f>B69</f>
        <v>#</v>
      </c>
      <c r="C70" s="66"/>
      <c r="D70" s="58" t="s">
        <v>149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43</v>
      </c>
      <c r="C71" s="66"/>
      <c r="D71" s="58" t="s">
        <v>150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43</v>
      </c>
      <c r="C72" s="66"/>
      <c r="D72" s="58" t="s">
        <v>151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43</v>
      </c>
      <c r="C73" s="66"/>
      <c r="D73" s="58" t="s">
        <v>152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43</v>
      </c>
      <c r="C74" s="66"/>
      <c r="D74" s="58" t="s">
        <v>153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43</v>
      </c>
      <c r="C76" s="66">
        <v>8</v>
      </c>
      <c r="D76" s="148" t="s">
        <v>341</v>
      </c>
      <c r="E76" s="59" t="s">
        <v>20</v>
      </c>
      <c r="F76" s="113"/>
      <c r="G76" s="67" t="s">
        <v>70</v>
      </c>
      <c r="H76" s="60" t="s">
        <v>144</v>
      </c>
    </row>
    <row r="77" spans="1:8" s="3" customFormat="1" x14ac:dyDescent="0.2">
      <c r="A77" s="101"/>
      <c r="B77" s="101" t="s">
        <v>43</v>
      </c>
      <c r="C77" s="66"/>
      <c r="D77" s="148" t="s">
        <v>342</v>
      </c>
      <c r="E77" s="59" t="s">
        <v>20</v>
      </c>
      <c r="F77" s="113"/>
      <c r="G77" s="58">
        <v>1.234</v>
      </c>
      <c r="H77" s="60" t="s">
        <v>146</v>
      </c>
    </row>
    <row r="78" spans="1:8" s="3" customFormat="1" x14ac:dyDescent="0.2">
      <c r="A78" s="101"/>
      <c r="B78" s="101" t="s">
        <v>43</v>
      </c>
      <c r="C78" s="66"/>
      <c r="D78" s="148" t="s">
        <v>343</v>
      </c>
      <c r="E78" s="59" t="s">
        <v>20</v>
      </c>
      <c r="F78" s="113"/>
      <c r="G78" s="58">
        <v>5.6779999999999999</v>
      </c>
      <c r="H78" s="60" t="s">
        <v>148</v>
      </c>
    </row>
    <row r="79" spans="1:8" s="3" customFormat="1" x14ac:dyDescent="0.2">
      <c r="A79" s="101"/>
      <c r="B79" s="126" t="str">
        <f>B78</f>
        <v>#</v>
      </c>
      <c r="C79" s="66"/>
      <c r="D79" s="148" t="s">
        <v>344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43</v>
      </c>
      <c r="C80" s="66"/>
      <c r="D80" s="148" t="s">
        <v>345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43</v>
      </c>
      <c r="C81" s="66"/>
      <c r="D81" s="148" t="s">
        <v>346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43</v>
      </c>
      <c r="C82" s="66"/>
      <c r="D82" s="148" t="s">
        <v>347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43</v>
      </c>
      <c r="C83" s="66"/>
      <c r="D83" s="148" t="s">
        <v>348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43</v>
      </c>
      <c r="C85" s="66">
        <v>9</v>
      </c>
      <c r="D85" s="148" t="s">
        <v>349</v>
      </c>
      <c r="E85" s="59" t="s">
        <v>20</v>
      </c>
      <c r="F85" s="113"/>
      <c r="G85" s="67" t="s">
        <v>70</v>
      </c>
      <c r="H85" s="60" t="s">
        <v>144</v>
      </c>
    </row>
    <row r="86" spans="1:8" s="3" customFormat="1" x14ac:dyDescent="0.2">
      <c r="A86" s="101"/>
      <c r="B86" s="101" t="s">
        <v>43</v>
      </c>
      <c r="C86" s="66"/>
      <c r="D86" s="148" t="s">
        <v>350</v>
      </c>
      <c r="E86" s="59" t="s">
        <v>20</v>
      </c>
      <c r="F86" s="113"/>
      <c r="G86" s="58">
        <v>1.234</v>
      </c>
      <c r="H86" s="60" t="s">
        <v>146</v>
      </c>
    </row>
    <row r="87" spans="1:8" s="3" customFormat="1" x14ac:dyDescent="0.2">
      <c r="A87" s="101"/>
      <c r="B87" s="101" t="s">
        <v>43</v>
      </c>
      <c r="C87" s="66"/>
      <c r="D87" s="148" t="s">
        <v>351</v>
      </c>
      <c r="E87" s="59" t="s">
        <v>20</v>
      </c>
      <c r="F87" s="113"/>
      <c r="G87" s="58">
        <v>5.6779999999999999</v>
      </c>
      <c r="H87" s="60" t="s">
        <v>148</v>
      </c>
    </row>
    <row r="88" spans="1:8" s="3" customFormat="1" x14ac:dyDescent="0.2">
      <c r="A88" s="101"/>
      <c r="B88" s="126" t="str">
        <f>B87</f>
        <v>#</v>
      </c>
      <c r="C88" s="66"/>
      <c r="D88" s="148" t="s">
        <v>352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43</v>
      </c>
      <c r="C89" s="66"/>
      <c r="D89" s="148" t="s">
        <v>353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43</v>
      </c>
      <c r="C90" s="66"/>
      <c r="D90" s="148" t="s">
        <v>354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43</v>
      </c>
      <c r="C91" s="66"/>
      <c r="D91" s="148" t="s">
        <v>355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43</v>
      </c>
      <c r="C92" s="66"/>
      <c r="D92" s="148" t="s">
        <v>356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0" sqref="L20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391</v>
      </c>
      <c r="L1" s="3" t="s">
        <v>10</v>
      </c>
    </row>
    <row r="2" spans="1:12" x14ac:dyDescent="0.2">
      <c r="A2" s="4">
        <f>IF(NOT('Manual Experiment Interface'!A2=""),'Manual Experiment Interface'!A2,"")</f>
        <v>1</v>
      </c>
      <c r="B2" s="4" t="str">
        <f>IF(NOT('Manual Experiment Interface'!B2=""),'Manual Experiment Interface'!B2,"")</f>
        <v>Test Reaction</v>
      </c>
      <c r="C2" s="4">
        <f>IF(NOT('Manual Experiment Interface'!C2=""),'Manual Experiment Interface'!C2,"")</f>
        <v>100</v>
      </c>
      <c r="D2" s="4">
        <f>IF(NOT('Manual Experiment Interface'!D2=""),'Manual Experiment Interface'!D2,"")</f>
        <v>200</v>
      </c>
      <c r="E2" s="4">
        <f>IF(NOT('Manual Experiment Interface'!E2=""),'Manual Experiment Interface'!E2,"")</f>
        <v>100</v>
      </c>
      <c r="F2" s="4">
        <f>IF(NOT('Manual Experiment Interface'!F2=""),'Manual Experiment Interface'!F2,"")</f>
        <v>0</v>
      </c>
      <c r="G2" s="4">
        <f>IF(NOT('Manual Experiment Interface'!G2=""),'Manual Experiment Interface'!G2,"")</f>
        <v>0</v>
      </c>
      <c r="H2" s="4">
        <f>IF(NOT('Manual Experiment Interface'!H2=""),'Manual Experiment Interface'!H2,"")</f>
        <v>0</v>
      </c>
      <c r="I2" s="4">
        <f>IF(NOT('Manual Experiment Interface'!I2=""),'Manual Experiment Interface'!I2,"")</f>
        <v>100</v>
      </c>
      <c r="J2" s="4">
        <f>IF(NOT('Manual Experiment Interface'!J2=""),'Manual Experiment Interface'!J2,"")</f>
        <v>0</v>
      </c>
      <c r="K2" s="4">
        <f>IF(NOT('Manual Experiment Interface'!K2=""),'Manual Experiment Interface'!K2,"")</f>
        <v>0</v>
      </c>
      <c r="L2" s="4">
        <f>IF(NOT('Manual Experiment Interface'!L2=""),'Manual Experiment Interface'!L2,"")</f>
        <v>500</v>
      </c>
    </row>
    <row r="3" spans="1:12" x14ac:dyDescent="0.2">
      <c r="A3" s="4">
        <f>IF(NOT('Manual Experiment Interface'!A3=""),'Manual Experiment Interface'!A3,"")</f>
        <v>2</v>
      </c>
      <c r="B3" s="4" t="str">
        <f>IF(NOT('Manual Experiment Interface'!B3=""),'Manual Experiment Interface'!B3,"")</f>
        <v>Test Reaction</v>
      </c>
      <c r="C3" s="4">
        <f>IF(NOT('Manual Experiment Interface'!C3=""),'Manual Experiment Interface'!C3,"")</f>
        <v>100</v>
      </c>
      <c r="D3" s="4">
        <f>IF(NOT('Manual Experiment Interface'!D3=""),'Manual Experiment Interface'!D3,"")</f>
        <v>200</v>
      </c>
      <c r="E3" s="4">
        <f>IF(NOT('Manual Experiment Interface'!E3=""),'Manual Experiment Interface'!E3,"")</f>
        <v>100</v>
      </c>
      <c r="F3" s="4">
        <f>IF(NOT('Manual Experiment Interface'!F3=""),'Manual Experiment Interface'!F3,"")</f>
        <v>0</v>
      </c>
      <c r="G3" s="4">
        <f>IF(NOT('Manual Experiment Interface'!G3=""),'Manual Experiment Interface'!G3,"")</f>
        <v>0</v>
      </c>
      <c r="H3" s="4">
        <f>IF(NOT('Manual Experiment Interface'!H3=""),'Manual Experiment Interface'!H3,"")</f>
        <v>0</v>
      </c>
      <c r="I3" s="4">
        <f>IF(NOT('Manual Experiment Interface'!I3=""),'Manual Experiment Interface'!I3,"")</f>
        <v>100</v>
      </c>
      <c r="J3" s="4">
        <f>IF(NOT('Manual Experiment Interface'!J3=""),'Manual Experiment Interface'!J3,"")</f>
        <v>0</v>
      </c>
      <c r="K3" s="4">
        <f>IF(NOT('Manual Experiment Interface'!K3=""),'Manual Experiment Interface'!K3,"")</f>
        <v>0</v>
      </c>
      <c r="L3" s="4">
        <f>IF(NOT('Manual Experiment Interface'!L3=""),'Manual Experiment Interface'!L3,"")</f>
        <v>500</v>
      </c>
    </row>
    <row r="4" spans="1:12" x14ac:dyDescent="0.2">
      <c r="A4" s="4">
        <f>IF(NOT('Manual Experiment Interface'!A4=""),'Manual Experiment Interface'!A4,"")</f>
        <v>3</v>
      </c>
      <c r="B4" s="4" t="str">
        <f>IF(NOT('Manual Experiment Interface'!B4=""),'Manual Experiment Interface'!B4,"")</f>
        <v>Test Reaction</v>
      </c>
      <c r="C4" s="4">
        <f>IF(NOT('Manual Experiment Interface'!C4=""),'Manual Experiment Interface'!C4,"")</f>
        <v>100</v>
      </c>
      <c r="D4" s="4">
        <f>IF(NOT('Manual Experiment Interface'!D4=""),'Manual Experiment Interface'!D4,"")</f>
        <v>200</v>
      </c>
      <c r="E4" s="4">
        <f>IF(NOT('Manual Experiment Interface'!E4=""),'Manual Experiment Interface'!E4,"")</f>
        <v>100</v>
      </c>
      <c r="F4" s="4">
        <f>IF(NOT('Manual Experiment Interface'!F4=""),'Manual Experiment Interface'!F4,"")</f>
        <v>0</v>
      </c>
      <c r="G4" s="4">
        <f>IF(NOT('Manual Experiment Interface'!G4=""),'Manual Experiment Interface'!G4,"")</f>
        <v>0</v>
      </c>
      <c r="H4" s="4">
        <f>IF(NOT('Manual Experiment Interface'!H4=""),'Manual Experiment Interface'!H4,"")</f>
        <v>0</v>
      </c>
      <c r="I4" s="4">
        <f>IF(NOT('Manual Experiment Interface'!I4=""),'Manual Experiment Interface'!I4,"")</f>
        <v>100</v>
      </c>
      <c r="J4" s="4">
        <f>IF(NOT('Manual Experiment Interface'!J4=""),'Manual Experiment Interface'!J4,"")</f>
        <v>0</v>
      </c>
      <c r="K4" s="4">
        <f>IF(NOT('Manual Experiment Interface'!K4=""),'Manual Experiment Interface'!K4,"")</f>
        <v>0</v>
      </c>
      <c r="L4" s="4">
        <f>IF(NOT('Manual Experiment Interface'!L4=""),'Manual Experiment Interface'!L4,"")</f>
        <v>500</v>
      </c>
    </row>
    <row r="5" spans="1:12" x14ac:dyDescent="0.2">
      <c r="A5" s="4">
        <f>IF(NOT('Manual Experiment Interface'!A5=""),'Manual Experiment Interface'!A5,"")</f>
        <v>4</v>
      </c>
      <c r="B5" s="4" t="str">
        <f>IF(NOT('Manual Experiment Interface'!B5=""),'Manual Experiment Interface'!B5,"")</f>
        <v>Test Reaction</v>
      </c>
      <c r="C5" s="4">
        <f>IF(NOT('Manual Experiment Interface'!C5=""),'Manual Experiment Interface'!C5,"")</f>
        <v>100</v>
      </c>
      <c r="D5" s="4">
        <f>IF(NOT('Manual Experiment Interface'!D5=""),'Manual Experiment Interface'!D5,"")</f>
        <v>200</v>
      </c>
      <c r="E5" s="4">
        <f>IF(NOT('Manual Experiment Interface'!E5=""),'Manual Experiment Interface'!E5,"")</f>
        <v>100</v>
      </c>
      <c r="F5" s="4">
        <f>IF(NOT('Manual Experiment Interface'!F5=""),'Manual Experiment Interface'!F5,"")</f>
        <v>0</v>
      </c>
      <c r="G5" s="4">
        <f>IF(NOT('Manual Experiment Interface'!G5=""),'Manual Experiment Interface'!G5,"")</f>
        <v>0</v>
      </c>
      <c r="H5" s="4">
        <f>IF(NOT('Manual Experiment Interface'!H5=""),'Manual Experiment Interface'!H5,"")</f>
        <v>0</v>
      </c>
      <c r="I5" s="4">
        <f>IF(NOT('Manual Experiment Interface'!I5=""),'Manual Experiment Interface'!I5,"")</f>
        <v>100</v>
      </c>
      <c r="J5" s="4">
        <f>IF(NOT('Manual Experiment Interface'!J5=""),'Manual Experiment Interface'!J5,"")</f>
        <v>0</v>
      </c>
      <c r="K5" s="4">
        <f>IF(NOT('Manual Experiment Interface'!K5=""),'Manual Experiment Interface'!K5,"")</f>
        <v>0</v>
      </c>
      <c r="L5" s="4">
        <f>IF(NOT('Manual Experiment Interface'!L5=""),'Manual Experiment Interface'!L5,"")</f>
        <v>500</v>
      </c>
    </row>
    <row r="6" spans="1:12" x14ac:dyDescent="0.2">
      <c r="A6" s="4">
        <f>IF(NOT('Manual Experiment Interface'!A6=""),'Manual Experiment Interface'!A6,"")</f>
        <v>5</v>
      </c>
      <c r="B6" s="4" t="str">
        <f>IF(NOT('Manual Experiment Interface'!B6=""),'Manual Experiment Interface'!B6,"")</f>
        <v>Test Reaction</v>
      </c>
      <c r="C6" s="4">
        <f>IF(NOT('Manual Experiment Interface'!C6=""),'Manual Experiment Interface'!C6,"")</f>
        <v>100</v>
      </c>
      <c r="D6" s="4">
        <f>IF(NOT('Manual Experiment Interface'!D6=""),'Manual Experiment Interface'!D6,"")</f>
        <v>200</v>
      </c>
      <c r="E6" s="4">
        <f>IF(NOT('Manual Experiment Interface'!E6=""),'Manual Experiment Interface'!E6,"")</f>
        <v>100</v>
      </c>
      <c r="F6" s="4">
        <f>IF(NOT('Manual Experiment Interface'!F6=""),'Manual Experiment Interface'!F6,"")</f>
        <v>0</v>
      </c>
      <c r="G6" s="4">
        <f>IF(NOT('Manual Experiment Interface'!G6=""),'Manual Experiment Interface'!G6,"")</f>
        <v>0</v>
      </c>
      <c r="H6" s="4">
        <f>IF(NOT('Manual Experiment Interface'!H6=""),'Manual Experiment Interface'!H6,"")</f>
        <v>0</v>
      </c>
      <c r="I6" s="4">
        <f>IF(NOT('Manual Experiment Interface'!I6=""),'Manual Experiment Interface'!I6,"")</f>
        <v>100</v>
      </c>
      <c r="J6" s="4">
        <f>IF(NOT('Manual Experiment Interface'!J6=""),'Manual Experiment Interface'!J6,"")</f>
        <v>0</v>
      </c>
      <c r="K6" s="4">
        <f>IF(NOT('Manual Experiment Interface'!K6=""),'Manual Experiment Interface'!K6,"")</f>
        <v>0</v>
      </c>
      <c r="L6" s="4">
        <f>IF(NOT('Manual Experiment Interface'!L6=""),'Manual Experiment Interface'!L6,"")</f>
        <v>500</v>
      </c>
    </row>
    <row r="7" spans="1:12" x14ac:dyDescent="0.2">
      <c r="A7" s="4">
        <f>IF(NOT('Manual Experiment Interface'!A7=""),'Manual Experiment Interface'!A7,"")</f>
        <v>6</v>
      </c>
      <c r="B7" s="4" t="str">
        <f>IF(NOT('Manual Experiment Interface'!B7=""),'Manual Experiment Interface'!B7,"")</f>
        <v>Test Reaction</v>
      </c>
      <c r="C7" s="4">
        <f>IF(NOT('Manual Experiment Interface'!C7=""),'Manual Experiment Interface'!C7,"")</f>
        <v>100</v>
      </c>
      <c r="D7" s="4">
        <f>IF(NOT('Manual Experiment Interface'!D7=""),'Manual Experiment Interface'!D7,"")</f>
        <v>200</v>
      </c>
      <c r="E7" s="4">
        <f>IF(NOT('Manual Experiment Interface'!E7=""),'Manual Experiment Interface'!E7,"")</f>
        <v>100</v>
      </c>
      <c r="F7" s="4">
        <f>IF(NOT('Manual Experiment Interface'!F7=""),'Manual Experiment Interface'!F7,"")</f>
        <v>0</v>
      </c>
      <c r="G7" s="4">
        <f>IF(NOT('Manual Experiment Interface'!G7=""),'Manual Experiment Interface'!G7,"")</f>
        <v>0</v>
      </c>
      <c r="H7" s="4">
        <f>IF(NOT('Manual Experiment Interface'!H7=""),'Manual Experiment Interface'!H7,"")</f>
        <v>0</v>
      </c>
      <c r="I7" s="4">
        <f>IF(NOT('Manual Experiment Interface'!I7=""),'Manual Experiment Interface'!I7,"")</f>
        <v>100</v>
      </c>
      <c r="J7" s="4">
        <f>IF(NOT('Manual Experiment Interface'!J7=""),'Manual Experiment Interface'!J7,"")</f>
        <v>0</v>
      </c>
      <c r="K7" s="4">
        <f>IF(NOT('Manual Experiment Interface'!K7=""),'Manual Experiment Interface'!K7,"")</f>
        <v>0</v>
      </c>
      <c r="L7" s="4">
        <f>IF(NOT('Manual Experiment Interface'!L7=""),'Manual Experiment Interface'!L7,"")</f>
        <v>500</v>
      </c>
    </row>
    <row r="8" spans="1:12" x14ac:dyDescent="0.2">
      <c r="A8" s="4">
        <f>IF(NOT('Manual Experiment Interface'!A8=""),'Manual Experiment Interface'!A8,"")</f>
        <v>7</v>
      </c>
      <c r="B8" s="4" t="str">
        <f>IF(NOT('Manual Experiment Interface'!B8=""),'Manual Experiment Interface'!B8,"")</f>
        <v>Test Reaction</v>
      </c>
      <c r="C8" s="4">
        <f>IF(NOT('Manual Experiment Interface'!C8=""),'Manual Experiment Interface'!C8,"")</f>
        <v>100</v>
      </c>
      <c r="D8" s="4">
        <f>IF(NOT('Manual Experiment Interface'!D8=""),'Manual Experiment Interface'!D8,"")</f>
        <v>200</v>
      </c>
      <c r="E8" s="4">
        <f>IF(NOT('Manual Experiment Interface'!E8=""),'Manual Experiment Interface'!E8,"")</f>
        <v>100</v>
      </c>
      <c r="F8" s="4">
        <f>IF(NOT('Manual Experiment Interface'!F8=""),'Manual Experiment Interface'!F8,"")</f>
        <v>0</v>
      </c>
      <c r="G8" s="4">
        <f>IF(NOT('Manual Experiment Interface'!G8=""),'Manual Experiment Interface'!G8,"")</f>
        <v>0</v>
      </c>
      <c r="H8" s="4">
        <f>IF(NOT('Manual Experiment Interface'!H8=""),'Manual Experiment Interface'!H8,"")</f>
        <v>0</v>
      </c>
      <c r="I8" s="4">
        <f>IF(NOT('Manual Experiment Interface'!I8=""),'Manual Experiment Interface'!I8,"")</f>
        <v>100</v>
      </c>
      <c r="J8" s="4">
        <f>IF(NOT('Manual Experiment Interface'!J8=""),'Manual Experiment Interface'!J8,"")</f>
        <v>0</v>
      </c>
      <c r="K8" s="4">
        <f>IF(NOT('Manual Experiment Interface'!K8=""),'Manual Experiment Interface'!K8,"")</f>
        <v>0</v>
      </c>
      <c r="L8" s="4">
        <f>IF(NOT('Manual Experiment Interface'!L8=""),'Manual Experiment Interface'!L8,"")</f>
        <v>500</v>
      </c>
    </row>
    <row r="9" spans="1:12" x14ac:dyDescent="0.2">
      <c r="A9" s="4">
        <f>IF(NOT('Manual Experiment Interface'!A9=""),'Manual Experiment Interface'!A9,"")</f>
        <v>8</v>
      </c>
      <c r="B9" s="4" t="str">
        <f>IF(NOT('Manual Experiment Interface'!B9=""),'Manual Experiment Interface'!B9,"")</f>
        <v>Test Reaction</v>
      </c>
      <c r="C9" s="4">
        <f>IF(NOT('Manual Experiment Interface'!C9=""),'Manual Experiment Interface'!C9,"")</f>
        <v>100</v>
      </c>
      <c r="D9" s="4">
        <f>IF(NOT('Manual Experiment Interface'!D9=""),'Manual Experiment Interface'!D9,"")</f>
        <v>200</v>
      </c>
      <c r="E9" s="4">
        <f>IF(NOT('Manual Experiment Interface'!E9=""),'Manual Experiment Interface'!E9,"")</f>
        <v>100</v>
      </c>
      <c r="F9" s="4">
        <f>IF(NOT('Manual Experiment Interface'!F9=""),'Manual Experiment Interface'!F9,"")</f>
        <v>0</v>
      </c>
      <c r="G9" s="4">
        <f>IF(NOT('Manual Experiment Interface'!G9=""),'Manual Experiment Interface'!G9,"")</f>
        <v>0</v>
      </c>
      <c r="H9" s="4">
        <f>IF(NOT('Manual Experiment Interface'!H9=""),'Manual Experiment Interface'!H9,"")</f>
        <v>0</v>
      </c>
      <c r="I9" s="4">
        <f>IF(NOT('Manual Experiment Interface'!I9=""),'Manual Experiment Interface'!I9,"")</f>
        <v>100</v>
      </c>
      <c r="J9" s="4">
        <f>IF(NOT('Manual Experiment Interface'!J9=""),'Manual Experiment Interface'!J9,"")</f>
        <v>0</v>
      </c>
      <c r="K9" s="4">
        <f>IF(NOT('Manual Experiment Interface'!K9=""),'Manual Experiment Interface'!K9,"")</f>
        <v>0</v>
      </c>
      <c r="L9" s="4">
        <f>IF(NOT('Manual Experiment Interface'!L9=""),'Manual Experiment Interface'!L9,"")</f>
        <v>500</v>
      </c>
    </row>
    <row r="10" spans="1:12" x14ac:dyDescent="0.2">
      <c r="A10" s="4">
        <f>IF(NOT('Manual Experiment Interface'!A10=""),'Manual Experiment Interface'!A10,"")</f>
        <v>9</v>
      </c>
      <c r="B10" s="4" t="str">
        <f>IF(NOT('Manual Experiment Interface'!B10=""),'Manual Experiment Interface'!B10,"")</f>
        <v>Test Reaction</v>
      </c>
      <c r="C10" s="4">
        <f>IF(NOT('Manual Experiment Interface'!C10=""),'Manual Experiment Interface'!C10,"")</f>
        <v>100</v>
      </c>
      <c r="D10" s="4">
        <f>IF(NOT('Manual Experiment Interface'!D10=""),'Manual Experiment Interface'!D10,"")</f>
        <v>200</v>
      </c>
      <c r="E10" s="4">
        <f>IF(NOT('Manual Experiment Interface'!E10=""),'Manual Experiment Interface'!E10,"")</f>
        <v>100</v>
      </c>
      <c r="F10" s="4">
        <f>IF(NOT('Manual Experiment Interface'!F10=""),'Manual Experiment Interface'!F10,"")</f>
        <v>0</v>
      </c>
      <c r="G10" s="4">
        <f>IF(NOT('Manual Experiment Interface'!G10=""),'Manual Experiment Interface'!G10,"")</f>
        <v>0</v>
      </c>
      <c r="H10" s="4">
        <f>IF(NOT('Manual Experiment Interface'!H10=""),'Manual Experiment Interface'!H10,"")</f>
        <v>0</v>
      </c>
      <c r="I10" s="4">
        <f>IF(NOT('Manual Experiment Interface'!I10=""),'Manual Experiment Interface'!I10,"")</f>
        <v>100</v>
      </c>
      <c r="J10" s="4">
        <f>IF(NOT('Manual Experiment Interface'!J10=""),'Manual Experiment Interface'!J10,"")</f>
        <v>0</v>
      </c>
      <c r="K10" s="4">
        <f>IF(NOT('Manual Experiment Interface'!K10=""),'Manual Experiment Interface'!K10,"")</f>
        <v>0</v>
      </c>
      <c r="L10" s="4">
        <f>IF(NOT('Manual Experiment Interface'!L10=""),'Manual Experiment Interface'!L10,"")</f>
        <v>500</v>
      </c>
    </row>
    <row r="11" spans="1:12" x14ac:dyDescent="0.2">
      <c r="A11" s="4">
        <f>IF(NOT('Manual Experiment Interface'!A11=""),'Manual Experiment Interface'!A11,"")</f>
        <v>10</v>
      </c>
      <c r="B11" s="4" t="str">
        <f>IF(NOT('Manual Experiment Interface'!B11=""),'Manual Experiment Interface'!B11,"")</f>
        <v>Test Reaction</v>
      </c>
      <c r="C11" s="4">
        <f>IF(NOT('Manual Experiment Interface'!C11=""),'Manual Experiment Interface'!C11,"")</f>
        <v>100</v>
      </c>
      <c r="D11" s="4">
        <f>IF(NOT('Manual Experiment Interface'!D11=""),'Manual Experiment Interface'!D11,"")</f>
        <v>200</v>
      </c>
      <c r="E11" s="4">
        <f>IF(NOT('Manual Experiment Interface'!E11=""),'Manual Experiment Interface'!E11,"")</f>
        <v>100</v>
      </c>
      <c r="F11" s="4">
        <f>IF(NOT('Manual Experiment Interface'!F11=""),'Manual Experiment Interface'!F11,"")</f>
        <v>0</v>
      </c>
      <c r="G11" s="4">
        <f>IF(NOT('Manual Experiment Interface'!G11=""),'Manual Experiment Interface'!G11,"")</f>
        <v>0</v>
      </c>
      <c r="H11" s="4">
        <f>IF(NOT('Manual Experiment Interface'!H11=""),'Manual Experiment Interface'!H11,"")</f>
        <v>0</v>
      </c>
      <c r="I11" s="4">
        <f>IF(NOT('Manual Experiment Interface'!I11=""),'Manual Experiment Interface'!I11,"")</f>
        <v>100</v>
      </c>
      <c r="J11" s="4">
        <f>IF(NOT('Manual Experiment Interface'!J11=""),'Manual Experiment Interface'!J11,"")</f>
        <v>0</v>
      </c>
      <c r="K11" s="4">
        <f>IF(NOT('Manual Experiment Interface'!K11=""),'Manual Experiment Interface'!K11,"")</f>
        <v>0</v>
      </c>
      <c r="L11" s="4">
        <f>IF(NOT('Manual Experiment Interface'!L11=""),'Manual Experiment Interface'!L11,"")</f>
        <v>500</v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 t="str">
        <f>IF(NOT('Manual Experiment Interface'!K12=""),'Manual Experiment Interface'!K12,"")</f>
        <v/>
      </c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 t="str">
        <f>IF(NOT('Manual Experiment Interface'!K13=""),'Manual Experiment Interface'!K13,"")</f>
        <v/>
      </c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 t="str">
        <f>IF(NOT('Manual Experiment Interface'!K14=""),'Manual Experiment Interface'!K14,"")</f>
        <v/>
      </c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 t="str">
        <f>IF(NOT('Manual Experiment Interface'!K15=""),'Manual Experiment Interface'!K15,"")</f>
        <v/>
      </c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 t="str">
        <f>IF(NOT('Manual Experiment Interface'!K16=""),'Manual Experiment Interface'!K16,"")</f>
        <v/>
      </c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 t="str">
        <f>IF(NOT('Manual Experiment Interface'!K17=""),'Manual Experiment Interface'!K17,"")</f>
        <v/>
      </c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 t="str">
        <f>IF(NOT('Manual Experiment Interface'!K18=""),'Manual Experiment Interface'!K18,"")</f>
        <v/>
      </c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 t="str">
        <f>IF(NOT('Manual Experiment Interface'!K19=""),'Manual Experiment Interface'!K19,"")</f>
        <v/>
      </c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 t="str">
        <f>IF(NOT('Manual Experiment Interface'!K20=""),'Manual Experiment Interface'!K20,"")</f>
        <v/>
      </c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 t="str">
        <f>IF(NOT('Manual Experiment Interface'!K21=""),'Manual Experiment Interface'!K21,"")</f>
        <v/>
      </c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 t="str">
        <f>IF(NOT('Manual Experiment Interface'!K22=""),'Manual Experiment Interface'!K22,"")</f>
        <v/>
      </c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 t="str">
        <f>IF(NOT('Manual Experiment Interface'!K23=""),'Manual Experiment Interface'!K23,"")</f>
        <v/>
      </c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 t="str">
        <f>IF(NOT('Manual Experiment Interface'!K24=""),'Manual Experiment Interface'!K24,"")</f>
        <v/>
      </c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 t="str">
        <f>IF(NOT('Manual Experiment Interface'!K25=""),'Manual Experiment Interface'!K25,"")</f>
        <v/>
      </c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 t="str">
        <f>IF(NOT('Manual Experiment Interface'!K26=""),'Manual Experiment Interface'!K26,"")</f>
        <v/>
      </c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 t="str">
        <f>IF(NOT('Manual Experiment Interface'!K27=""),'Manual Experiment Interface'!K27,"")</f>
        <v/>
      </c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 t="str">
        <f>IF(NOT('Manual Experiment Interface'!K28=""),'Manual Experiment Interface'!K28,"")</f>
        <v/>
      </c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 t="str">
        <f>IF(NOT('Manual Experiment Interface'!K29=""),'Manual Experiment Interface'!K29,"")</f>
        <v/>
      </c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 t="str">
        <f>IF(NOT('Manual Experiment Interface'!K30=""),'Manual Experiment Interface'!K30,"")</f>
        <v/>
      </c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 t="str">
        <f>IF(NOT('Manual Experiment Interface'!K31=""),'Manual Experiment Interface'!K31,"")</f>
        <v/>
      </c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 t="str">
        <f>IF(NOT('Manual Experiment Interface'!K32=""),'Manual Experiment Interface'!K32,"")</f>
        <v/>
      </c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 t="str">
        <f>IF(NOT('Manual Experiment Interface'!K33=""),'Manual Experiment Interface'!K33,"")</f>
        <v/>
      </c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 t="str">
        <f>IF(NOT('Manual Experiment Interface'!K34=""),'Manual Experiment Interface'!K34,"")</f>
        <v/>
      </c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 t="str">
        <f>IF(NOT('Manual Experiment Interface'!K35=""),'Manual Experiment Interface'!K35,"")</f>
        <v/>
      </c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 t="str">
        <f>IF(NOT('Manual Experiment Interface'!K36=""),'Manual Experiment Interface'!K36,"")</f>
        <v/>
      </c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 t="str">
        <f>IF(NOT('Manual Experiment Interface'!K37=""),'Manual Experiment Interface'!K37,"")</f>
        <v/>
      </c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 t="str">
        <f>IF(NOT('Manual Experiment Interface'!K38=""),'Manual Experiment Interface'!K38,"")</f>
        <v/>
      </c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 t="str">
        <f>IF(NOT('Manual Experiment Interface'!K39=""),'Manual Experiment Interface'!K39,"")</f>
        <v/>
      </c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 t="str">
        <f>IF(NOT('Manual Experiment Interface'!K40=""),'Manual Experiment Interface'!K40,"")</f>
        <v/>
      </c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 t="str">
        <f>IF(NOT('Manual Experiment Interface'!K41=""),'Manual Experiment Interface'!K41,"")</f>
        <v/>
      </c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 t="str">
        <f>IF(NOT('Manual Experiment Interface'!K42=""),'Manual Experiment Interface'!K42,"")</f>
        <v/>
      </c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 t="str">
        <f>IF(NOT('Manual Experiment Interface'!K43=""),'Manual Experiment Interface'!K43,"")</f>
        <v/>
      </c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 t="str">
        <f>IF(NOT('Manual Experiment Interface'!K44=""),'Manual Experiment Interface'!K44,"")</f>
        <v/>
      </c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 t="str">
        <f>IF(NOT('Manual Experiment Interface'!K45=""),'Manual Experiment Interface'!K45,"")</f>
        <v/>
      </c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 t="str">
        <f>IF(NOT('Manual Experiment Interface'!K46=""),'Manual Experiment Interface'!K46,"")</f>
        <v/>
      </c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 t="str">
        <f>IF(NOT('Manual Experiment Interface'!K47=""),'Manual Experiment Interface'!K47,"")</f>
        <v/>
      </c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 t="str">
        <f>IF(NOT('Manual Experiment Interface'!K48=""),'Manual Experiment Interface'!K48,"")</f>
        <v/>
      </c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 t="str">
        <f>IF(NOT('Manual Experiment Interface'!K49=""),'Manual Experiment Interface'!K49,"")</f>
        <v/>
      </c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 t="str">
        <f>IF(NOT('Manual Experiment Interface'!K50=""),'Manual Experiment Interface'!K50,"")</f>
        <v/>
      </c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 t="str">
        <f>IF(NOT('Manual Experiment Interface'!K51=""),'Manual Experiment Interface'!K51,"")</f>
        <v/>
      </c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 t="str">
        <f>IF(NOT('Manual Experiment Interface'!K52=""),'Manual Experiment Interface'!K52,"")</f>
        <v/>
      </c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 t="str">
        <f>IF(NOT('Manual Experiment Interface'!K53=""),'Manual Experiment Interface'!K53,"")</f>
        <v/>
      </c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 t="str">
        <f>IF(NOT('Manual Experiment Interface'!K54=""),'Manual Experiment Interface'!K54,"")</f>
        <v/>
      </c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 t="str">
        <f>IF(NOT('Manual Experiment Interface'!K55=""),'Manual Experiment Interface'!K55,"")</f>
        <v/>
      </c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 t="str">
        <f>IF(NOT('Manual Experiment Interface'!K56=""),'Manual Experiment Interface'!K56,"")</f>
        <v/>
      </c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 t="str">
        <f>IF(NOT('Manual Experiment Interface'!K57=""),'Manual Experiment Interface'!K57,"")</f>
        <v/>
      </c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 t="str">
        <f>IF(NOT('Manual Experiment Interface'!K58=""),'Manual Experiment Interface'!K58,"")</f>
        <v/>
      </c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 t="str">
        <f>IF(NOT('Manual Experiment Interface'!K59=""),'Manual Experiment Interface'!K59,"")</f>
        <v/>
      </c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 t="str">
        <f>IF(NOT('Manual Experiment Interface'!K60=""),'Manual Experiment Interface'!K60,"")</f>
        <v/>
      </c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 t="str">
        <f>IF(NOT('Manual Experiment Interface'!K61=""),'Manual Experiment Interface'!K61,"")</f>
        <v/>
      </c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 t="str">
        <f>IF(NOT('Manual Experiment Interface'!K62=""),'Manual Experiment Interface'!K62,"")</f>
        <v/>
      </c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 t="str">
        <f>IF(NOT('Manual Experiment Interface'!K63=""),'Manual Experiment Interface'!K63,"")</f>
        <v/>
      </c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 t="str">
        <f>IF(NOT('Manual Experiment Interface'!K64=""),'Manual Experiment Interface'!K64,"")</f>
        <v/>
      </c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 t="str">
        <f>IF(NOT('Manual Experiment Interface'!K65=""),'Manual Experiment Interface'!K65,"")</f>
        <v/>
      </c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 t="str">
        <f>IF(NOT('Manual Experiment Interface'!K66=""),'Manual Experiment Interface'!K66,"")</f>
        <v/>
      </c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 t="str">
        <f>IF(NOT('Manual Experiment Interface'!K67=""),'Manual Experiment Interface'!K67,"")</f>
        <v/>
      </c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 t="str">
        <f>IF(NOT('Manual Experiment Interface'!K68=""),'Manual Experiment Interface'!K68,"")</f>
        <v/>
      </c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 t="str">
        <f>IF(NOT('Manual Experiment Interface'!K69=""),'Manual Experiment Interface'!K69,"")</f>
        <v/>
      </c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 t="str">
        <f>IF(NOT('Manual Experiment Interface'!K70=""),'Manual Experiment Interface'!K70,"")</f>
        <v/>
      </c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 t="str">
        <f>IF(NOT('Manual Experiment Interface'!K71=""),'Manual Experiment Interface'!K71,"")</f>
        <v/>
      </c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 t="str">
        <f>IF(NOT('Manual Experiment Interface'!K72=""),'Manual Experiment Interface'!K72,"")</f>
        <v/>
      </c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 t="str">
        <f>IF(NOT('Manual Experiment Interface'!K73=""),'Manual Experiment Interface'!K73,"")</f>
        <v/>
      </c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 t="str">
        <f>IF(NOT('Manual Experiment Interface'!K74=""),'Manual Experiment Interface'!K74,"")</f>
        <v/>
      </c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 t="str">
        <f>IF(NOT('Manual Experiment Interface'!K75=""),'Manual Experiment Interface'!K75,"")</f>
        <v/>
      </c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 t="str">
        <f>IF(NOT('Manual Experiment Interface'!K76=""),'Manual Experiment Interface'!K76,"")</f>
        <v/>
      </c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 t="str">
        <f>IF(NOT('Manual Experiment Interface'!K77=""),'Manual Experiment Interface'!K77,"")</f>
        <v/>
      </c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 t="str">
        <f>IF(NOT('Manual Experiment Interface'!K78=""),'Manual Experiment Interface'!K78,"")</f>
        <v/>
      </c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 t="str">
        <f>IF(NOT('Manual Experiment Interface'!K79=""),'Manual Experiment Interface'!K79,"")</f>
        <v/>
      </c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 t="str">
        <f>IF(NOT('Manual Experiment Interface'!K80=""),'Manual Experiment Interface'!K80,"")</f>
        <v/>
      </c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 t="str">
        <f>IF(NOT('Manual Experiment Interface'!K81=""),'Manual Experiment Interface'!K81,"")</f>
        <v/>
      </c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 t="str">
        <f>IF(NOT('Manual Experiment Interface'!K82=""),'Manual Experiment Interface'!K82,"")</f>
        <v/>
      </c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 t="str">
        <f>IF(NOT('Manual Experiment Interface'!K83=""),'Manual Experiment Interface'!K83,"")</f>
        <v/>
      </c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 t="str">
        <f>IF(NOT('Manual Experiment Interface'!K84=""),'Manual Experiment Interface'!K84,"")</f>
        <v/>
      </c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 t="str">
        <f>IF(NOT('Manual Experiment Interface'!K85=""),'Manual Experiment Interface'!K85,"")</f>
        <v/>
      </c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 t="str">
        <f>IF(NOT('Manual Experiment Interface'!K86=""),'Manual Experiment Interface'!K86,"")</f>
        <v/>
      </c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 t="str">
        <f>IF(NOT('Manual Experiment Interface'!K87=""),'Manual Experiment Interface'!K87,"")</f>
        <v/>
      </c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 t="str">
        <f>IF(NOT('Manual Experiment Interface'!K88=""),'Manual Experiment Interface'!K88,"")</f>
        <v/>
      </c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 t="str">
        <f>IF(NOT('Manual Experiment Interface'!K89=""),'Manual Experiment Interface'!K89,"")</f>
        <v/>
      </c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 t="str">
        <f>IF(NOT('Manual Experiment Interface'!K90=""),'Manual Experiment Interface'!K90,"")</f>
        <v/>
      </c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 t="str">
        <f>IF(NOT('Manual Experiment Interface'!K91=""),'Manual Experiment Interface'!K91,"")</f>
        <v/>
      </c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 t="str">
        <f>IF(NOT('Manual Experiment Interface'!K92=""),'Manual Experiment Interface'!K92,"")</f>
        <v/>
      </c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 t="str">
        <f>IF(NOT('Manual Experiment Interface'!K93=""),'Manual Experiment Interface'!K93,"")</f>
        <v/>
      </c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 t="str">
        <f>IF(NOT('Manual Experiment Interface'!K94=""),'Manual Experiment Interface'!K94,"")</f>
        <v/>
      </c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 t="str">
        <f>IF(NOT('Manual Experiment Interface'!K95=""),'Manual Experiment Interface'!K95,"")</f>
        <v/>
      </c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 t="str">
        <f>IF(NOT('Manual Experiment Interface'!K96=""),'Manual Experiment Interface'!K96,"")</f>
        <v/>
      </c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 t="str">
        <f>IF(NOT('Manual Experiment Interface'!K97=""),'Manual Experiment Interface'!K97,"")</f>
        <v/>
      </c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 t="str">
        <f>IF(NOT('Manual Experiment Interface'!K98=""),'Manual Experiment Interface'!K98,"")</f>
        <v/>
      </c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03"/>
  <sheetViews>
    <sheetView topLeftCell="A167" workbookViewId="0">
      <selection activeCell="D200" sqref="D200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181</v>
      </c>
      <c r="C1" s="93" t="s">
        <v>20</v>
      </c>
      <c r="D1" s="92" t="s">
        <v>182</v>
      </c>
      <c r="E1" s="94" t="s">
        <v>183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184</v>
      </c>
      <c r="C3" s="14" t="s">
        <v>20</v>
      </c>
      <c r="D3" s="13">
        <f>'User Interface'!E3</f>
        <v>1.1000000000000001</v>
      </c>
      <c r="E3" s="13" t="s">
        <v>185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186</v>
      </c>
      <c r="C4" s="14" t="s">
        <v>20</v>
      </c>
      <c r="D4" s="13">
        <v>0</v>
      </c>
      <c r="E4" s="13" t="s">
        <v>187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22</v>
      </c>
      <c r="C5" s="14" t="s">
        <v>20</v>
      </c>
      <c r="D5" s="13" t="str">
        <f>'User Interface'!E4</f>
        <v>LBL</v>
      </c>
      <c r="E5" s="13" t="s">
        <v>188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25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189</v>
      </c>
      <c r="C7" s="27" t="s">
        <v>20</v>
      </c>
      <c r="D7" s="26">
        <f>'User Interface'!wellcount</f>
        <v>96</v>
      </c>
      <c r="E7" s="26" t="s">
        <v>187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190</v>
      </c>
      <c r="C8" s="27" t="s">
        <v>20</v>
      </c>
      <c r="D8" s="26" t="str">
        <f>'User Interface'!E7</f>
        <v>[7]</v>
      </c>
      <c r="E8" s="26" t="s">
        <v>191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327</v>
      </c>
      <c r="C9" s="27" t="s">
        <v>20</v>
      </c>
      <c r="D9" s="26">
        <f>IF(multi_stock_sampling="Yes", 1, 0)</f>
        <v>0</v>
      </c>
      <c r="E9" s="26" t="s">
        <v>187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192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193</v>
      </c>
      <c r="C11" s="40" t="s">
        <v>20</v>
      </c>
      <c r="D11" s="39" t="str">
        <f>'User Interface'!E10</f>
        <v>[[2,3,7,1]]</v>
      </c>
      <c r="E11" s="39" t="s">
        <v>191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194</v>
      </c>
      <c r="C12" s="40" t="s">
        <v>20</v>
      </c>
      <c r="D12" s="39" t="str">
        <f>'User Interface'!E11</f>
        <v>[[500,500]]</v>
      </c>
      <c r="E12" s="39" t="s">
        <v>191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195</v>
      </c>
      <c r="C13" s="40" t="s">
        <v>20</v>
      </c>
      <c r="D13" s="39">
        <f>'User Interface'!E12</f>
        <v>86</v>
      </c>
      <c r="E13" s="39" t="s">
        <v>187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196</v>
      </c>
      <c r="C14" s="40" t="s">
        <v>20</v>
      </c>
      <c r="D14" s="39" t="str">
        <f>'User Interface'!E13</f>
        <v>Perovskite Iodide Experiment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197</v>
      </c>
      <c r="C15" s="40" t="s">
        <v>20</v>
      </c>
      <c r="D15" s="39" t="str">
        <f>'User Interface'!E15</f>
        <v>[[2,3,1]]</v>
      </c>
      <c r="E15" s="39" t="s">
        <v>191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198</v>
      </c>
      <c r="C16" s="40" t="s">
        <v>20</v>
      </c>
      <c r="D16" s="39" t="str">
        <f>'User Interface'!E16</f>
        <v>[[215, 215]]</v>
      </c>
      <c r="E16" s="39" t="s">
        <v>191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199</v>
      </c>
      <c r="C17" s="40" t="s">
        <v>20</v>
      </c>
      <c r="D17" s="39">
        <f>'User Interface'!E17</f>
        <v>0</v>
      </c>
      <c r="E17" s="39" t="s">
        <v>187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200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52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201</v>
      </c>
      <c r="C20" s="49"/>
      <c r="D20" s="39">
        <f>'User Interface'!E20</f>
        <v>10</v>
      </c>
      <c r="E20" s="49" t="s">
        <v>187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202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43</v>
      </c>
      <c r="B23" s="96" t="s">
        <v>203</v>
      </c>
      <c r="C23" s="59" t="s">
        <v>20</v>
      </c>
      <c r="D23" s="58">
        <v>0.2</v>
      </c>
      <c r="E23" s="58" t="s">
        <v>185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43</v>
      </c>
      <c r="B24" s="96" t="s">
        <v>204</v>
      </c>
      <c r="C24" s="59" t="s">
        <v>20</v>
      </c>
      <c r="D24" s="58">
        <v>1.5</v>
      </c>
      <c r="E24" s="58" t="s">
        <v>185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54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205</v>
      </c>
      <c r="C28" s="59" t="s">
        <v>20</v>
      </c>
      <c r="D28" s="67" t="str">
        <f>'User Interface'!E23</f>
        <v>['DMSO']</v>
      </c>
      <c r="E28" s="58" t="s">
        <v>191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206</v>
      </c>
      <c r="C29" s="71" t="s">
        <v>20</v>
      </c>
      <c r="D29" s="67">
        <f>'User Interface'!E24</f>
        <v>0</v>
      </c>
      <c r="E29" s="67" t="s">
        <v>188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207</v>
      </c>
      <c r="C30" s="59" t="s">
        <v>20</v>
      </c>
      <c r="D30" s="67">
        <f>'User Interface'!E25</f>
        <v>1.5</v>
      </c>
      <c r="E30" s="58" t="s">
        <v>185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208</v>
      </c>
      <c r="C31" s="59" t="s">
        <v>20</v>
      </c>
      <c r="D31" s="67">
        <f>'User Interface'!E26</f>
        <v>7.63</v>
      </c>
      <c r="E31" s="58" t="s">
        <v>185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209</v>
      </c>
      <c r="C32" s="59" t="s">
        <v>20</v>
      </c>
      <c r="D32" s="67">
        <f>'User Interface'!E27</f>
        <v>0</v>
      </c>
      <c r="E32" s="58" t="s">
        <v>185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210</v>
      </c>
      <c r="C33" s="59" t="s">
        <v>20</v>
      </c>
      <c r="D33" s="67">
        <f>'User Interface'!E28</f>
        <v>0</v>
      </c>
      <c r="E33" s="58" t="s">
        <v>187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211</v>
      </c>
      <c r="C34" s="59" t="s">
        <v>20</v>
      </c>
      <c r="D34" s="67">
        <f>'User Interface'!E29</f>
        <v>0</v>
      </c>
      <c r="E34" s="58" t="s">
        <v>187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212</v>
      </c>
      <c r="C35" s="59" t="s">
        <v>20</v>
      </c>
      <c r="D35" s="67">
        <f>'User Interface'!E30</f>
        <v>0</v>
      </c>
      <c r="E35" s="58" t="s">
        <v>187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>
        <f>'User Interface'!A32</f>
        <v>0</v>
      </c>
      <c r="B37" s="58" t="s">
        <v>213</v>
      </c>
      <c r="C37" s="59" t="s">
        <v>20</v>
      </c>
      <c r="D37" s="58" t="str">
        <f>'User Interface'!E32</f>
        <v>['PbI2','MeNH3I','DMSO']</v>
      </c>
      <c r="E37" s="58" t="s">
        <v>191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 t="str">
        <f>'User Interface'!A36</f>
        <v>#</v>
      </c>
      <c r="B38" s="67" t="s">
        <v>214</v>
      </c>
      <c r="C38" s="71" t="s">
        <v>20</v>
      </c>
      <c r="D38" s="67">
        <f>'User Interface'!E36</f>
        <v>0</v>
      </c>
      <c r="E38" s="67" t="s">
        <v>188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>
        <f>'User Interface'!A33</f>
        <v>0</v>
      </c>
      <c r="B39" s="58" t="s">
        <v>215</v>
      </c>
      <c r="C39" s="59" t="s">
        <v>20</v>
      </c>
      <c r="D39" s="67">
        <f>'User Interface'!E33</f>
        <v>1.6</v>
      </c>
      <c r="E39" s="58" t="s">
        <v>185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>
        <f>'User Interface'!A34</f>
        <v>0</v>
      </c>
      <c r="B40" s="58" t="s">
        <v>216</v>
      </c>
      <c r="C40" s="59" t="s">
        <v>20</v>
      </c>
      <c r="D40" s="67">
        <f>'User Interface'!E34</f>
        <v>1.6</v>
      </c>
      <c r="E40" s="58" t="s">
        <v>185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217</v>
      </c>
      <c r="C41" s="59" t="s">
        <v>20</v>
      </c>
      <c r="D41" s="58">
        <f>'User Interface'!E35</f>
        <v>0</v>
      </c>
      <c r="E41" s="58" t="s">
        <v>185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218</v>
      </c>
      <c r="C42" s="59" t="s">
        <v>20</v>
      </c>
      <c r="D42" s="67">
        <f>'User Interface'!E37</f>
        <v>0</v>
      </c>
      <c r="E42" s="58" t="s">
        <v>187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219</v>
      </c>
      <c r="C43" s="59" t="s">
        <v>20</v>
      </c>
      <c r="D43" s="67">
        <f>'User Interface'!E38</f>
        <v>0</v>
      </c>
      <c r="E43" s="58" t="s">
        <v>187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220</v>
      </c>
      <c r="C44" s="59" t="s">
        <v>20</v>
      </c>
      <c r="D44" s="67">
        <f>'User Interface'!E39</f>
        <v>0</v>
      </c>
      <c r="E44" s="58" t="s">
        <v>187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221</v>
      </c>
      <c r="C46" s="59" t="s">
        <v>20</v>
      </c>
      <c r="D46" s="58" t="str">
        <f>'User Interface'!E41</f>
        <v>['MeNH3I','DMSO']</v>
      </c>
      <c r="E46" s="58" t="s">
        <v>191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222</v>
      </c>
      <c r="C47" s="71" t="s">
        <v>20</v>
      </c>
      <c r="D47" s="58">
        <f>'User Interface'!E45</f>
        <v>0</v>
      </c>
      <c r="E47" s="67" t="s">
        <v>188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223</v>
      </c>
      <c r="C48" s="59" t="s">
        <v>20</v>
      </c>
      <c r="D48" s="58">
        <f>'User Interface'!E42</f>
        <v>5.4</v>
      </c>
      <c r="E48" s="58" t="s">
        <v>185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224</v>
      </c>
      <c r="C49" s="59" t="s">
        <v>20</v>
      </c>
      <c r="D49" s="58">
        <f>'User Interface'!E43</f>
        <v>0</v>
      </c>
      <c r="E49" s="58" t="s">
        <v>185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225</v>
      </c>
      <c r="C50" s="59" t="s">
        <v>20</v>
      </c>
      <c r="D50" s="58">
        <f>'User Interface'!E44</f>
        <v>0</v>
      </c>
      <c r="E50" s="58" t="s">
        <v>185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226</v>
      </c>
      <c r="C51" s="59" t="s">
        <v>20</v>
      </c>
      <c r="D51" s="58">
        <f>'User Interface'!E46</f>
        <v>0</v>
      </c>
      <c r="E51" s="58" t="s">
        <v>187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227</v>
      </c>
      <c r="C52" s="59" t="s">
        <v>20</v>
      </c>
      <c r="D52" s="58">
        <f>'User Interface'!E47</f>
        <v>0</v>
      </c>
      <c r="E52" s="58" t="s">
        <v>187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228</v>
      </c>
      <c r="C53" s="59" t="s">
        <v>20</v>
      </c>
      <c r="D53" s="58">
        <f>'User Interface'!E48</f>
        <v>0</v>
      </c>
      <c r="E53" s="58" t="s">
        <v>187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 t="str">
        <f>'User Interface'!A50</f>
        <v>#</v>
      </c>
      <c r="B55" s="58" t="s">
        <v>229</v>
      </c>
      <c r="C55" s="59" t="s">
        <v>20</v>
      </c>
      <c r="D55" s="58" t="str">
        <f>'User Interface'!E50</f>
        <v>['PbI2','MeNH3I','DMSO']</v>
      </c>
      <c r="E55" s="58" t="s">
        <v>191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230</v>
      </c>
      <c r="C56" s="71" t="s">
        <v>20</v>
      </c>
      <c r="D56" s="58">
        <f>'User Interface'!E54</f>
        <v>0</v>
      </c>
      <c r="E56" s="67" t="s">
        <v>188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 t="str">
        <f>'User Interface'!A51</f>
        <v>#</v>
      </c>
      <c r="B57" s="97" t="s">
        <v>231</v>
      </c>
      <c r="C57" s="59" t="s">
        <v>20</v>
      </c>
      <c r="D57" s="58">
        <f>'User Interface'!E51</f>
        <v>1.4</v>
      </c>
      <c r="E57" s="58" t="s">
        <v>185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 t="str">
        <f>'User Interface'!A52</f>
        <v>#</v>
      </c>
      <c r="B58" s="97" t="s">
        <v>232</v>
      </c>
      <c r="C58" s="59" t="s">
        <v>20</v>
      </c>
      <c r="D58" s="58">
        <f>'User Interface'!E52</f>
        <v>0.1</v>
      </c>
      <c r="E58" s="58" t="s">
        <v>185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233</v>
      </c>
      <c r="C59" s="59" t="s">
        <v>20</v>
      </c>
      <c r="D59" s="58">
        <f>'User Interface'!E53</f>
        <v>0</v>
      </c>
      <c r="E59" s="58" t="s">
        <v>185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234</v>
      </c>
      <c r="C60" s="59" t="s">
        <v>20</v>
      </c>
      <c r="D60" s="58">
        <f>'User Interface'!E55</f>
        <v>0</v>
      </c>
      <c r="E60" s="58" t="s">
        <v>187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235</v>
      </c>
      <c r="C61" s="59" t="s">
        <v>20</v>
      </c>
      <c r="D61" s="58">
        <f>'User Interface'!E56</f>
        <v>0</v>
      </c>
      <c r="E61" s="58" t="s">
        <v>187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236</v>
      </c>
      <c r="C62" s="59" t="s">
        <v>20</v>
      </c>
      <c r="D62" s="58">
        <f>'User Interface'!E57</f>
        <v>0</v>
      </c>
      <c r="E62" s="58" t="s">
        <v>187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 t="str">
        <f>'User Interface'!A59</f>
        <v>#</v>
      </c>
      <c r="B64" s="58" t="s">
        <v>237</v>
      </c>
      <c r="C64" s="59" t="s">
        <v>20</v>
      </c>
      <c r="D64" s="58" t="str">
        <f>'User Interface'!E59</f>
        <v>['PbI2','MeNH3I','DMSO']</v>
      </c>
      <c r="E64" s="58" t="s">
        <v>191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238</v>
      </c>
      <c r="C65" s="71" t="s">
        <v>20</v>
      </c>
      <c r="D65" s="58">
        <f>'User Interface'!E63</f>
        <v>0</v>
      </c>
      <c r="E65" s="67" t="s">
        <v>188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 t="str">
        <f>'User Interface'!A60</f>
        <v>#</v>
      </c>
      <c r="B66" s="97" t="s">
        <v>239</v>
      </c>
      <c r="C66" s="59" t="s">
        <v>20</v>
      </c>
      <c r="D66" s="58">
        <f>'User Interface'!E60</f>
        <v>0.85</v>
      </c>
      <c r="E66" s="58" t="s">
        <v>185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 t="str">
        <f>'User Interface'!A61</f>
        <v>#</v>
      </c>
      <c r="B67" s="97" t="s">
        <v>240</v>
      </c>
      <c r="C67" s="59" t="s">
        <v>20</v>
      </c>
      <c r="D67" s="58">
        <f>'User Interface'!E61</f>
        <v>0.02</v>
      </c>
      <c r="E67" s="58" t="s">
        <v>185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241</v>
      </c>
      <c r="C68" s="59" t="s">
        <v>20</v>
      </c>
      <c r="D68" s="58">
        <f>'User Interface'!E62</f>
        <v>0</v>
      </c>
      <c r="E68" s="58" t="s">
        <v>185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242</v>
      </c>
      <c r="C69" s="59" t="s">
        <v>20</v>
      </c>
      <c r="D69" s="58">
        <f>'User Interface'!E64</f>
        <v>0</v>
      </c>
      <c r="E69" s="58" t="s">
        <v>187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243</v>
      </c>
      <c r="C70" s="59" t="s">
        <v>20</v>
      </c>
      <c r="D70" s="58">
        <f>'User Interface'!E65</f>
        <v>0</v>
      </c>
      <c r="E70" s="58" t="s">
        <v>187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244</v>
      </c>
      <c r="C71" s="59" t="s">
        <v>20</v>
      </c>
      <c r="D71" s="58">
        <f>'User Interface'!E66</f>
        <v>0</v>
      </c>
      <c r="E71" s="58" t="s">
        <v>187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 t="str">
        <f>'User Interface'!A68</f>
        <v>#</v>
      </c>
      <c r="B73" s="58" t="s">
        <v>245</v>
      </c>
      <c r="C73" s="59" t="s">
        <v>20</v>
      </c>
      <c r="D73" s="58" t="str">
        <f>'User Interface'!E68</f>
        <v>['PbI2','CsI','DMSO']</v>
      </c>
      <c r="E73" s="58" t="s">
        <v>191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246</v>
      </c>
      <c r="C74" s="71" t="s">
        <v>20</v>
      </c>
      <c r="D74" s="58">
        <f>'User Interface'!E72</f>
        <v>0</v>
      </c>
      <c r="E74" s="67" t="s">
        <v>188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 t="str">
        <f>'User Interface'!A69</f>
        <v>#</v>
      </c>
      <c r="B75" s="97" t="s">
        <v>247</v>
      </c>
      <c r="C75" s="59" t="s">
        <v>20</v>
      </c>
      <c r="D75" s="58">
        <f>'User Interface'!E69</f>
        <v>1.5</v>
      </c>
      <c r="E75" s="58" t="s">
        <v>185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 t="str">
        <f>'User Interface'!A70</f>
        <v>#</v>
      </c>
      <c r="B76" s="97" t="s">
        <v>248</v>
      </c>
      <c r="C76" s="59" t="s">
        <v>20</v>
      </c>
      <c r="D76" s="58">
        <f>'User Interface'!E70</f>
        <v>6</v>
      </c>
      <c r="E76" s="58" t="s">
        <v>185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249</v>
      </c>
      <c r="C77" s="59" t="s">
        <v>20</v>
      </c>
      <c r="D77" s="58">
        <f>'User Interface'!E71</f>
        <v>0</v>
      </c>
      <c r="E77" s="58" t="s">
        <v>185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250</v>
      </c>
      <c r="C78" s="59" t="s">
        <v>20</v>
      </c>
      <c r="D78" s="58">
        <f>'User Interface'!E73</f>
        <v>0</v>
      </c>
      <c r="E78" s="58" t="s">
        <v>187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251</v>
      </c>
      <c r="C79" s="59" t="s">
        <v>20</v>
      </c>
      <c r="D79" s="58">
        <f>'User Interface'!E74</f>
        <v>0</v>
      </c>
      <c r="E79" s="58" t="s">
        <v>187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252</v>
      </c>
      <c r="C80" s="59" t="s">
        <v>20</v>
      </c>
      <c r="D80" s="58">
        <f>'User Interface'!E75</f>
        <v>0</v>
      </c>
      <c r="E80" s="58" t="s">
        <v>187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253</v>
      </c>
      <c r="C82" s="59" t="s">
        <v>20</v>
      </c>
      <c r="D82" s="58" t="str">
        <f>'User Interface'!E77</f>
        <v>['FAH']</v>
      </c>
      <c r="E82" s="58" t="s">
        <v>191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254</v>
      </c>
      <c r="C83" s="71" t="s">
        <v>20</v>
      </c>
      <c r="D83" s="58">
        <f>'User Interface'!E81</f>
        <v>0</v>
      </c>
      <c r="E83" s="67" t="s">
        <v>188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 t="str">
        <f>'User Interface'!A78</f>
        <v>#</v>
      </c>
      <c r="B84" s="97" t="s">
        <v>255</v>
      </c>
      <c r="C84" s="59" t="s">
        <v>20</v>
      </c>
      <c r="D84" s="58">
        <f>'User Interface'!E78</f>
        <v>1.5</v>
      </c>
      <c r="E84" s="58" t="s">
        <v>185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256</v>
      </c>
      <c r="C85" s="59" t="s">
        <v>20</v>
      </c>
      <c r="D85" s="58">
        <f>'User Interface'!E79</f>
        <v>0</v>
      </c>
      <c r="E85" s="58" t="s">
        <v>185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257</v>
      </c>
      <c r="C86" s="59" t="s">
        <v>20</v>
      </c>
      <c r="D86" s="58">
        <f>'User Interface'!E80</f>
        <v>0</v>
      </c>
      <c r="E86" s="58" t="s">
        <v>185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258</v>
      </c>
      <c r="C87" s="59" t="s">
        <v>20</v>
      </c>
      <c r="D87" s="58">
        <f>'User Interface'!E82</f>
        <v>0</v>
      </c>
      <c r="E87" s="58" t="s">
        <v>187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259</v>
      </c>
      <c r="C88" s="59" t="s">
        <v>20</v>
      </c>
      <c r="D88" s="58">
        <f>'User Interface'!E83</f>
        <v>0</v>
      </c>
      <c r="E88" s="58" t="s">
        <v>187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260</v>
      </c>
      <c r="C89" s="59" t="s">
        <v>20</v>
      </c>
      <c r="D89" s="58">
        <f>'User Interface'!E84</f>
        <v>0</v>
      </c>
      <c r="E89" s="58" t="s">
        <v>187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 t="str">
        <f>'User Interface'!A86</f>
        <v>#</v>
      </c>
      <c r="B91" s="148" t="s">
        <v>359</v>
      </c>
      <c r="C91" s="59" t="s">
        <v>20</v>
      </c>
      <c r="D91" s="58" t="str">
        <f>'User Interface'!E86</f>
        <v>['DCM']</v>
      </c>
      <c r="E91" s="58" t="s">
        <v>191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360</v>
      </c>
      <c r="C92" s="71" t="s">
        <v>20</v>
      </c>
      <c r="D92" s="58">
        <f>'User Interface'!E90</f>
        <v>0</v>
      </c>
      <c r="E92" s="67" t="s">
        <v>188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366</v>
      </c>
      <c r="C93" s="59" t="s">
        <v>20</v>
      </c>
      <c r="D93" s="58">
        <f>'User Interface'!E87</f>
        <v>0</v>
      </c>
      <c r="E93" s="58" t="s">
        <v>185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361</v>
      </c>
      <c r="C94" s="59" t="s">
        <v>20</v>
      </c>
      <c r="D94" s="58">
        <f>'User Interface'!E88</f>
        <v>0</v>
      </c>
      <c r="E94" s="58" t="s">
        <v>185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362</v>
      </c>
      <c r="C95" s="59" t="s">
        <v>20</v>
      </c>
      <c r="D95" s="58">
        <f>'User Interface'!E89</f>
        <v>0</v>
      </c>
      <c r="E95" s="58" t="s">
        <v>185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363</v>
      </c>
      <c r="C96" s="59" t="s">
        <v>20</v>
      </c>
      <c r="D96" s="58">
        <f>'User Interface'!E91</f>
        <v>0</v>
      </c>
      <c r="E96" s="58" t="s">
        <v>187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364</v>
      </c>
      <c r="C97" s="59" t="s">
        <v>20</v>
      </c>
      <c r="D97" s="58">
        <f>'User Interface'!E92</f>
        <v>0</v>
      </c>
      <c r="E97" s="58" t="s">
        <v>187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365</v>
      </c>
      <c r="C98" s="59" t="s">
        <v>20</v>
      </c>
      <c r="D98" s="58">
        <f>'User Interface'!E93</f>
        <v>0</v>
      </c>
      <c r="E98" s="58" t="s">
        <v>187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 t="str">
        <f>'User Interface'!A95</f>
        <v>#</v>
      </c>
      <c r="B100" s="148" t="s">
        <v>383</v>
      </c>
      <c r="C100" s="59" t="s">
        <v>20</v>
      </c>
      <c r="D100" s="58" t="str">
        <f>'User Interface'!E95</f>
        <v>['FAH']</v>
      </c>
      <c r="E100" s="58" t="s">
        <v>191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384</v>
      </c>
      <c r="C101" s="71" t="s">
        <v>20</v>
      </c>
      <c r="D101" s="58">
        <f>'User Interface'!E99</f>
        <v>0</v>
      </c>
      <c r="E101" s="67" t="s">
        <v>188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385</v>
      </c>
      <c r="C102" s="59" t="s">
        <v>20</v>
      </c>
      <c r="D102" s="58">
        <f>'User Interface'!E96</f>
        <v>0</v>
      </c>
      <c r="E102" s="58" t="s">
        <v>185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386</v>
      </c>
      <c r="C103" s="59" t="s">
        <v>20</v>
      </c>
      <c r="D103" s="58">
        <f>'User Interface'!E97</f>
        <v>0</v>
      </c>
      <c r="E103" s="58" t="s">
        <v>185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387</v>
      </c>
      <c r="C104" s="59" t="s">
        <v>20</v>
      </c>
      <c r="D104" s="58">
        <f>'User Interface'!E98</f>
        <v>0</v>
      </c>
      <c r="E104" s="58" t="s">
        <v>185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388</v>
      </c>
      <c r="C105" s="59" t="s">
        <v>20</v>
      </c>
      <c r="D105" s="58">
        <f>'User Interface'!E100</f>
        <v>0</v>
      </c>
      <c r="E105" s="58" t="s">
        <v>187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389</v>
      </c>
      <c r="C106" s="59" t="s">
        <v>20</v>
      </c>
      <c r="D106" s="58">
        <f>'User Interface'!E101</f>
        <v>0</v>
      </c>
      <c r="E106" s="58" t="s">
        <v>187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390</v>
      </c>
      <c r="C107" s="59" t="s">
        <v>20</v>
      </c>
      <c r="D107" s="58">
        <f>'User Interface'!E102</f>
        <v>0</v>
      </c>
      <c r="E107" s="58" t="s">
        <v>187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273</v>
      </c>
      <c r="C109" s="59" t="s">
        <v>20</v>
      </c>
      <c r="D109" s="67" t="str">
        <f>'Subtract Region'!F13</f>
        <v>['DMSO']</v>
      </c>
      <c r="E109" s="58" t="s">
        <v>191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275</v>
      </c>
      <c r="C110" s="71" t="s">
        <v>20</v>
      </c>
      <c r="D110" s="67">
        <f>'Subtract Region'!F14</f>
        <v>0</v>
      </c>
      <c r="E110" s="67" t="s">
        <v>188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276</v>
      </c>
      <c r="C111" s="59" t="s">
        <v>20</v>
      </c>
      <c r="D111" s="67">
        <f>'Subtract Region'!F15</f>
        <v>1.5</v>
      </c>
      <c r="E111" s="58" t="s">
        <v>185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277</v>
      </c>
      <c r="C112" s="59" t="s">
        <v>20</v>
      </c>
      <c r="D112" s="67">
        <f>'Subtract Region'!F16</f>
        <v>7.63</v>
      </c>
      <c r="E112" s="58" t="s">
        <v>185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274</v>
      </c>
      <c r="C113" s="59" t="s">
        <v>20</v>
      </c>
      <c r="D113" s="67">
        <f>'Subtract Region'!F17</f>
        <v>0</v>
      </c>
      <c r="E113" s="58" t="s">
        <v>185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278</v>
      </c>
      <c r="C114" s="59" t="s">
        <v>20</v>
      </c>
      <c r="D114" s="67">
        <f>'Subtract Region'!F18</f>
        <v>0</v>
      </c>
      <c r="E114" s="58" t="s">
        <v>187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279</v>
      </c>
      <c r="C115" s="59" t="s">
        <v>20</v>
      </c>
      <c r="D115" s="67">
        <f>'Subtract Region'!F19</f>
        <v>0</v>
      </c>
      <c r="E115" s="58" t="s">
        <v>187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280</v>
      </c>
      <c r="C116" s="59" t="s">
        <v>20</v>
      </c>
      <c r="D116" s="67">
        <f>'Subtract Region'!F20</f>
        <v>0</v>
      </c>
      <c r="E116" s="58" t="s">
        <v>187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281</v>
      </c>
      <c r="C118" s="59" t="s">
        <v>20</v>
      </c>
      <c r="D118" s="67" t="str">
        <f>'Subtract Region'!F22</f>
        <v>['PbI2','MeNH3I','DMSO']</v>
      </c>
      <c r="E118" s="58" t="s">
        <v>191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283</v>
      </c>
      <c r="C119" s="71" t="s">
        <v>20</v>
      </c>
      <c r="D119" s="67">
        <f>'Subtract Region'!F23</f>
        <v>1.6</v>
      </c>
      <c r="E119" s="67" t="s">
        <v>188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284</v>
      </c>
      <c r="C120" s="59" t="s">
        <v>20</v>
      </c>
      <c r="D120" s="67">
        <f>'Subtract Region'!F24</f>
        <v>1.6</v>
      </c>
      <c r="E120" s="58" t="s">
        <v>185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285</v>
      </c>
      <c r="C121" s="59" t="s">
        <v>20</v>
      </c>
      <c r="D121" s="67">
        <f>'Subtract Region'!F25</f>
        <v>0</v>
      </c>
      <c r="E121" s="58" t="s">
        <v>185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282</v>
      </c>
      <c r="C122" s="59" t="s">
        <v>20</v>
      </c>
      <c r="D122" s="67">
        <f>'Subtract Region'!F26</f>
        <v>0</v>
      </c>
      <c r="E122" s="58" t="s">
        <v>185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286</v>
      </c>
      <c r="C123" s="59" t="s">
        <v>20</v>
      </c>
      <c r="D123" s="67">
        <f>'Subtract Region'!F27</f>
        <v>0</v>
      </c>
      <c r="E123" s="58" t="s">
        <v>187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287</v>
      </c>
      <c r="C124" s="59" t="s">
        <v>20</v>
      </c>
      <c r="D124" s="67">
        <f>'Subtract Region'!F28</f>
        <v>0</v>
      </c>
      <c r="E124" s="58" t="s">
        <v>187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288</v>
      </c>
      <c r="C125" s="59" t="s">
        <v>20</v>
      </c>
      <c r="D125" s="67">
        <f>'Subtract Region'!F29</f>
        <v>0</v>
      </c>
      <c r="E125" s="58" t="s">
        <v>187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289</v>
      </c>
      <c r="C127" s="59" t="s">
        <v>20</v>
      </c>
      <c r="D127" s="67" t="str">
        <f>'Subtract Region'!F31</f>
        <v>['MeNH3I','DMSO']</v>
      </c>
      <c r="E127" s="58" t="s">
        <v>191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290</v>
      </c>
      <c r="C128" s="71" t="s">
        <v>20</v>
      </c>
      <c r="D128" s="67">
        <f>'Subtract Region'!F32</f>
        <v>5.4</v>
      </c>
      <c r="E128" s="67" t="s">
        <v>188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291</v>
      </c>
      <c r="C129" s="59" t="s">
        <v>20</v>
      </c>
      <c r="D129" s="67">
        <f>'Subtract Region'!F33</f>
        <v>0</v>
      </c>
      <c r="E129" s="58" t="s">
        <v>185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292</v>
      </c>
      <c r="C130" s="59" t="s">
        <v>20</v>
      </c>
      <c r="D130" s="67">
        <f>'Subtract Region'!F34</f>
        <v>0</v>
      </c>
      <c r="E130" s="58" t="s">
        <v>185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328</v>
      </c>
      <c r="C131" s="59" t="s">
        <v>20</v>
      </c>
      <c r="D131" s="67">
        <f>'Subtract Region'!F35</f>
        <v>0</v>
      </c>
      <c r="E131" s="58" t="s">
        <v>185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293</v>
      </c>
      <c r="C132" s="59" t="s">
        <v>20</v>
      </c>
      <c r="D132" s="67">
        <f>'Subtract Region'!F36</f>
        <v>0</v>
      </c>
      <c r="E132" s="58" t="s">
        <v>187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294</v>
      </c>
      <c r="C133" s="59" t="s">
        <v>20</v>
      </c>
      <c r="D133" s="67">
        <f>'Subtract Region'!F37</f>
        <v>0</v>
      </c>
      <c r="E133" s="58" t="s">
        <v>187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295</v>
      </c>
      <c r="C134" s="59" t="s">
        <v>20</v>
      </c>
      <c r="D134" s="67">
        <f>'Subtract Region'!F38</f>
        <v>0</v>
      </c>
      <c r="E134" s="58" t="s">
        <v>187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296</v>
      </c>
      <c r="C136" s="59" t="s">
        <v>20</v>
      </c>
      <c r="D136" s="67">
        <f>'Subtract Region'!F40</f>
        <v>0</v>
      </c>
      <c r="E136" s="58" t="s">
        <v>191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298</v>
      </c>
      <c r="C137" s="71" t="s">
        <v>20</v>
      </c>
      <c r="D137" s="67">
        <f>'Subtract Region'!F41</f>
        <v>0</v>
      </c>
      <c r="E137" s="67" t="s">
        <v>188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299</v>
      </c>
      <c r="C138" s="59" t="s">
        <v>20</v>
      </c>
      <c r="D138" s="67">
        <f>'Subtract Region'!F42</f>
        <v>0</v>
      </c>
      <c r="E138" s="58" t="s">
        <v>185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300</v>
      </c>
      <c r="C139" s="59" t="s">
        <v>20</v>
      </c>
      <c r="D139" s="67">
        <f>'Subtract Region'!F43</f>
        <v>0</v>
      </c>
      <c r="E139" s="58" t="s">
        <v>185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297</v>
      </c>
      <c r="C140" s="59" t="s">
        <v>20</v>
      </c>
      <c r="D140" s="67">
        <f>'Subtract Region'!F44</f>
        <v>0</v>
      </c>
      <c r="E140" s="58" t="s">
        <v>185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301</v>
      </c>
      <c r="C141" s="59" t="s">
        <v>20</v>
      </c>
      <c r="D141" s="67">
        <f>'Subtract Region'!F45</f>
        <v>0</v>
      </c>
      <c r="E141" s="58" t="s">
        <v>187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302</v>
      </c>
      <c r="C142" s="59" t="s">
        <v>20</v>
      </c>
      <c r="D142" s="67">
        <f>'Subtract Region'!F46</f>
        <v>0</v>
      </c>
      <c r="E142" s="58" t="s">
        <v>187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303</v>
      </c>
      <c r="C143" s="59" t="s">
        <v>20</v>
      </c>
      <c r="D143" s="67">
        <f>'Subtract Region'!F47</f>
        <v>0</v>
      </c>
      <c r="E143" s="58" t="s">
        <v>187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304</v>
      </c>
      <c r="C145" s="59" t="s">
        <v>20</v>
      </c>
      <c r="D145" s="67">
        <f>'Subtract Region'!F49</f>
        <v>0</v>
      </c>
      <c r="E145" s="58" t="s">
        <v>191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306</v>
      </c>
      <c r="C146" s="71" t="s">
        <v>20</v>
      </c>
      <c r="D146" s="67">
        <f>'Subtract Region'!F50</f>
        <v>0</v>
      </c>
      <c r="E146" s="67" t="s">
        <v>188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307</v>
      </c>
      <c r="C147" s="59" t="s">
        <v>20</v>
      </c>
      <c r="D147" s="67">
        <f>'Subtract Region'!F51</f>
        <v>0</v>
      </c>
      <c r="E147" s="58" t="s">
        <v>185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308</v>
      </c>
      <c r="C148" s="59" t="s">
        <v>20</v>
      </c>
      <c r="D148" s="67">
        <f>'Subtract Region'!F52</f>
        <v>0</v>
      </c>
      <c r="E148" s="58" t="s">
        <v>185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305</v>
      </c>
      <c r="C149" s="59" t="s">
        <v>20</v>
      </c>
      <c r="D149" s="67">
        <f>'Subtract Region'!F53</f>
        <v>0</v>
      </c>
      <c r="E149" s="58" t="s">
        <v>185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309</v>
      </c>
      <c r="C150" s="59" t="s">
        <v>20</v>
      </c>
      <c r="D150" s="67">
        <f>'Subtract Region'!F54</f>
        <v>0</v>
      </c>
      <c r="E150" s="58" t="s">
        <v>187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310</v>
      </c>
      <c r="C151" s="59" t="s">
        <v>20</v>
      </c>
      <c r="D151" s="67">
        <f>'Subtract Region'!F55</f>
        <v>0</v>
      </c>
      <c r="E151" s="58" t="s">
        <v>187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311</v>
      </c>
      <c r="C152" s="59" t="s">
        <v>20</v>
      </c>
      <c r="D152" s="67">
        <f>'Subtract Region'!F56</f>
        <v>0</v>
      </c>
      <c r="E152" s="58" t="s">
        <v>187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312</v>
      </c>
      <c r="C154" s="59" t="s">
        <v>20</v>
      </c>
      <c r="D154" s="67">
        <f>'Subtract Region'!F58</f>
        <v>0</v>
      </c>
      <c r="E154" s="58" t="s">
        <v>191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313</v>
      </c>
      <c r="C155" s="71" t="s">
        <v>20</v>
      </c>
      <c r="D155" s="67">
        <f>'Subtract Region'!F59</f>
        <v>0</v>
      </c>
      <c r="E155" s="67" t="s">
        <v>188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314</v>
      </c>
      <c r="C156" s="59" t="s">
        <v>20</v>
      </c>
      <c r="D156" s="67">
        <f>'Subtract Region'!F60</f>
        <v>0</v>
      </c>
      <c r="E156" s="58" t="s">
        <v>185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315</v>
      </c>
      <c r="C157" s="59" t="s">
        <v>20</v>
      </c>
      <c r="D157" s="67">
        <f>'Subtract Region'!F61</f>
        <v>0</v>
      </c>
      <c r="E157" s="58" t="s">
        <v>185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305</v>
      </c>
      <c r="C158" s="59" t="s">
        <v>20</v>
      </c>
      <c r="D158" s="67">
        <f>'Subtract Region'!F62</f>
        <v>0</v>
      </c>
      <c r="E158" s="58" t="s">
        <v>185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316</v>
      </c>
      <c r="C159" s="59" t="s">
        <v>20</v>
      </c>
      <c r="D159" s="67">
        <f>'Subtract Region'!F63</f>
        <v>0</v>
      </c>
      <c r="E159" s="58" t="s">
        <v>187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317</v>
      </c>
      <c r="C160" s="59" t="s">
        <v>20</v>
      </c>
      <c r="D160" s="67">
        <f>'Subtract Region'!F64</f>
        <v>0</v>
      </c>
      <c r="E160" s="58" t="s">
        <v>187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318</v>
      </c>
      <c r="C161" s="59" t="s">
        <v>20</v>
      </c>
      <c r="D161" s="67">
        <f>'Subtract Region'!F65</f>
        <v>0</v>
      </c>
      <c r="E161" s="58" t="s">
        <v>187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319</v>
      </c>
      <c r="C163" s="59" t="s">
        <v>20</v>
      </c>
      <c r="D163" s="67">
        <f>'Subtract Region'!F67</f>
        <v>0</v>
      </c>
      <c r="E163" s="58" t="s">
        <v>191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321</v>
      </c>
      <c r="C164" s="71" t="s">
        <v>20</v>
      </c>
      <c r="D164" s="67">
        <f>'Subtract Region'!F68</f>
        <v>0</v>
      </c>
      <c r="E164" s="67" t="s">
        <v>188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322</v>
      </c>
      <c r="C165" s="59" t="s">
        <v>20</v>
      </c>
      <c r="D165" s="67">
        <f>'Subtract Region'!F69</f>
        <v>0</v>
      </c>
      <c r="E165" s="58" t="s">
        <v>185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323</v>
      </c>
      <c r="C166" s="59" t="s">
        <v>20</v>
      </c>
      <c r="D166" s="67">
        <f>'Subtract Region'!F70</f>
        <v>0</v>
      </c>
      <c r="E166" s="58" t="s">
        <v>185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320</v>
      </c>
      <c r="C167" s="59" t="s">
        <v>20</v>
      </c>
      <c r="D167" s="67">
        <f>'Subtract Region'!F71</f>
        <v>0</v>
      </c>
      <c r="E167" s="58" t="s">
        <v>185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324</v>
      </c>
      <c r="C168" s="59" t="s">
        <v>20</v>
      </c>
      <c r="D168" s="67">
        <f>'Subtract Region'!F72</f>
        <v>0</v>
      </c>
      <c r="E168" s="58" t="s">
        <v>187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325</v>
      </c>
      <c r="C169" s="59" t="s">
        <v>20</v>
      </c>
      <c r="D169" s="67">
        <f>'Subtract Region'!F73</f>
        <v>0</v>
      </c>
      <c r="E169" s="58" t="s">
        <v>187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326</v>
      </c>
      <c r="C170" s="59" t="s">
        <v>20</v>
      </c>
      <c r="D170" s="67">
        <f>'Subtract Region'!F74</f>
        <v>0</v>
      </c>
      <c r="E170" s="58" t="s">
        <v>187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367</v>
      </c>
      <c r="C172" s="59" t="s">
        <v>20</v>
      </c>
      <c r="D172" s="67">
        <f>'Subtract Region'!F76</f>
        <v>0</v>
      </c>
      <c r="E172" s="58" t="s">
        <v>191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368</v>
      </c>
      <c r="C173" s="71" t="s">
        <v>20</v>
      </c>
      <c r="D173" s="67">
        <f>'Subtract Region'!F77</f>
        <v>0</v>
      </c>
      <c r="E173" s="67" t="s">
        <v>188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369</v>
      </c>
      <c r="C174" s="59" t="s">
        <v>20</v>
      </c>
      <c r="D174" s="67">
        <f>'Subtract Region'!F78</f>
        <v>0</v>
      </c>
      <c r="E174" s="58" t="s">
        <v>185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370</v>
      </c>
      <c r="C175" s="59" t="s">
        <v>20</v>
      </c>
      <c r="D175" s="67">
        <f>'Subtract Region'!F79</f>
        <v>0</v>
      </c>
      <c r="E175" s="58" t="s">
        <v>185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371</v>
      </c>
      <c r="C176" s="59" t="s">
        <v>20</v>
      </c>
      <c r="D176" s="67">
        <f>'Subtract Region'!F80</f>
        <v>0</v>
      </c>
      <c r="E176" s="58" t="s">
        <v>185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372</v>
      </c>
      <c r="C177" s="59" t="s">
        <v>20</v>
      </c>
      <c r="D177" s="67">
        <f>'Subtract Region'!F81</f>
        <v>0</v>
      </c>
      <c r="E177" s="58" t="s">
        <v>187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373</v>
      </c>
      <c r="C178" s="59" t="s">
        <v>20</v>
      </c>
      <c r="D178" s="67">
        <f>'Subtract Region'!F82</f>
        <v>0</v>
      </c>
      <c r="E178" s="58" t="s">
        <v>187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374</v>
      </c>
      <c r="C179" s="59" t="s">
        <v>20</v>
      </c>
      <c r="D179" s="67">
        <f>'Subtract Region'!F83</f>
        <v>0</v>
      </c>
      <c r="E179" s="58" t="s">
        <v>187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375</v>
      </c>
      <c r="C181" s="59" t="s">
        <v>20</v>
      </c>
      <c r="D181" s="67">
        <f>'Subtract Region'!F85</f>
        <v>0</v>
      </c>
      <c r="E181" s="58" t="s">
        <v>191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376</v>
      </c>
      <c r="C182" s="71" t="s">
        <v>20</v>
      </c>
      <c r="D182" s="67">
        <f>'Subtract Region'!F86</f>
        <v>0</v>
      </c>
      <c r="E182" s="67" t="s">
        <v>188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377</v>
      </c>
      <c r="C183" s="59" t="s">
        <v>20</v>
      </c>
      <c r="D183" s="67">
        <f>'Subtract Region'!F87</f>
        <v>0</v>
      </c>
      <c r="E183" s="58" t="s">
        <v>185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378</v>
      </c>
      <c r="C184" s="59" t="s">
        <v>20</v>
      </c>
      <c r="D184" s="67">
        <f>'Subtract Region'!F88</f>
        <v>0</v>
      </c>
      <c r="E184" s="58" t="s">
        <v>185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379</v>
      </c>
      <c r="C185" s="59" t="s">
        <v>20</v>
      </c>
      <c r="D185" s="67">
        <f>'Subtract Region'!F89</f>
        <v>0</v>
      </c>
      <c r="E185" s="58" t="s">
        <v>185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380</v>
      </c>
      <c r="C186" s="59" t="s">
        <v>20</v>
      </c>
      <c r="D186" s="67">
        <f>'Subtract Region'!F90</f>
        <v>0</v>
      </c>
      <c r="E186" s="58" t="s">
        <v>187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381</v>
      </c>
      <c r="C187" s="59" t="s">
        <v>20</v>
      </c>
      <c r="D187" s="67">
        <f>'Subtract Region'!F91</f>
        <v>0</v>
      </c>
      <c r="E187" s="58" t="s">
        <v>187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382</v>
      </c>
      <c r="C188" s="59" t="s">
        <v>20</v>
      </c>
      <c r="D188" s="67">
        <f>'Subtract Region'!F92</f>
        <v>0</v>
      </c>
      <c r="E188" s="58" t="s">
        <v>187</v>
      </c>
      <c r="F188" s="17"/>
    </row>
    <row r="189" spans="1:26" ht="15.75" customHeight="1" x14ac:dyDescent="0.2">
      <c r="A189" s="98" t="s">
        <v>261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155</v>
      </c>
      <c r="C190" s="77" t="s">
        <v>20</v>
      </c>
      <c r="D190" s="76">
        <f>'User Interface'!E104</f>
        <v>750</v>
      </c>
      <c r="E190" s="76" t="s">
        <v>187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157</v>
      </c>
      <c r="C191" s="77" t="s">
        <v>20</v>
      </c>
      <c r="D191" s="76">
        <f>'User Interface'!E105</f>
        <v>85</v>
      </c>
      <c r="E191" s="76" t="s">
        <v>187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159</v>
      </c>
      <c r="C192" s="77" t="s">
        <v>20</v>
      </c>
      <c r="D192" s="76">
        <f>'User Interface'!E106</f>
        <v>900</v>
      </c>
      <c r="E192" s="76" t="s">
        <v>187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160</v>
      </c>
      <c r="C193" s="77" t="s">
        <v>20</v>
      </c>
      <c r="D193" s="76">
        <f>'User Interface'!E107</f>
        <v>1200</v>
      </c>
      <c r="E193" s="76" t="s">
        <v>187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161</v>
      </c>
      <c r="C194" s="77" t="s">
        <v>20</v>
      </c>
      <c r="D194" s="76">
        <f>'User Interface'!E108</f>
        <v>105</v>
      </c>
      <c r="E194" s="76" t="s">
        <v>187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163</v>
      </c>
      <c r="C195" s="77" t="s">
        <v>20</v>
      </c>
      <c r="D195" s="76">
        <f>'User Interface'!E109</f>
        <v>21600</v>
      </c>
      <c r="E195" s="76" t="s">
        <v>187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165</v>
      </c>
      <c r="C196" s="77" t="s">
        <v>20</v>
      </c>
      <c r="D196" s="76">
        <f>'User Interface'!E110</f>
        <v>2</v>
      </c>
      <c r="E196" s="76" t="s">
        <v>185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168</v>
      </c>
      <c r="C197" s="77" t="s">
        <v>20</v>
      </c>
      <c r="D197" s="76" t="str">
        <f>'User Interface'!E111</f>
        <v>Symyx_96_well_0003</v>
      </c>
      <c r="E197" s="76" t="s">
        <v>188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62" customFormat="1" ht="18.75" customHeight="1" x14ac:dyDescent="0.2">
      <c r="A198" s="157"/>
      <c r="B198" s="158" t="s">
        <v>396</v>
      </c>
      <c r="C198" s="159" t="s">
        <v>20</v>
      </c>
      <c r="D198" s="160">
        <f>'User Interface'!E112</f>
        <v>0</v>
      </c>
      <c r="E198" s="158" t="s">
        <v>187</v>
      </c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</row>
    <row r="199" spans="1:26" s="162" customFormat="1" ht="18.75" customHeight="1" x14ac:dyDescent="0.2">
      <c r="A199" s="157"/>
      <c r="B199" s="158" t="s">
        <v>397</v>
      </c>
      <c r="C199" s="159" t="s">
        <v>20</v>
      </c>
      <c r="D199" s="160">
        <f>'User Interface'!E113</f>
        <v>0</v>
      </c>
      <c r="E199" s="158" t="s">
        <v>188</v>
      </c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</row>
    <row r="200" spans="1:26" s="162" customFormat="1" ht="18.75" customHeight="1" x14ac:dyDescent="0.2">
      <c r="A200" s="157"/>
      <c r="B200" s="158" t="s">
        <v>398</v>
      </c>
      <c r="C200" s="159" t="s">
        <v>20</v>
      </c>
      <c r="D200" s="160">
        <f>'User Interface'!E114</f>
        <v>0</v>
      </c>
      <c r="E200" s="158" t="s">
        <v>187</v>
      </c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</row>
    <row r="201" spans="1:26" s="162" customFormat="1" ht="18.75" customHeight="1" x14ac:dyDescent="0.2">
      <c r="A201" s="157"/>
      <c r="B201" s="158" t="s">
        <v>399</v>
      </c>
      <c r="C201" s="159" t="s">
        <v>20</v>
      </c>
      <c r="D201" s="160">
        <f>'User Interface'!E115</f>
        <v>0</v>
      </c>
      <c r="E201" s="158" t="s">
        <v>188</v>
      </c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</row>
    <row r="202" spans="1:26" ht="15.75" customHeight="1" x14ac:dyDescent="0.2">
      <c r="A202" s="98" t="s">
        <v>262</v>
      </c>
      <c r="B202" s="76"/>
      <c r="C202" s="77"/>
      <c r="D202" s="76"/>
      <c r="E202" s="7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0"/>
      <c r="B203" s="76" t="s">
        <v>263</v>
      </c>
      <c r="C203" s="77" t="s">
        <v>20</v>
      </c>
      <c r="D203" s="76">
        <f>'User Interface'!E117</f>
        <v>45</v>
      </c>
      <c r="E203" s="76" t="s">
        <v>187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0"/>
      <c r="B204" s="76" t="s">
        <v>264</v>
      </c>
      <c r="C204" s="77" t="s">
        <v>20</v>
      </c>
      <c r="D204" s="76">
        <f>'User Interface'!E118</f>
        <v>75</v>
      </c>
      <c r="E204" s="76" t="s">
        <v>187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0"/>
      <c r="B205" s="76" t="s">
        <v>265</v>
      </c>
      <c r="C205" s="77" t="s">
        <v>20</v>
      </c>
      <c r="D205" s="76">
        <f>'User Interface'!E119</f>
        <v>450</v>
      </c>
      <c r="E205" s="76" t="s">
        <v>187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0"/>
      <c r="B206" s="76" t="s">
        <v>266</v>
      </c>
      <c r="C206" s="77" t="s">
        <v>20</v>
      </c>
      <c r="D206" s="76">
        <f>'User Interface'!E120</f>
        <v>3600</v>
      </c>
      <c r="E206" s="76" t="s">
        <v>187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86"/>
      <c r="B403" s="87"/>
      <c r="C403" s="88"/>
      <c r="D403" s="87"/>
      <c r="E403" s="8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86"/>
      <c r="B404" s="87"/>
      <c r="C404" s="88"/>
      <c r="D404" s="87"/>
      <c r="E404" s="8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86"/>
      <c r="B405" s="87"/>
      <c r="C405" s="88"/>
      <c r="D405" s="87"/>
      <c r="E405" s="8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86"/>
      <c r="B406" s="87"/>
      <c r="C406" s="88"/>
      <c r="D406" s="87"/>
      <c r="E406" s="8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customHeight="1" x14ac:dyDescent="0.2">
      <c r="A1042" s="3"/>
      <c r="B1042" s="3"/>
      <c r="C1042" s="3"/>
      <c r="D1042" s="3"/>
      <c r="E1042" s="3"/>
    </row>
    <row r="1043" spans="1:26" ht="15" customHeight="1" x14ac:dyDescent="0.2">
      <c r="A1043" s="3"/>
      <c r="B1043" s="3"/>
      <c r="C1043" s="3"/>
      <c r="D1043" s="3"/>
      <c r="E1043" s="3"/>
    </row>
    <row r="1044" spans="1:26" ht="15" customHeight="1" x14ac:dyDescent="0.2">
      <c r="A1044" s="3"/>
      <c r="B1044" s="3"/>
      <c r="C1044" s="3"/>
      <c r="D1044" s="3"/>
      <c r="E1044" s="3"/>
    </row>
    <row r="1045" spans="1:26" ht="15" customHeight="1" x14ac:dyDescent="0.2">
      <c r="A1045" s="3"/>
      <c r="B1045" s="3"/>
      <c r="C1045" s="3"/>
      <c r="D1045" s="3"/>
      <c r="E1045" s="3"/>
    </row>
    <row r="1046" spans="1:26" ht="15" customHeight="1" x14ac:dyDescent="0.2">
      <c r="A1046" s="3"/>
      <c r="B1046" s="3"/>
      <c r="C1046" s="3"/>
      <c r="D1046" s="3"/>
      <c r="E1046" s="3"/>
    </row>
    <row r="1047" spans="1:26" ht="15" customHeight="1" x14ac:dyDescent="0.2">
      <c r="A1047" s="3"/>
      <c r="B1047" s="3"/>
      <c r="C1047" s="3"/>
      <c r="D1047" s="3"/>
      <c r="E1047" s="3"/>
    </row>
    <row r="1048" spans="1:26" ht="15" customHeight="1" x14ac:dyDescent="0.2">
      <c r="A1048" s="3"/>
      <c r="B1048" s="3"/>
      <c r="C1048" s="3"/>
      <c r="D1048" s="3"/>
      <c r="E1048" s="3"/>
    </row>
    <row r="1049" spans="1:26" ht="15" customHeight="1" x14ac:dyDescent="0.2">
      <c r="A1049" s="3"/>
      <c r="B1049" s="3"/>
      <c r="C1049" s="3"/>
      <c r="D1049" s="3"/>
      <c r="E1049" s="3"/>
    </row>
    <row r="1050" spans="1:26" ht="15" customHeight="1" x14ac:dyDescent="0.2">
      <c r="A1050" s="3"/>
      <c r="B1050" s="3"/>
      <c r="C1050" s="3"/>
      <c r="D1050" s="3"/>
      <c r="E1050" s="3"/>
    </row>
    <row r="1051" spans="1:26" ht="15" customHeight="1" x14ac:dyDescent="0.2">
      <c r="A1051" s="3"/>
      <c r="B1051" s="3"/>
      <c r="C1051" s="3"/>
      <c r="D1051" s="3"/>
      <c r="E1051" s="3"/>
    </row>
    <row r="1052" spans="1:26" ht="15" customHeight="1" x14ac:dyDescent="0.2">
      <c r="A1052" s="3"/>
      <c r="B1052" s="3"/>
      <c r="C1052" s="3"/>
      <c r="D1052" s="3"/>
      <c r="E1052" s="3"/>
    </row>
    <row r="1053" spans="1:26" ht="15" customHeight="1" x14ac:dyDescent="0.2">
      <c r="A1053" s="3"/>
      <c r="B1053" s="3"/>
      <c r="C1053" s="3"/>
      <c r="D1053" s="3"/>
      <c r="E1053" s="3"/>
    </row>
    <row r="1054" spans="1:26" ht="15" customHeight="1" x14ac:dyDescent="0.2">
      <c r="A1054" s="3"/>
      <c r="B1054" s="3"/>
      <c r="C1054" s="3"/>
      <c r="D1054" s="3"/>
      <c r="E1054" s="3"/>
    </row>
    <row r="1055" spans="1:26" ht="15" customHeight="1" x14ac:dyDescent="0.2">
      <c r="A1055" s="3"/>
      <c r="B1055" s="3"/>
      <c r="C1055" s="3"/>
      <c r="D1055" s="3"/>
      <c r="E1055" s="3"/>
    </row>
    <row r="1056" spans="1:26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  <row r="1100" spans="1:5" ht="15" customHeight="1" x14ac:dyDescent="0.2">
      <c r="A1100" s="3"/>
      <c r="B1100" s="3"/>
      <c r="C1100" s="3"/>
      <c r="D1100" s="3"/>
      <c r="E1100" s="3"/>
    </row>
    <row r="1101" spans="1:5" ht="15" customHeight="1" x14ac:dyDescent="0.2">
      <c r="A1101" s="3"/>
      <c r="B1101" s="3"/>
      <c r="C1101" s="3"/>
      <c r="D1101" s="3"/>
      <c r="E1101" s="3"/>
    </row>
    <row r="1102" spans="1:5" ht="15" customHeight="1" x14ac:dyDescent="0.2">
      <c r="A1102" s="3"/>
      <c r="B1102" s="3"/>
      <c r="C1102" s="3"/>
      <c r="D1102" s="3"/>
      <c r="E1102" s="3"/>
    </row>
    <row r="1103" spans="1:5" ht="15" customHeight="1" x14ac:dyDescent="0.2">
      <c r="A1103" s="3"/>
      <c r="B1103" s="3"/>
      <c r="C1103" s="3"/>
      <c r="D1103" s="3"/>
      <c r="E1103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2019-11-26T17:27:31Z</dcterms:modified>
</cp:coreProperties>
</file>