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B552A359-EE23-FD4C-9218-D68A2CC38EA9}" xr6:coauthVersionLast="36" xr6:coauthVersionMax="36" xr10:uidLastSave="{00000000-0000-0000-0000-000000000000}"/>
  <bookViews>
    <workbookView xWindow="17800" yWindow="480" windowWidth="1804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<sst xmlns="http://schemas.openxmlformats.org/spreadsheetml/2006/main" count="1283" uniqueCount="408">
  <si>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</si>
  <si>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</si>
  <si>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</si>
  <si>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</si>
  <si>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</si>
  <si>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</si>
  <si>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</si>
  <si>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</si>
  <si>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</si>
  <si>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</si>
  <si>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</si>
  <si>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</si>
  <si>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</si>
  <si>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</si>
  <si>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</si>
  <si>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</si>
  <si>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</si>
  <si>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</si>
  <si>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</si>
  <si>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</si>
  <si>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</si>
  <si>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</si>
  <si>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</si>
  <si>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</si>
  <si>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</si>
  <si>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</si>
  <si>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</si>
  <si>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</si>
  <si>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</si>
  <si>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</si>
  <si>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</si>
  <si>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</si>
  <si>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</si>
  <si>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</si>
  <si>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</si>
  <si>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</si>
  <si>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</si>
  <si>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</si>
  <si>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</si>
  <si>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</si>
  <si>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</si>
  <si>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</si>
  <si>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</si>
  <si>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</si>
  <si>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</si>
  <si>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</si>
  <si>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</si>
  <si>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</si>
  <si>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</si>
  <si>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</si>
  <si>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</si>
  <si>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</si>
  <si>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</si>
  <si>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</si>
  <si>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</si>
  <si>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</si>
  <si>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</si>
  <si>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</si>
  <si>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</si>
  <si>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</si>
  <si>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</si>
  <si>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</si>
  <si>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</si>
  <si>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</si>
  <si>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</si>
  <si>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</si>
  <si>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</si>
  <si>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</si>
  <si>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</si>
  <si>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</si>
  <si>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</si>
  <si>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</si>
  <si>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</si>
  <si>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</si>
  <si>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</si>
  <si>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</si>
  <si>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</si>
  <si>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</si>
  <si>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</si>
  <si>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</si>
  <si>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</si>
  <si>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</si>
  <si>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</si>
  <si>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</si>
  <si>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</si>
  <si>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</si>
  <si>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</si>
  <si>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</si>
  <si>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</si>
  <si>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</si>
  <si>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</si>
  <si>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</si>
  <si>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</si>
  <si>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</si>
  <si>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</si>
  <si>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</si>
  <si>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</si>
  <si>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</si>
  <si>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</si>
  <si>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</si>
  <si>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</si>
  <si>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</si>
  <si>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</si>
  <si>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</si>
  <si>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</si>
  <si>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</si>
  <si>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</si>
  <si>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</si>
  <si>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</si>
  <si>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</si>
  <si>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</si>
  <si>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</si>
  <si>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</si>
  <si>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</si>
  <si>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</si>
  <si>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</si>
  <si>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</si>
  <si>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</si>
  <si>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</si>
  <si>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</si>
  <si>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</si>
  <si>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</si>
  <si>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</si>
  <si>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</si>
  <si>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</si>
  <si>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</si>
  <si>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</si>
  <si>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</si>
  <si>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</si>
  <si>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</si>
  <si>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</si>
  <si>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</si>
  <si>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</si>
  <si>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</si>
  <si>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</si>
  <si>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</si>
  <si>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</si>
  <si>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</si>
  <si>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</si>
  <si>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</si>
  <si>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</si>
  <si>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</si>
  <si>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</si>
  <si>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</si>
  <si>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</si>
  <si>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</si>
  <si>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</si>
  <si>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</si>
  <si>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</si>
  <si>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</si>
  <si>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</si>
  <si>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</si>
  <si>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</si>
  <si>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</si>
  <si>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</si>
  <si>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</si>
  <si>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</si>
  <si>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</si>
  <si>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</si>
  <si>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</si>
  <si>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</si>
  <si>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</si>
  <si>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</si>
  <si>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</si>
  <si>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</si>
  <si>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</si>
  <si>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</si>
  <si>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</si>
  <si>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</si>
  <si>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</si>
  <si>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</si>
  <si>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</si>
  <si>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</si>
  <si>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</si>
  <si>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</si>
  <si>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</si>
  <si>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</si>
  <si>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</si>
  <si>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</si>
  <si>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</si>
  <si>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</si>
  <si>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</si>
  <si>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</si>
  <si>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</si>
  <si>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</si>
  <si>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</si>
  <si>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</si>
  <si>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</si>
  <si>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</si>
  <si>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</si>
  <si>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</si>
  <si>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</si>
  <si>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</si>
  <si>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</si>
  <si>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</si>
  <si>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</si>
  <si>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</si>
  <si>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</si>
  <si>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</si>
  <si>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</si>
  <si>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</si>
  <si>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</si>
  <si>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</si>
  <si>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</si>
  <si>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</si>
  <si>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</si>
  <si>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</si>
  <si>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</si>
  <si>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</si>
  <si>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</si>
  <si>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</si>
  <si>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</si>
  <si>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</si>
  <si>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</si>
  <si>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</si>
  <si>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</si>
  <si>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</si>
  <si>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</si>
  <si>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</si>
  <si>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</si>
  <si>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</si>
  <si>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</si>
  <si>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</si>
  <si>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</si>
  <si>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</si>
  <si>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</si>
  <si>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</si>
  <si>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</si>
  <si>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</si>
  <si>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</si>
  <si>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</si>
  <si>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</si>
  <si>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</si>
  <si>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</si>
  <si>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</si>
  <si>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</si>
  <si>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</si>
  <si>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</si>
  <si>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</si>
  <si>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</si>
  <si>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</si>
  <si>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</si>
  <si>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</si>
  <si>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</si>
  <si>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</si>
  <si>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</si>
  <si>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</si>
  <si>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</si>
  <si>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</si>
  <si>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</si>
  <si>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</si>
  <si>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</si>
  <si>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</si>
  <si>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</si>
  <si>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</si>
  <si>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</si>
  <si>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</si>
  <si>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</si>
  <si>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</si>
  <si>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</si>
  <si>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</si>
  <si>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</si>
  <si>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</si>
  <si>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</si>
  <si>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</si>
  <si>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</si>
  <si>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</si>
  <si>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</si>
  <si>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</si>
  <si>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</si>
  <si>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</si>
  <si>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</si>
  <si>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</si>
  <si>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</si>
  <si>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</si>
  <si>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</si>
  <si>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</si>
  <si>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</si>
  <si>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</si>
  <si>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</si>
  <si>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</si>
  <si>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</si>
  <si>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</si>
  <si>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</si>
  <si>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</si>
  <si>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</si>
  <si>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</si>
  <si>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</si>
  <si>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</si>
  <si>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</si>
  <si>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</si>
  <si>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</si>
  <si>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</si>
  <si>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</si>
  <si>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</si>
  <si>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</si>
  <si>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</si>
  <si>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</si>
  <si>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</si>
  <si>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</si>
  <si>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</si>
  <si>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</si>
  <si>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</si>
  <si>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</si>
  <si>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</si>
  <si>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</si>
  <si>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</si>
  <si>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</si>
  <si>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</si>
  <si>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</si>
  <si>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</si>
  <si>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</si>
  <si>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</si>
  <si>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</si>
  <si>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</si>
  <si>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</si>
  <si>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</si>
  <si>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</si>
  <si>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</si>
  <si>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</si>
  <si>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</si>
  <si>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</si>
  <si>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</si>
  <si>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</si>
  <si>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</si>
  <si>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</si>
  <si>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</si>
  <si>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</si>
  <si>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</si>
  <si>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</si>
  <si>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</si>
  <si>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</si>
  <si>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</si>
  <si>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</si>
  <si>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</si>
  <si>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</si>
  <si>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</si>
  <si>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</si>
  <si>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</si>
  <si>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</si>
  <si>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</si>
  <si>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</si>
  <si>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</si>
  <si>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</si>
  <si>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</si>
  <si>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</si>
  <si>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</si>
  <si>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</si>
  <si>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</si>
  <si>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</si>
  <si>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</si>
  <si>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</si>
  <si>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</si>
  <si>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</si>
  <si>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</si>
  <si>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</si>
  <si>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</si>
  <si>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</si>
  <si>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</si>
  <si>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</si>
  <si>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</si>
  <si>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</si>
  <si>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</si>
  <si>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</si>
  <si>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</si>
  <si>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</si>
  <si>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</si>
  <si>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</si>
  <si>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</si>
  <si>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</si>
  <si>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</si>
  <si>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</si>
  <si>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</si>
  <si>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</si>
  <si>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</si>
  <si>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</si>
  <si>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</si>
  <si>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</si>
  <si>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</si>
  <si>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</si>
  <si>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</si>
  <si>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</si>
  <si>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</si>
  <si>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</si>
  <si>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</si>
  <si>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</si>
  <si>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</si>
  <si>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</si>
  <si>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</si>
  <si>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</si>
  <si>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</si>
  <si>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</si>
  <si>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</si>
  <si>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</si>
  <si>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</si>
  <si>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</si>
  <si>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</si>
  <si>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</si>
  <si>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</si>
  <si>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</si>
  <si>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</si>
  <si>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</si>
  <si>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</si>
  <si>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Test Reaction</t>
  </si>
  <si>
    <t>['PbI2','FormamidiniumIodide','DMSO']</t>
  </si>
  <si>
    <t>['CsI','DMSO']</t>
  </si>
  <si>
    <t>[[2,3,4,5,6,7,1],[7]]</t>
  </si>
  <si>
    <t>[[250,250],[600,600]]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</si>
</sst>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A34" zoomScale="109" zoomScaleNormal="109" zoomScalePageLayoutView="109" workbookViewId="0">
      <selection activeCell="E107" sqref="E107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36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392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406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407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24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393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12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340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25" t="s">
        <v>339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42">
        <v>2.06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42">
        <v>3.09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42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44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44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44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357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44">
        <v>4.04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/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/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105</v>
      </c>
      <c r="D50" s="59" t="s">
        <v>20</v>
      </c>
      <c r="E50" s="125" t="s">
        <v>404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107</v>
      </c>
      <c r="D51" s="71" t="s">
        <v>20</v>
      </c>
      <c r="E51" s="113">
        <v>2.0699999999999998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109</v>
      </c>
      <c r="D52" s="71" t="s">
        <v>20</v>
      </c>
      <c r="E52" s="113">
        <v>2.58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117</v>
      </c>
      <c r="D59" s="59" t="s">
        <v>20</v>
      </c>
      <c r="E59" s="125" t="s">
        <v>404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120</v>
      </c>
      <c r="D60" s="59" t="s">
        <v>20</v>
      </c>
      <c r="E60" s="113">
        <v>3.65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/>
      <c r="B61" s="70"/>
      <c r="C61" s="58" t="s">
        <v>122</v>
      </c>
      <c r="D61" s="59" t="s">
        <v>20</v>
      </c>
      <c r="E61" s="113"/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/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/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/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/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/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/>
      <c r="B68" s="66">
        <v>6</v>
      </c>
      <c r="C68" s="58" t="s">
        <v>131</v>
      </c>
      <c r="D68" s="59" t="s">
        <v>20</v>
      </c>
      <c r="E68" s="125" t="s">
        <v>358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/>
      <c r="B69" s="66"/>
      <c r="C69" s="58" t="s">
        <v>133</v>
      </c>
      <c r="D69" s="59" t="s">
        <v>20</v>
      </c>
      <c r="E69" s="113">
        <v>1.66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/>
      <c r="B70" s="66"/>
      <c r="C70" s="58" t="s">
        <v>135</v>
      </c>
      <c r="D70" s="59" t="s">
        <v>20</v>
      </c>
      <c r="E70" s="113">
        <v>1.54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25" t="s">
        <v>405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2.21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/>
      <c r="B86" s="66">
        <v>8</v>
      </c>
      <c r="C86" s="58" t="s">
        <v>341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342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343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344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345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346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347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348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/>
      <c r="B95" s="66">
        <v>9</v>
      </c>
      <c r="C95" s="58" t="s">
        <v>349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350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351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352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353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354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355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356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85</v>
      </c>
      <c r="F105" s="76">
        <v>80</v>
      </c>
      <c r="G105" s="78" t="s">
        <v>158</v>
      </c>
      <c r="H105" s="79" t="s">
        <v>333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334</v>
      </c>
      <c r="H106" s="137" t="s">
        <v>335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337</v>
      </c>
      <c r="H107" s="137" t="s">
        <v>336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25</v>
      </c>
      <c r="F108" s="76">
        <v>105</v>
      </c>
      <c r="G108" s="78" t="s">
        <v>162</v>
      </c>
      <c r="H108" s="79" t="s">
        <v>338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4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168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394</v>
      </c>
      <c r="D112" s="159" t="s">
        <v>20</v>
      </c>
      <c r="E112" s="160"/>
      <c r="F112" s="160">
        <v>100</v>
      </c>
      <c r="G112" s="163" t="s">
        <v>398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395</v>
      </c>
      <c r="D113" s="159" t="s">
        <v>20</v>
      </c>
      <c r="E113" s="173"/>
      <c r="F113" s="158" t="s">
        <v>399</v>
      </c>
      <c r="G113" s="163" t="s">
        <v>400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396</v>
      </c>
      <c r="D114" s="159" t="s">
        <v>20</v>
      </c>
      <c r="E114" s="160"/>
      <c r="F114" s="160">
        <v>1200</v>
      </c>
      <c r="G114" s="163" t="s">
        <v>398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397</v>
      </c>
      <c r="D115" s="167" t="s">
        <v>20</v>
      </c>
      <c r="E115" s="168"/>
      <c r="F115" s="166" t="s">
        <v>401</v>
      </c>
      <c r="G115" s="169" t="s">
        <v>402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C2" sqref="C2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391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>
        <f>IF(manual_wells &gt; 0, 1, "")</f>
        <v>1</v>
      </c>
      <c r="B2" s="182" t="s">
        <v>403</v>
      </c>
      <c r="C2" s="151">
        <v>100</v>
      </c>
      <c r="D2" s="151">
        <v>200</v>
      </c>
      <c r="E2" s="151">
        <v>100</v>
      </c>
      <c r="F2" s="151">
        <v>0</v>
      </c>
      <c r="G2" s="151">
        <v>0</v>
      </c>
      <c r="H2" s="151">
        <v>0</v>
      </c>
      <c r="I2" s="151">
        <v>100</v>
      </c>
      <c r="J2" s="151">
        <v>0</v>
      </c>
      <c r="K2" s="151">
        <v>0</v>
      </c>
      <c r="L2" s="152">
        <f>IF(NOT(A2=""), SUM(C2:K2), "")</f>
        <v>500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>
        <f t="shared" ref="A3:A34" si="0">IF(A2 &lt; fixed_wells, A2 + 1, "")</f>
        <v>2</v>
      </c>
      <c r="B3" s="182" t="s">
        <v>403</v>
      </c>
      <c r="C3" s="151">
        <v>100</v>
      </c>
      <c r="D3" s="151">
        <v>200</v>
      </c>
      <c r="E3" s="151">
        <v>100</v>
      </c>
      <c r="F3" s="151">
        <v>0</v>
      </c>
      <c r="G3" s="151">
        <v>0</v>
      </c>
      <c r="H3" s="151">
        <v>0</v>
      </c>
      <c r="I3" s="151">
        <v>100</v>
      </c>
      <c r="J3" s="151">
        <v>0</v>
      </c>
      <c r="K3" s="151">
        <v>0</v>
      </c>
      <c r="L3" s="152">
        <f t="shared" ref="L3:L66" si="1">IF(NOT(A3=""), SUM(C3:K3), "")</f>
        <v>500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>
        <f t="shared" si="0"/>
        <v>3</v>
      </c>
      <c r="B4" s="182" t="s">
        <v>403</v>
      </c>
      <c r="C4" s="151">
        <v>100</v>
      </c>
      <c r="D4" s="151">
        <v>200</v>
      </c>
      <c r="E4" s="151">
        <v>100</v>
      </c>
      <c r="F4" s="151">
        <v>0</v>
      </c>
      <c r="G4" s="151">
        <v>0</v>
      </c>
      <c r="H4" s="151">
        <v>0</v>
      </c>
      <c r="I4" s="151">
        <v>100</v>
      </c>
      <c r="J4" s="151">
        <v>0</v>
      </c>
      <c r="K4" s="151">
        <v>0</v>
      </c>
      <c r="L4" s="152">
        <f t="shared" si="1"/>
        <v>500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>
        <f t="shared" si="0"/>
        <v>4</v>
      </c>
      <c r="B5" s="182" t="s">
        <v>403</v>
      </c>
      <c r="C5" s="151">
        <v>100</v>
      </c>
      <c r="D5" s="151">
        <v>200</v>
      </c>
      <c r="E5" s="151">
        <v>100</v>
      </c>
      <c r="F5" s="151">
        <v>0</v>
      </c>
      <c r="G5" s="151">
        <v>0</v>
      </c>
      <c r="H5" s="151">
        <v>0</v>
      </c>
      <c r="I5" s="151">
        <v>100</v>
      </c>
      <c r="J5" s="151">
        <v>0</v>
      </c>
      <c r="K5" s="151">
        <v>0</v>
      </c>
      <c r="L5" s="152">
        <f t="shared" si="1"/>
        <v>500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>
        <f t="shared" si="0"/>
        <v>5</v>
      </c>
      <c r="B6" s="182" t="s">
        <v>403</v>
      </c>
      <c r="C6" s="151">
        <v>100</v>
      </c>
      <c r="D6" s="151">
        <v>200</v>
      </c>
      <c r="E6" s="151">
        <v>100</v>
      </c>
      <c r="F6" s="151">
        <v>0</v>
      </c>
      <c r="G6" s="151">
        <v>0</v>
      </c>
      <c r="H6" s="151">
        <v>0</v>
      </c>
      <c r="I6" s="151">
        <v>100</v>
      </c>
      <c r="J6" s="151">
        <v>0</v>
      </c>
      <c r="K6" s="151">
        <v>0</v>
      </c>
      <c r="L6" s="152">
        <f t="shared" si="1"/>
        <v>500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>
        <f t="shared" si="0"/>
        <v>6</v>
      </c>
      <c r="B7" s="182" t="s">
        <v>403</v>
      </c>
      <c r="C7" s="151">
        <v>100</v>
      </c>
      <c r="D7" s="151">
        <v>200</v>
      </c>
      <c r="E7" s="151">
        <v>100</v>
      </c>
      <c r="F7" s="151">
        <v>0</v>
      </c>
      <c r="G7" s="151">
        <v>0</v>
      </c>
      <c r="H7" s="151">
        <v>0</v>
      </c>
      <c r="I7" s="151">
        <v>100</v>
      </c>
      <c r="J7" s="151">
        <v>0</v>
      </c>
      <c r="K7" s="151">
        <v>0</v>
      </c>
      <c r="L7" s="152">
        <f t="shared" si="1"/>
        <v>500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>
        <f t="shared" si="0"/>
        <v>7</v>
      </c>
      <c r="B8" s="182" t="s">
        <v>403</v>
      </c>
      <c r="C8" s="151">
        <v>100</v>
      </c>
      <c r="D8" s="151">
        <v>200</v>
      </c>
      <c r="E8" s="151">
        <v>100</v>
      </c>
      <c r="F8" s="151">
        <v>0</v>
      </c>
      <c r="G8" s="151">
        <v>0</v>
      </c>
      <c r="H8" s="151">
        <v>0</v>
      </c>
      <c r="I8" s="151">
        <v>100</v>
      </c>
      <c r="J8" s="151">
        <v>0</v>
      </c>
      <c r="K8" s="151">
        <v>0</v>
      </c>
      <c r="L8" s="152">
        <f t="shared" si="1"/>
        <v>500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>
        <f t="shared" si="0"/>
        <v>8</v>
      </c>
      <c r="B9" s="182" t="s">
        <v>403</v>
      </c>
      <c r="C9" s="151">
        <v>100</v>
      </c>
      <c r="D9" s="151">
        <v>200</v>
      </c>
      <c r="E9" s="151">
        <v>100</v>
      </c>
      <c r="F9" s="151">
        <v>0</v>
      </c>
      <c r="G9" s="151">
        <v>0</v>
      </c>
      <c r="H9" s="151">
        <v>0</v>
      </c>
      <c r="I9" s="151">
        <v>100</v>
      </c>
      <c r="J9" s="151">
        <v>0</v>
      </c>
      <c r="K9" s="151">
        <v>0</v>
      </c>
      <c r="L9" s="152">
        <f t="shared" si="1"/>
        <v>500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>
        <f t="shared" si="0"/>
        <v>9</v>
      </c>
      <c r="B10" s="182" t="s">
        <v>403</v>
      </c>
      <c r="C10" s="151">
        <v>100</v>
      </c>
      <c r="D10" s="151">
        <v>200</v>
      </c>
      <c r="E10" s="151">
        <v>100</v>
      </c>
      <c r="F10" s="151">
        <v>0</v>
      </c>
      <c r="G10" s="151">
        <v>0</v>
      </c>
      <c r="H10" s="151">
        <v>0</v>
      </c>
      <c r="I10" s="151">
        <v>100</v>
      </c>
      <c r="J10" s="151">
        <v>0</v>
      </c>
      <c r="K10" s="151">
        <v>0</v>
      </c>
      <c r="L10" s="152">
        <f t="shared" si="1"/>
        <v>500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>
        <f t="shared" si="0"/>
        <v>10</v>
      </c>
      <c r="B11" s="182" t="s">
        <v>403</v>
      </c>
      <c r="C11" s="151">
        <v>100</v>
      </c>
      <c r="D11" s="151">
        <v>200</v>
      </c>
      <c r="E11" s="151">
        <v>100</v>
      </c>
      <c r="F11" s="151">
        <v>0</v>
      </c>
      <c r="G11" s="151">
        <v>0</v>
      </c>
      <c r="H11" s="151">
        <v>0</v>
      </c>
      <c r="I11" s="151">
        <v>100</v>
      </c>
      <c r="J11" s="151">
        <v>0</v>
      </c>
      <c r="K11" s="151">
        <v>0</v>
      </c>
      <c r="L11" s="152">
        <f t="shared" si="1"/>
        <v>500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>
        <f t="shared" si="0"/>
        <v>11</v>
      </c>
      <c r="B12" s="182" t="s">
        <v>403</v>
      </c>
      <c r="C12" s="151">
        <v>100</v>
      </c>
      <c r="D12" s="151">
        <v>200</v>
      </c>
      <c r="E12" s="151">
        <v>100</v>
      </c>
      <c r="F12" s="151">
        <v>0</v>
      </c>
      <c r="G12" s="151">
        <v>0</v>
      </c>
      <c r="H12" s="151">
        <v>0</v>
      </c>
      <c r="I12" s="151">
        <v>100</v>
      </c>
      <c r="J12" s="151">
        <v>0</v>
      </c>
      <c r="K12" s="151">
        <v>0</v>
      </c>
      <c r="L12" s="152">
        <f t="shared" si="1"/>
        <v>500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>
        <f t="shared" si="0"/>
        <v>12</v>
      </c>
      <c r="B13" s="182" t="s">
        <v>403</v>
      </c>
      <c r="C13" s="151">
        <v>100</v>
      </c>
      <c r="D13" s="151">
        <v>200</v>
      </c>
      <c r="E13" s="151">
        <v>100</v>
      </c>
      <c r="F13" s="151">
        <v>0</v>
      </c>
      <c r="G13" s="151">
        <v>0</v>
      </c>
      <c r="H13" s="151">
        <v>0</v>
      </c>
      <c r="I13" s="151">
        <v>100</v>
      </c>
      <c r="J13" s="151">
        <v>0</v>
      </c>
      <c r="K13" s="151">
        <v>0</v>
      </c>
      <c r="L13" s="152">
        <f t="shared" si="1"/>
        <v>500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340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339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357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341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342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343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344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345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346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347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348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349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350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351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352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353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354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355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356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391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Test Reaction</v>
      </c>
      <c r="C2" s="4">
        <f>IF(NOT('Manual Experiment Interface'!C2=""),'Manual Experiment Interface'!C2,"")</f>
        <v>100</v>
      </c>
      <c r="D2" s="4">
        <f>IF(NOT('Manual Experiment Interface'!D2=""),'Manual Experiment Interface'!D2,"")</f>
        <v>200</v>
      </c>
      <c r="E2" s="4">
        <f>IF(NOT('Manual Experiment Interface'!E2=""),'Manual Experiment Interface'!E2,"")</f>
        <v>100</v>
      </c>
      <c r="F2" s="4">
        <f>IF(NOT('Manual Experiment Interface'!F2=""),'Manual Experiment Interface'!F2,"")</f>
        <v>0</v>
      </c>
      <c r="G2" s="4">
        <f>IF(NOT('Manual Experiment Interface'!G2=""),'Manual Experiment Interface'!G2,"")</f>
        <v>0</v>
      </c>
      <c r="H2" s="4">
        <f>IF(NOT('Manual Experiment Interface'!H2=""),'Manual Experiment Interface'!H2,"")</f>
        <v>0</v>
      </c>
      <c r="I2" s="4">
        <f>IF(NOT('Manual Experiment Interface'!I2=""),'Manual Experiment Interface'!I2,"")</f>
        <v>100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0</v>
      </c>
      <c r="L2" s="4">
        <f>IF(NOT('Manual Experiment Interface'!L2=""),'Manual Experiment Interface'!L2,"")</f>
        <v>500</v>
      </c>
    </row>
    <row r="3" spans="1:12" x14ac:dyDescent="0.2">
      <c r="A3" s="4">
        <f>IF(NOT('Manual Experiment Interface'!A3=""),'Manual Experiment Interface'!A3,"")</f>
        <v>2</v>
      </c>
      <c r="B3" s="4" t="str">
        <f>IF(NOT('Manual Experiment Interface'!B3=""),'Manual Experiment Interface'!B3,"")</f>
        <v>Test Reaction</v>
      </c>
      <c r="C3" s="4">
        <f>IF(NOT('Manual Experiment Interface'!C3=""),'Manual Experiment Interface'!C3,"")</f>
        <v>100</v>
      </c>
      <c r="D3" s="4">
        <f>IF(NOT('Manual Experiment Interface'!D3=""),'Manual Experiment Interface'!D3,"")</f>
        <v>200</v>
      </c>
      <c r="E3" s="4">
        <f>IF(NOT('Manual Experiment Interface'!E3=""),'Manual Experiment Interface'!E3,"")</f>
        <v>100</v>
      </c>
      <c r="F3" s="4">
        <f>IF(NOT('Manual Experiment Interface'!F3=""),'Manual Experiment Interface'!F3,"")</f>
        <v>0</v>
      </c>
      <c r="G3" s="4">
        <f>IF(NOT('Manual Experiment Interface'!G3=""),'Manual Experiment Interface'!G3,"")</f>
        <v>0</v>
      </c>
      <c r="H3" s="4">
        <f>IF(NOT('Manual Experiment Interface'!H3=""),'Manual Experiment Interface'!H3,"")</f>
        <v>0</v>
      </c>
      <c r="I3" s="4">
        <f>IF(NOT('Manual Experiment Interface'!I3=""),'Manual Experiment Interface'!I3,"")</f>
        <v>100</v>
      </c>
      <c r="J3" s="4">
        <f>IF(NOT('Manual Experiment Interface'!J3=""),'Manual Experiment Interface'!J3,"")</f>
        <v>0</v>
      </c>
      <c r="K3" s="4">
        <f>IF(NOT('Manual Experiment Interface'!K3=""),'Manual Experiment Interface'!K3,"")</f>
        <v>0</v>
      </c>
      <c r="L3" s="4">
        <f>IF(NOT('Manual Experiment Interface'!L3=""),'Manual Experiment Interface'!L3,"")</f>
        <v>500</v>
      </c>
    </row>
    <row r="4" spans="1:12" x14ac:dyDescent="0.2">
      <c r="A4" s="4">
        <f>IF(NOT('Manual Experiment Interface'!A4=""),'Manual Experiment Interface'!A4,"")</f>
        <v>3</v>
      </c>
      <c r="B4" s="4" t="str">
        <f>IF(NOT('Manual Experiment Interface'!B4=""),'Manual Experiment Interface'!B4,"")</f>
        <v>Test Reaction</v>
      </c>
      <c r="C4" s="4">
        <f>IF(NOT('Manual Experiment Interface'!C4=""),'Manual Experiment Interface'!C4,"")</f>
        <v>100</v>
      </c>
      <c r="D4" s="4">
        <f>IF(NOT('Manual Experiment Interface'!D4=""),'Manual Experiment Interface'!D4,"")</f>
        <v>200</v>
      </c>
      <c r="E4" s="4">
        <f>IF(NOT('Manual Experiment Interface'!E4=""),'Manual Experiment Interface'!E4,"")</f>
        <v>100</v>
      </c>
      <c r="F4" s="4">
        <f>IF(NOT('Manual Experiment Interface'!F4=""),'Manual Experiment Interface'!F4,"")</f>
        <v>0</v>
      </c>
      <c r="G4" s="4">
        <f>IF(NOT('Manual Experiment Interface'!G4=""),'Manual Experiment Interface'!G4,"")</f>
        <v>0</v>
      </c>
      <c r="H4" s="4">
        <f>IF(NOT('Manual Experiment Interface'!H4=""),'Manual Experiment Interface'!H4,"")</f>
        <v>0</v>
      </c>
      <c r="I4" s="4">
        <f>IF(NOT('Manual Experiment Interface'!I4=""),'Manual Experiment Interface'!I4,"")</f>
        <v>100</v>
      </c>
      <c r="J4" s="4">
        <f>IF(NOT('Manual Experiment Interface'!J4=""),'Manual Experiment Interface'!J4,"")</f>
        <v>0</v>
      </c>
      <c r="K4" s="4">
        <f>IF(NOT('Manual Experiment Interface'!K4=""),'Manual Experiment Interface'!K4,"")</f>
        <v>0</v>
      </c>
      <c r="L4" s="4">
        <f>IF(NOT('Manual Experiment Interface'!L4=""),'Manual Experiment Interface'!L4,"")</f>
        <v>500</v>
      </c>
    </row>
    <row r="5" spans="1:12" x14ac:dyDescent="0.2">
      <c r="A5" s="4">
        <f>IF(NOT('Manual Experiment Interface'!A5=""),'Manual Experiment Interface'!A5,"")</f>
        <v>4</v>
      </c>
      <c r="B5" s="4" t="str">
        <f>IF(NOT('Manual Experiment Interface'!B5=""),'Manual Experiment Interface'!B5,"")</f>
        <v>Test Reaction</v>
      </c>
      <c r="C5" s="4">
        <f>IF(NOT('Manual Experiment Interface'!C5=""),'Manual Experiment Interface'!C5,"")</f>
        <v>100</v>
      </c>
      <c r="D5" s="4">
        <f>IF(NOT('Manual Experiment Interface'!D5=""),'Manual Experiment Interface'!D5,"")</f>
        <v>200</v>
      </c>
      <c r="E5" s="4">
        <f>IF(NOT('Manual Experiment Interface'!E5=""),'Manual Experiment Interface'!E5,"")</f>
        <v>100</v>
      </c>
      <c r="F5" s="4">
        <f>IF(NOT('Manual Experiment Interface'!F5=""),'Manual Experiment Interface'!F5,"")</f>
        <v>0</v>
      </c>
      <c r="G5" s="4">
        <f>IF(NOT('Manual Experiment Interface'!G5=""),'Manual Experiment Interface'!G5,"")</f>
        <v>0</v>
      </c>
      <c r="H5" s="4">
        <f>IF(NOT('Manual Experiment Interface'!H5=""),'Manual Experiment Interface'!H5,"")</f>
        <v>0</v>
      </c>
      <c r="I5" s="4">
        <f>IF(NOT('Manual Experiment Interface'!I5=""),'Manual Experiment Interface'!I5,"")</f>
        <v>100</v>
      </c>
      <c r="J5" s="4">
        <f>IF(NOT('Manual Experiment Interface'!J5=""),'Manual Experiment Interface'!J5,"")</f>
        <v>0</v>
      </c>
      <c r="K5" s="4">
        <f>IF(NOT('Manual Experiment Interface'!K5=""),'Manual Experiment Interface'!K5,"")</f>
        <v>0</v>
      </c>
      <c r="L5" s="4">
        <f>IF(NOT('Manual Experiment Interface'!L5=""),'Manual Experiment Interface'!L5,"")</f>
        <v>500</v>
      </c>
    </row>
    <row r="6" spans="1:12" x14ac:dyDescent="0.2">
      <c r="A6" s="4">
        <f>IF(NOT('Manual Experiment Interface'!A6=""),'Manual Experiment Interface'!A6,"")</f>
        <v>5</v>
      </c>
      <c r="B6" s="4" t="str">
        <f>IF(NOT('Manual Experiment Interface'!B6=""),'Manual Experiment Interface'!B6,"")</f>
        <v>Test Reaction</v>
      </c>
      <c r="C6" s="4">
        <f>IF(NOT('Manual Experiment Interface'!C6=""),'Manual Experiment Interface'!C6,"")</f>
        <v>100</v>
      </c>
      <c r="D6" s="4">
        <f>IF(NOT('Manual Experiment Interface'!D6=""),'Manual Experiment Interface'!D6,"")</f>
        <v>200</v>
      </c>
      <c r="E6" s="4">
        <f>IF(NOT('Manual Experiment Interface'!E6=""),'Manual Experiment Interface'!E6,"")</f>
        <v>100</v>
      </c>
      <c r="F6" s="4">
        <f>IF(NOT('Manual Experiment Interface'!F6=""),'Manual Experiment Interface'!F6,"")</f>
        <v>0</v>
      </c>
      <c r="G6" s="4">
        <f>IF(NOT('Manual Experiment Interface'!G6=""),'Manual Experiment Interface'!G6,"")</f>
        <v>0</v>
      </c>
      <c r="H6" s="4">
        <f>IF(NOT('Manual Experiment Interface'!H6=""),'Manual Experiment Interface'!H6,"")</f>
        <v>0</v>
      </c>
      <c r="I6" s="4">
        <f>IF(NOT('Manual Experiment Interface'!I6=""),'Manual Experiment Interface'!I6,"")</f>
        <v>100</v>
      </c>
      <c r="J6" s="4">
        <f>IF(NOT('Manual Experiment Interface'!J6=""),'Manual Experiment Interface'!J6,"")</f>
        <v>0</v>
      </c>
      <c r="K6" s="4">
        <f>IF(NOT('Manual Experiment Interface'!K6=""),'Manual Experiment Interface'!K6,"")</f>
        <v>0</v>
      </c>
      <c r="L6" s="4">
        <f>IF(NOT('Manual Experiment Interface'!L6=""),'Manual Experiment Interface'!L6,"")</f>
        <v>500</v>
      </c>
    </row>
    <row r="7" spans="1:12" x14ac:dyDescent="0.2">
      <c r="A7" s="4">
        <f>IF(NOT('Manual Experiment Interface'!A7=""),'Manual Experiment Interface'!A7,"")</f>
        <v>6</v>
      </c>
      <c r="B7" s="4" t="str">
        <f>IF(NOT('Manual Experiment Interface'!B7=""),'Manual Experiment Interface'!B7,"")</f>
        <v>Test Reaction</v>
      </c>
      <c r="C7" s="4">
        <f>IF(NOT('Manual Experiment Interface'!C7=""),'Manual Experiment Interface'!C7,"")</f>
        <v>100</v>
      </c>
      <c r="D7" s="4">
        <f>IF(NOT('Manual Experiment Interface'!D7=""),'Manual Experiment Interface'!D7,"")</f>
        <v>200</v>
      </c>
      <c r="E7" s="4">
        <f>IF(NOT('Manual Experiment Interface'!E7=""),'Manual Experiment Interface'!E7,"")</f>
        <v>100</v>
      </c>
      <c r="F7" s="4">
        <f>IF(NOT('Manual Experiment Interface'!F7=""),'Manual Experiment Interface'!F7,"")</f>
        <v>0</v>
      </c>
      <c r="G7" s="4">
        <f>IF(NOT('Manual Experiment Interface'!G7=""),'Manual Experiment Interface'!G7,"")</f>
        <v>0</v>
      </c>
      <c r="H7" s="4">
        <f>IF(NOT('Manual Experiment Interface'!H7=""),'Manual Experiment Interface'!H7,"")</f>
        <v>0</v>
      </c>
      <c r="I7" s="4">
        <f>IF(NOT('Manual Experiment Interface'!I7=""),'Manual Experiment Interface'!I7,"")</f>
        <v>100</v>
      </c>
      <c r="J7" s="4">
        <f>IF(NOT('Manual Experiment Interface'!J7=""),'Manual Experiment Interface'!J7,"")</f>
        <v>0</v>
      </c>
      <c r="K7" s="4">
        <f>IF(NOT('Manual Experiment Interface'!K7=""),'Manual Experiment Interface'!K7,"")</f>
        <v>0</v>
      </c>
      <c r="L7" s="4">
        <f>IF(NOT('Manual Experiment Interface'!L7=""),'Manual Experiment Interface'!L7,"")</f>
        <v>500</v>
      </c>
    </row>
    <row r="8" spans="1:12" x14ac:dyDescent="0.2">
      <c r="A8" s="4">
        <f>IF(NOT('Manual Experiment Interface'!A8=""),'Manual Experiment Interface'!A8,"")</f>
        <v>7</v>
      </c>
      <c r="B8" s="4" t="str">
        <f>IF(NOT('Manual Experiment Interface'!B8=""),'Manual Experiment Interface'!B8,"")</f>
        <v>Test Reaction</v>
      </c>
      <c r="C8" s="4">
        <f>IF(NOT('Manual Experiment Interface'!C8=""),'Manual Experiment Interface'!C8,"")</f>
        <v>100</v>
      </c>
      <c r="D8" s="4">
        <f>IF(NOT('Manual Experiment Interface'!D8=""),'Manual Experiment Interface'!D8,"")</f>
        <v>200</v>
      </c>
      <c r="E8" s="4">
        <f>IF(NOT('Manual Experiment Interface'!E8=""),'Manual Experiment Interface'!E8,"")</f>
        <v>100</v>
      </c>
      <c r="F8" s="4">
        <f>IF(NOT('Manual Experiment Interface'!F8=""),'Manual Experiment Interface'!F8,"")</f>
        <v>0</v>
      </c>
      <c r="G8" s="4">
        <f>IF(NOT('Manual Experiment Interface'!G8=""),'Manual Experiment Interface'!G8,"")</f>
        <v>0</v>
      </c>
      <c r="H8" s="4">
        <f>IF(NOT('Manual Experiment Interface'!H8=""),'Manual Experiment Interface'!H8,"")</f>
        <v>0</v>
      </c>
      <c r="I8" s="4">
        <f>IF(NOT('Manual Experiment Interface'!I8=""),'Manual Experiment Interface'!I8,"")</f>
        <v>100</v>
      </c>
      <c r="J8" s="4">
        <f>IF(NOT('Manual Experiment Interface'!J8=""),'Manual Experiment Interface'!J8,"")</f>
        <v>0</v>
      </c>
      <c r="K8" s="4">
        <f>IF(NOT('Manual Experiment Interface'!K8=""),'Manual Experiment Interface'!K8,"")</f>
        <v>0</v>
      </c>
      <c r="L8" s="4">
        <f>IF(NOT('Manual Experiment Interface'!L8=""),'Manual Experiment Interface'!L8,"")</f>
        <v>500</v>
      </c>
    </row>
    <row r="9" spans="1:12" x14ac:dyDescent="0.2">
      <c r="A9" s="4">
        <f>IF(NOT('Manual Experiment Interface'!A9=""),'Manual Experiment Interface'!A9,"")</f>
        <v>8</v>
      </c>
      <c r="B9" s="4" t="str">
        <f>IF(NOT('Manual Experiment Interface'!B9=""),'Manual Experiment Interface'!B9,"")</f>
        <v>Test Reaction</v>
      </c>
      <c r="C9" s="4">
        <f>IF(NOT('Manual Experiment Interface'!C9=""),'Manual Experiment Interface'!C9,"")</f>
        <v>100</v>
      </c>
      <c r="D9" s="4">
        <f>IF(NOT('Manual Experiment Interface'!D9=""),'Manual Experiment Interface'!D9,"")</f>
        <v>200</v>
      </c>
      <c r="E9" s="4">
        <f>IF(NOT('Manual Experiment Interface'!E9=""),'Manual Experiment Interface'!E9,"")</f>
        <v>100</v>
      </c>
      <c r="F9" s="4">
        <f>IF(NOT('Manual Experiment Interface'!F9=""),'Manual Experiment Interface'!F9,"")</f>
        <v>0</v>
      </c>
      <c r="G9" s="4">
        <f>IF(NOT('Manual Experiment Interface'!G9=""),'Manual Experiment Interface'!G9,"")</f>
        <v>0</v>
      </c>
      <c r="H9" s="4">
        <f>IF(NOT('Manual Experiment Interface'!H9=""),'Manual Experiment Interface'!H9,"")</f>
        <v>0</v>
      </c>
      <c r="I9" s="4">
        <f>IF(NOT('Manual Experiment Interface'!I9=""),'Manual Experiment Interface'!I9,"")</f>
        <v>100</v>
      </c>
      <c r="J9" s="4">
        <f>IF(NOT('Manual Experiment Interface'!J9=""),'Manual Experiment Interface'!J9,"")</f>
        <v>0</v>
      </c>
      <c r="K9" s="4">
        <f>IF(NOT('Manual Experiment Interface'!K9=""),'Manual Experiment Interface'!K9,"")</f>
        <v>0</v>
      </c>
      <c r="L9" s="4">
        <f>IF(NOT('Manual Experiment Interface'!L9=""),'Manual Experiment Interface'!L9,"")</f>
        <v>500</v>
      </c>
    </row>
    <row r="10" spans="1:12" x14ac:dyDescent="0.2">
      <c r="A10" s="4">
        <f>IF(NOT('Manual Experiment Interface'!A10=""),'Manual Experiment Interface'!A10,"")</f>
        <v>9</v>
      </c>
      <c r="B10" s="4" t="str">
        <f>IF(NOT('Manual Experiment Interface'!B10=""),'Manual Experiment Interface'!B10,"")</f>
        <v>Test Reaction</v>
      </c>
      <c r="C10" s="4">
        <f>IF(NOT('Manual Experiment Interface'!C10=""),'Manual Experiment Interface'!C10,"")</f>
        <v>100</v>
      </c>
      <c r="D10" s="4">
        <f>IF(NOT('Manual Experiment Interface'!D10=""),'Manual Experiment Interface'!D10,"")</f>
        <v>200</v>
      </c>
      <c r="E10" s="4">
        <f>IF(NOT('Manual Experiment Interface'!E10=""),'Manual Experiment Interface'!E10,"")</f>
        <v>100</v>
      </c>
      <c r="F10" s="4">
        <f>IF(NOT('Manual Experiment Interface'!F10=""),'Manual Experiment Interface'!F10,"")</f>
        <v>0</v>
      </c>
      <c r="G10" s="4">
        <f>IF(NOT('Manual Experiment Interface'!G10=""),'Manual Experiment Interface'!G10,"")</f>
        <v>0</v>
      </c>
      <c r="H10" s="4">
        <f>IF(NOT('Manual Experiment Interface'!H10=""),'Manual Experiment Interface'!H10,"")</f>
        <v>0</v>
      </c>
      <c r="I10" s="4">
        <f>IF(NOT('Manual Experiment Interface'!I10=""),'Manual Experiment Interface'!I10,"")</f>
        <v>100</v>
      </c>
      <c r="J10" s="4">
        <f>IF(NOT('Manual Experiment Interface'!J10=""),'Manual Experiment Interface'!J10,"")</f>
        <v>0</v>
      </c>
      <c r="K10" s="4">
        <f>IF(NOT('Manual Experiment Interface'!K10=""),'Manual Experiment Interface'!K10,"")</f>
        <v>0</v>
      </c>
      <c r="L10" s="4">
        <f>IF(NOT('Manual Experiment Interface'!L10=""),'Manual Experiment Interface'!L10,"")</f>
        <v>500</v>
      </c>
    </row>
    <row r="11" spans="1:12" x14ac:dyDescent="0.2">
      <c r="A11" s="4">
        <f>IF(NOT('Manual Experiment Interface'!A11=""),'Manual Experiment Interface'!A11,"")</f>
        <v>10</v>
      </c>
      <c r="B11" s="4" t="str">
        <f>IF(NOT('Manual Experiment Interface'!B11=""),'Manual Experiment Interface'!B11,"")</f>
        <v>Test Reaction</v>
      </c>
      <c r="C11" s="4">
        <f>IF(NOT('Manual Experiment Interface'!C11=""),'Manual Experiment Interface'!C11,"")</f>
        <v>100</v>
      </c>
      <c r="D11" s="4">
        <f>IF(NOT('Manual Experiment Interface'!D11=""),'Manual Experiment Interface'!D11,"")</f>
        <v>200</v>
      </c>
      <c r="E11" s="4">
        <f>IF(NOT('Manual Experiment Interface'!E11=""),'Manual Experiment Interface'!E11,"")</f>
        <v>100</v>
      </c>
      <c r="F11" s="4">
        <f>IF(NOT('Manual Experiment Interface'!F11=""),'Manual Experiment Interface'!F11,"")</f>
        <v>0</v>
      </c>
      <c r="G11" s="4">
        <f>IF(NOT('Manual Experiment Interface'!G11=""),'Manual Experiment Interface'!G11,"")</f>
        <v>0</v>
      </c>
      <c r="H11" s="4">
        <f>IF(NOT('Manual Experiment Interface'!H11=""),'Manual Experiment Interface'!H11,"")</f>
        <v>0</v>
      </c>
      <c r="I11" s="4">
        <f>IF(NOT('Manual Experiment Interface'!I11=""),'Manual Experiment Interface'!I11,"")</f>
        <v>100</v>
      </c>
      <c r="J11" s="4">
        <f>IF(NOT('Manual Experiment Interface'!J11=""),'Manual Experiment Interface'!J11,"")</f>
        <v>0</v>
      </c>
      <c r="K11" s="4">
        <f>IF(NOT('Manual Experiment Interface'!K11=""),'Manual Experiment Interface'!K11,"")</f>
        <v>0</v>
      </c>
      <c r="L11" s="4">
        <f>IF(NOT('Manual Experiment Interface'!L11=""),'Manual Experiment Interface'!L11,"")</f>
        <v>500</v>
      </c>
    </row>
    <row r="12" spans="1:12" x14ac:dyDescent="0.2">
      <c r="A12" s="4">
        <f>IF(NOT('Manual Experiment Interface'!A12=""),'Manual Experiment Interface'!A12,"")</f>
        <v>11</v>
      </c>
      <c r="B12" s="4" t="str">
        <f>IF(NOT('Manual Experiment Interface'!B12=""),'Manual Experiment Interface'!B12,"")</f>
        <v>Test Reaction</v>
      </c>
      <c r="C12" s="4">
        <f>IF(NOT('Manual Experiment Interface'!C12=""),'Manual Experiment Interface'!C12,"")</f>
        <v>100</v>
      </c>
      <c r="D12" s="4">
        <f>IF(NOT('Manual Experiment Interface'!D12=""),'Manual Experiment Interface'!D12,"")</f>
        <v>200</v>
      </c>
      <c r="E12" s="4">
        <f>IF(NOT('Manual Experiment Interface'!E12=""),'Manual Experiment Interface'!E12,"")</f>
        <v>100</v>
      </c>
      <c r="F12" s="4">
        <f>IF(NOT('Manual Experiment Interface'!F12=""),'Manual Experiment Interface'!F12,"")</f>
        <v>0</v>
      </c>
      <c r="G12" s="4">
        <f>IF(NOT('Manual Experiment Interface'!G12=""),'Manual Experiment Interface'!G12,"")</f>
        <v>0</v>
      </c>
      <c r="H12" s="4">
        <f>IF(NOT('Manual Experiment Interface'!H12=""),'Manual Experiment Interface'!H12,"")</f>
        <v>0</v>
      </c>
      <c r="I12" s="4">
        <f>IF(NOT('Manual Experiment Interface'!I12=""),'Manual Experiment Interface'!I12,"")</f>
        <v>100</v>
      </c>
      <c r="J12" s="4">
        <f>IF(NOT('Manual Experiment Interface'!J12=""),'Manual Experiment Interface'!J12,"")</f>
        <v>0</v>
      </c>
      <c r="K12" s="4">
        <f>IF(NOT('Manual Experiment Interface'!K12=""),'Manual Experiment Interface'!K12,"")</f>
        <v>0</v>
      </c>
      <c r="L12" s="4">
        <f>IF(NOT('Manual Experiment Interface'!L12=""),'Manual Experiment Interface'!L12,"")</f>
        <v>500</v>
      </c>
    </row>
    <row r="13" spans="1:12" x14ac:dyDescent="0.2">
      <c r="A13" s="4">
        <f>IF(NOT('Manual Experiment Interface'!A13=""),'Manual Experiment Interface'!A13,"")</f>
        <v>12</v>
      </c>
      <c r="B13" s="4" t="str">
        <f>IF(NOT('Manual Experiment Interface'!B13=""),'Manual Experiment Interface'!B13,"")</f>
        <v>Test Reaction</v>
      </c>
      <c r="C13" s="4">
        <f>IF(NOT('Manual Experiment Interface'!C13=""),'Manual Experiment Interface'!C13,"")</f>
        <v>100</v>
      </c>
      <c r="D13" s="4">
        <f>IF(NOT('Manual Experiment Interface'!D13=""),'Manual Experiment Interface'!D13,"")</f>
        <v>200</v>
      </c>
      <c r="E13" s="4">
        <f>IF(NOT('Manual Experiment Interface'!E13=""),'Manual Experiment Interface'!E13,"")</f>
        <v>100</v>
      </c>
      <c r="F13" s="4">
        <f>IF(NOT('Manual Experiment Interface'!F13=""),'Manual Experiment Interface'!F13,"")</f>
        <v>0</v>
      </c>
      <c r="G13" s="4">
        <f>IF(NOT('Manual Experiment Interface'!G13=""),'Manual Experiment Interface'!G13,"")</f>
        <v>0</v>
      </c>
      <c r="H13" s="4">
        <f>IF(NOT('Manual Experiment Interface'!H13=""),'Manual Experiment Interface'!H13,"")</f>
        <v>0</v>
      </c>
      <c r="I13" s="4">
        <f>IF(NOT('Manual Experiment Interface'!I13=""),'Manual Experiment Interface'!I13,"")</f>
        <v>100</v>
      </c>
      <c r="J13" s="4">
        <f>IF(NOT('Manual Experiment Interface'!J13=""),'Manual Experiment Interface'!J13,"")</f>
        <v>0</v>
      </c>
      <c r="K13" s="4">
        <f>IF(NOT('Manual Experiment Interface'!K13=""),'Manual Experiment Interface'!K13,"")</f>
        <v>0</v>
      </c>
      <c r="L13" s="4">
        <f>IF(NOT('Manual Experiment Interface'!L13=""),'Manual Experiment Interface'!L13,"")</f>
        <v>500</v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3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36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[[2,3,4,5,6,7,1],[7]]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[[250,250],[600,600]]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24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12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['DMSO']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['PbI2','MeNH3I','DMSO']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2.06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3.09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['MeNH3I','DMSO']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4.04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0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0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229</v>
      </c>
      <c r="C55" s="59" t="s">
        <v>20</v>
      </c>
      <c r="D55" s="58" t="str">
        <f>'User Interface'!E50</f>
        <v>['PbI2','FormamidiniumIodide','DMSO']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231</v>
      </c>
      <c r="C57" s="59" t="s">
        <v>20</v>
      </c>
      <c r="D57" s="58">
        <f>'User Interface'!E51</f>
        <v>2.0699999999999998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232</v>
      </c>
      <c r="C58" s="59" t="s">
        <v>20</v>
      </c>
      <c r="D58" s="58">
        <f>'User Interface'!E52</f>
        <v>2.58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237</v>
      </c>
      <c r="C64" s="59" t="s">
        <v>20</v>
      </c>
      <c r="D64" s="58" t="str">
        <f>'User Interface'!E59</f>
        <v>['PbI2','FormamidiniumIodide','DMSO']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0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239</v>
      </c>
      <c r="C66" s="59" t="s">
        <v>20</v>
      </c>
      <c r="D66" s="58">
        <f>'User Interface'!E60</f>
        <v>3.65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>
        <f>'User Interface'!A61</f>
        <v>0</v>
      </c>
      <c r="B67" s="97" t="s">
        <v>240</v>
      </c>
      <c r="C67" s="59" t="s">
        <v>20</v>
      </c>
      <c r="D67" s="58">
        <f>'User Interface'!E61</f>
        <v>0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>
        <f>'User Interface'!E62</f>
        <v>0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0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>
        <f>'User Interface'!E65</f>
        <v>0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0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>
        <f>'User Interface'!A68</f>
        <v>0</v>
      </c>
      <c r="B73" s="58" t="s">
        <v>245</v>
      </c>
      <c r="C73" s="59" t="s">
        <v>20</v>
      </c>
      <c r="D73" s="58" t="str">
        <f>'User Interface'!E68</f>
        <v>['PbI2','CsI','DMSO']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>
        <f>'User Interface'!A69</f>
        <v>0</v>
      </c>
      <c r="B75" s="97" t="s">
        <v>247</v>
      </c>
      <c r="C75" s="59" t="s">
        <v>20</v>
      </c>
      <c r="D75" s="58">
        <f>'User Interface'!E69</f>
        <v>1.66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>
        <f>'User Interface'!A70</f>
        <v>0</v>
      </c>
      <c r="B76" s="97" t="s">
        <v>248</v>
      </c>
      <c r="C76" s="59" t="s">
        <v>20</v>
      </c>
      <c r="D76" s="58">
        <f>'User Interface'!E70</f>
        <v>1.54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['CsI','DMSO']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2.21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>
        <f>'User Interface'!A86</f>
        <v>0</v>
      </c>
      <c r="B91" s="148" t="s">
        <v>359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360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366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361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362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363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364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365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>
        <f>'User Interface'!A95</f>
        <v>0</v>
      </c>
      <c r="B100" s="148" t="s">
        <v>383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384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385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386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387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388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389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390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367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368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369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370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371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372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373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374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375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376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377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378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379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380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381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382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85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25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4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394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395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396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397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2019-11-26T18:12:36Z</dcterms:modified>
</cp:coreProperties>
</file>