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3" state="visible" r:id="rId4"/>
  </sheets>
  <definedNames/>
  <calcPr/>
</workbook>
</file>

<file path=xl/sharedStrings.xml><?xml version="1.0" encoding="utf-8"?>
<sst xmlns="http://schemas.openxmlformats.org/spreadsheetml/2006/main" count="11" uniqueCount="11">
  <si>
    <t>Date of retarget</t>
  </si>
  <si>
    <t>Difficulty</t>
  </si>
  <si>
    <t>Estimated percentage change next Difficulty</t>
  </si>
  <si>
    <t>Seconds left until next retarget left</t>
  </si>
  <si>
    <t>Bitcoin reward per block</t>
  </si>
  <si>
    <t>Estimated BTC income per Ghps</t>
  </si>
  <si>
    <t>Estimated cumulative BTC income per Ghps</t>
  </si>
  <si>
    <t>16 miners</t>
  </si>
  <si>
    <t>12 miners</t>
  </si>
  <si>
    <t>osy 229 </t>
  </si>
  <si>
    <t>runs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</si>
</sst>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;@"/>
    <numFmt numFmtId="165" formatCode="#,##0.00000000"/>
  </numFmts>
  <fonts count="7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0.0"/>
      <color rgb="FF0000FF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2.0"/>
      <color rgb="FF000000"/>
      <name val="Arial"/>
    </font>
  </fonts>
  <fills count="7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D0E0E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fillId="0" numFmtId="0" borderId="0" fontId="0"/>
  </cellStyleXfs>
  <cellXfs count="30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2" xfId="0" numFmtId="164" borderId="2" fontId="0" applyNumberFormat="1" applyFill="1">
      <alignment vertical="bottom" horizontal="center" wrapText="1"/>
    </xf>
    <xf applyAlignment="1" fillId="3" xfId="0" numFmtId="0" borderId="0" fontId="0" applyFill="1">
      <alignment vertical="bottom" horizontal="general" wrapText="1"/>
    </xf>
    <xf applyBorder="1" applyAlignment="1" fillId="0" xfId="0" numFmtId="10" borderId="3" fontId="0" applyNumberFormat="1">
      <alignment vertical="bottom" horizontal="general" wrapText="1"/>
    </xf>
    <xf applyBorder="1" applyAlignment="1" fillId="4" xfId="0" numFmtId="165" borderId="1" fontId="0" applyNumberFormat="1" applyFill="1">
      <alignment vertical="bottom" horizontal="center" wrapText="1"/>
    </xf>
    <xf applyBorder="1" applyAlignment="1" fillId="2" xfId="0" numFmtId="0" borderId="4" fontId="0" applyFill="1">
      <alignment vertical="bottom" horizontal="center" wrapText="1"/>
    </xf>
    <xf applyAlignment="1" fillId="2" xfId="0" numFmtId="49" borderId="0" fontId="0" applyNumberFormat="1" applyFill="1">
      <alignment vertical="bottom" horizontal="general" wrapText="1"/>
    </xf>
    <xf applyBorder="1" applyAlignment="1" fillId="0" xfId="0" numFmtId="0" borderId="5" fontId="0">
      <alignment vertical="bottom" horizontal="general" wrapText="1"/>
    </xf>
    <xf applyBorder="1" applyAlignment="1" fillId="4" xfId="0" numFmtId="165" borderId="5" fontId="0" applyNumberFormat="1" applyFill="1">
      <alignment vertical="bottom" horizontal="center" wrapText="1"/>
    </xf>
    <xf applyBorder="1" applyAlignment="1" fillId="5" xfId="0" numFmtId="0" borderId="6" applyFont="1" fontId="1" applyFill="1">
      <alignment vertical="bottom" horizontal="center" wrapText="1"/>
    </xf>
    <xf applyBorder="1" applyAlignment="1" fillId="2" xfId="0" numFmtId="10" borderId="4" fontId="0" applyNumberFormat="1" applyFill="1">
      <alignment vertical="bottom" horizontal="center" wrapText="1"/>
    </xf>
    <xf applyBorder="1" applyAlignment="1" fillId="2" xfId="0" numFmtId="0" borderId="3" fontId="0" applyFill="1">
      <alignment vertical="bottom" horizontal="center" wrapText="1"/>
    </xf>
    <xf applyBorder="1" applyAlignment="1" fillId="2" xfId="0" numFmtId="10" borderId="3" fontId="0" applyNumberFormat="1" applyFill="1">
      <alignment vertical="bottom" horizontal="center" wrapText="1"/>
    </xf>
    <xf applyAlignment="1" fillId="3" xfId="0" numFmtId="0" borderId="0" applyFont="1" fontId="2" applyFill="1">
      <alignment vertical="bottom" horizontal="general" wrapText="1"/>
    </xf>
    <xf applyBorder="1" applyAlignment="1" fillId="0" xfId="0" numFmtId="0" borderId="6" fontId="0">
      <alignment vertical="bottom" horizontal="general" wrapText="1"/>
    </xf>
    <xf applyBorder="1" applyAlignment="1" fillId="0" xfId="0" numFmtId="0" borderId="7" fontId="0">
      <alignment vertical="bottom" horizontal="general" wrapText="1"/>
    </xf>
    <xf applyBorder="1" applyAlignment="1" fillId="4" xfId="0" numFmtId="165" borderId="8" fontId="0" applyNumberFormat="1" applyFill="1">
      <alignment vertical="bottom" horizontal="center" wrapText="1"/>
    </xf>
    <xf applyBorder="1" applyAlignment="1" fillId="0" xfId="0" numFmtId="0" borderId="9" fontId="0">
      <alignment vertical="bottom" horizontal="general" wrapText="1"/>
    </xf>
    <xf applyAlignment="1" fillId="3" xfId="0" numFmtId="0" borderId="0" applyFont="1" fontId="3" applyFill="1">
      <alignment vertical="bottom" horizontal="general" wrapText="1"/>
    </xf>
    <xf applyBorder="1" applyAlignment="1" fillId="4" xfId="0" numFmtId="165" borderId="2" fontId="0" applyNumberFormat="1" applyFill="1">
      <alignment vertical="bottom" horizontal="center" wrapText="1"/>
    </xf>
    <xf applyBorder="1" applyAlignment="1" fillId="5" xfId="0" numFmtId="10" borderId="7" applyFont="1" fontId="4" applyNumberFormat="1" applyFill="1">
      <alignment vertical="bottom" horizontal="center" wrapText="1"/>
    </xf>
    <xf applyBorder="1" applyAlignment="1" fillId="5" xfId="0" numFmtId="0" borderId="9" applyFont="1" fontId="5" applyFill="1">
      <alignment vertical="bottom" horizontal="center" wrapText="1"/>
    </xf>
    <xf applyAlignment="1" fillId="0" xfId="0" numFmtId="49" borderId="0" fontId="0" applyNumberFormat="1">
      <alignment vertical="bottom" horizontal="general" wrapText="1"/>
    </xf>
    <xf applyBorder="1" applyAlignment="1" fillId="6" xfId="0" numFmtId="0" borderId="3" fontId="0" applyFill="1">
      <alignment vertical="bottom" horizontal="center" wrapText="1"/>
    </xf>
    <xf applyBorder="1" applyAlignment="1" fillId="0" xfId="0" numFmtId="0" borderId="3" fontId="0">
      <alignment vertical="bottom" horizontal="general" wrapText="1"/>
    </xf>
    <xf applyBorder="1" applyAlignment="1" fillId="4" xfId="0" numFmtId="0" borderId="3" fontId="0" applyFill="1">
      <alignment vertical="bottom" horizontal="center" wrapText="1"/>
    </xf>
    <xf applyBorder="1" applyAlignment="1" fillId="6" xfId="0" numFmtId="164" borderId="5" fontId="0" applyNumberFormat="1" applyFill="1">
      <alignment vertical="bottom" horizontal="center" wrapText="1"/>
    </xf>
    <xf applyBorder="1" applyAlignment="1" fillId="0" xfId="0" numFmtId="10" borderId="7" fontId="0" applyNumberFormat="1">
      <alignment vertical="bottom" horizontal="general" wrapText="1"/>
    </xf>
    <xf applyBorder="1" applyAlignment="1" fillId="5" xfId="0" numFmtId="0" borderId="7" applyFont="1" fontId="6" applyFill="1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1" xSplit="1.0" activePane="topRight" state="frozen"/>
      <selection sqref="B1" activeCell="B1" pane="topRight"/>
    </sheetView>
  </sheetViews>
  <sheetFormatPr customHeight="1" defaultColWidth="17.14" defaultRowHeight="12.75"/>
  <cols>
    <col min="1" customWidth="1" max="1" width="25.14"/>
    <col min="2" customWidth="1" max="2" width="26.43"/>
    <col min="3" customWidth="1" max="3" width="24.29"/>
    <col min="4" customWidth="1" max="4" width="22.43"/>
    <col min="5" customWidth="1" max="5" width="20.43"/>
    <col min="6" customWidth="1" max="6" width="18.71"/>
    <col min="7" customWidth="1" max="7" width="24.0"/>
  </cols>
  <sheetData>
    <row r="1">
      <c t="s" s="10" r="A1">
        <v>0</v>
      </c>
      <c t="s" s="29" r="B1">
        <v>1</v>
      </c>
      <c t="s" s="21" r="C1">
        <v>2</v>
      </c>
      <c t="s" s="29" r="D1">
        <v>3</v>
      </c>
      <c t="s" s="29" r="E1">
        <v>4</v>
      </c>
      <c t="s" s="22" r="F1">
        <v>5</v>
      </c>
      <c t="s" s="10" r="G1">
        <v>6</v>
      </c>
      <c s="1" r="H1"/>
    </row>
    <row r="2">
      <c s="2" r="A2">
        <v>41848</v>
      </c>
      <c s="6" r="B2">
        <v>4250000000</v>
      </c>
      <c s="11" r="C2">
        <v>1.201</v>
      </c>
      <c s="6" r="D2">
        <v>274907</v>
      </c>
      <c s="6" r="E2">
        <v>25</v>
      </c>
      <c s="17" r="F2">
        <f>((((10^9)/(2^32))*D2)/B2)*E2</f>
        <v>0.000376510433853</v>
      </c>
      <c s="20" r="G2">
        <f>sum(F2:F2)</f>
        <v>0.000376510433853</v>
      </c>
      <c s="1" r="H2"/>
    </row>
    <row r="3">
      <c s="27" r="A3">
        <f>A2+(D2/86400)</f>
        <v>41851.1817939815</v>
      </c>
      <c s="24" r="B3">
        <f>B2*C2</f>
        <v>5104250000</v>
      </c>
      <c s="13" r="C3">
        <v>1.2</v>
      </c>
      <c s="26" r="D3">
        <f>(14*86400)/C3</f>
        <v>1008000</v>
      </c>
      <c s="12" r="E3">
        <v>25</v>
      </c>
      <c s="5" r="F3">
        <f>((((10^9)/(2^32))*D3)/B3)*E3</f>
        <v>0.001149499381903</v>
      </c>
      <c s="9" r="G3">
        <f>F3+G2</f>
        <v>0.001526009815756</v>
      </c>
      <c s="1" r="H3"/>
    </row>
    <row r="4">
      <c s="27" r="A4">
        <f>A3+(D3/86400)</f>
        <v>41862.8484606482</v>
      </c>
      <c s="24" r="B4">
        <f>B3*C3</f>
        <v>6125100000</v>
      </c>
      <c s="13" r="C4">
        <v>1.2</v>
      </c>
      <c s="26" r="D4">
        <f>(14*86400)/C4</f>
        <v>1008000</v>
      </c>
      <c s="12" r="E4">
        <v>25</v>
      </c>
      <c s="5" r="F4">
        <f>((((10^9)/(2^32))*D4)/B4)*E4</f>
        <v>0.000957916151586</v>
      </c>
      <c s="9" r="G4">
        <f>F4+G3</f>
        <v>0.002483925967341</v>
      </c>
      <c s="1" r="H4"/>
    </row>
    <row r="5">
      <c s="27" r="A5">
        <f>A4+(D4/86400)</f>
        <v>41874.5151273148</v>
      </c>
      <c s="24" r="B5">
        <f>B4*C4</f>
        <v>7350120000</v>
      </c>
      <c s="13" r="C5">
        <v>1.2</v>
      </c>
      <c s="26" r="D5">
        <f>(14*86400)/C5</f>
        <v>1008000</v>
      </c>
      <c s="12" r="E5">
        <v>25</v>
      </c>
      <c s="5" r="F5">
        <f>((((10^9)/(2^32))*D5)/B5)*E5</f>
        <v>0.000798263459655</v>
      </c>
      <c s="9" r="G5">
        <f>F5+G4</f>
        <v>0.003282189426996</v>
      </c>
      <c s="1" r="H5"/>
    </row>
    <row r="6">
      <c s="27" r="A6">
        <f>A5+(D5/86400)</f>
        <v>41886.1817939815</v>
      </c>
      <c s="24" r="B6">
        <f>B5*C5</f>
        <v>8820144000</v>
      </c>
      <c s="13" r="C6">
        <v>1.2</v>
      </c>
      <c s="26" r="D6">
        <f>(14*86400)/C6</f>
        <v>1008000</v>
      </c>
      <c s="12" r="E6">
        <v>25</v>
      </c>
      <c s="5" r="F6">
        <f>((((10^9)/(2^32))*D6)/B6)*E6</f>
        <v>0.000665219549712</v>
      </c>
      <c s="9" r="G6">
        <f>F6+G5</f>
        <v>0.003947408976708</v>
      </c>
      <c s="1" r="H6"/>
    </row>
    <row r="7">
      <c s="27" r="A7">
        <f>A6+(D6/86400)</f>
        <v>41897.8484606482</v>
      </c>
      <c s="24" r="B7">
        <f>B6*C6</f>
        <v>10584172800</v>
      </c>
      <c s="13" r="C7">
        <v>1.2</v>
      </c>
      <c s="26" r="D7">
        <f>(14*86400)/C7</f>
        <v>1008000</v>
      </c>
      <c s="12" r="E7">
        <v>25</v>
      </c>
      <c s="5" r="F7">
        <f>((((10^9)/(2^32))*D7)/B7)*E7</f>
        <v>0.00055434962476</v>
      </c>
      <c s="9" r="G7">
        <f>F7+G6</f>
        <v>0.004501758601468</v>
      </c>
      <c s="1" r="H7"/>
    </row>
    <row r="8">
      <c s="27" r="A8">
        <f>A7+(D7/86400)</f>
        <v>41909.5151273148</v>
      </c>
      <c s="24" r="B8">
        <f>B7*C7</f>
        <v>12701007360</v>
      </c>
      <c s="13" r="C8">
        <v>1.2</v>
      </c>
      <c s="26" r="D8">
        <f>(14*86400)/C8</f>
        <v>1008000</v>
      </c>
      <c s="12" r="E8">
        <v>25</v>
      </c>
      <c s="5" r="F8">
        <f>((((10^9)/(2^32))*D8)/B8)*E8</f>
        <v>0.000461958020634</v>
      </c>
      <c s="9" r="G8">
        <f>F8+G7</f>
        <v>0.004963716622102</v>
      </c>
      <c s="1" r="H8"/>
    </row>
    <row r="9">
      <c s="27" r="A9">
        <f>A8+(D8/86400)</f>
        <v>41921.1817939815</v>
      </c>
      <c s="24" r="B9">
        <f>B8*C8</f>
        <v>15241208832</v>
      </c>
      <c s="13" r="C9">
        <v>1.2</v>
      </c>
      <c s="26" r="D9">
        <f>(14*86400)/C9</f>
        <v>1008000</v>
      </c>
      <c s="12" r="E9">
        <v>25</v>
      </c>
      <c s="5" r="F9">
        <f>((((10^9)/(2^32))*D9)/B9)*E9</f>
        <v>0.000384965017195</v>
      </c>
      <c s="9" r="G9">
        <f>F9+G8</f>
        <v>0.005348681639297</v>
      </c>
      <c s="1" r="H9"/>
    </row>
    <row r="10">
      <c s="27" r="A10">
        <f>A9+(D9/86400)</f>
        <v>41932.8484606482</v>
      </c>
      <c s="24" r="B10">
        <f>B9*C9</f>
        <v>18289450598.4</v>
      </c>
      <c s="13" r="C10">
        <v>1.2</v>
      </c>
      <c s="26" r="D10">
        <f>(14*86400)/C10</f>
        <v>1008000</v>
      </c>
      <c s="12" r="E10">
        <v>25</v>
      </c>
      <c s="5" r="F10">
        <f>((((10^9)/(2^32))*D10)/B10)*E10</f>
        <v>0.000320804180996</v>
      </c>
      <c s="9" r="G10">
        <f>F10+G9</f>
        <v>0.005669485820292</v>
      </c>
      <c s="1" r="H10"/>
    </row>
    <row r="11">
      <c s="27" r="A11">
        <f>A10+(D10/86400)</f>
        <v>41944.5151273148</v>
      </c>
      <c s="24" r="B11">
        <f>B10*C10</f>
        <v>21947340718.08</v>
      </c>
      <c s="13" r="C11">
        <v>1.2</v>
      </c>
      <c s="26" r="D11">
        <f>(14*86400)/C11</f>
        <v>1008000</v>
      </c>
      <c s="12" r="E11">
        <v>25</v>
      </c>
      <c s="5" r="F11">
        <f>((((10^9)/(2^32))*D11)/B11)*E11</f>
        <v>0.000267336817496</v>
      </c>
      <c s="9" r="G11">
        <f>F11+G10</f>
        <v>0.005936822637788</v>
      </c>
      <c s="1" r="H11"/>
    </row>
    <row r="12">
      <c s="27" r="A12">
        <f>A11+(D11/86400)</f>
        <v>41956.1817939815</v>
      </c>
      <c s="24" r="B12">
        <f>B11*C11</f>
        <v>26336808861.696</v>
      </c>
      <c s="13" r="C12">
        <v>1.2</v>
      </c>
      <c s="26" r="D12">
        <f>(14*86400)/C12</f>
        <v>1008000</v>
      </c>
      <c s="12" r="E12">
        <v>25</v>
      </c>
      <c s="5" r="F12">
        <f>((((10^9)/(2^32))*D12)/B12)*E12</f>
        <v>0.000222780681247</v>
      </c>
      <c s="9" r="G12">
        <f>F12+G11</f>
        <v>0.006159603319035</v>
      </c>
      <c s="1" r="H12"/>
    </row>
    <row r="13">
      <c s="27" r="A13">
        <f>A12+(D12/86400)</f>
        <v>41967.8484606482</v>
      </c>
      <c s="24" r="B13">
        <f>B12*C12</f>
        <v>31604170634.0352</v>
      </c>
      <c s="13" r="C13">
        <v>1.2</v>
      </c>
      <c s="26" r="D13">
        <f>(14*86400)/C13</f>
        <v>1008000</v>
      </c>
      <c s="12" r="E13">
        <v>25</v>
      </c>
      <c s="5" r="F13">
        <f>((((10^9)/(2^32))*D13)/B13)*E13</f>
        <v>0.000185650567706</v>
      </c>
      <c s="9" r="G13">
        <f>F13+G12</f>
        <v>0.006345253886741</v>
      </c>
      <c s="1" r="H13"/>
    </row>
    <row r="14">
      <c s="27" r="A14">
        <f>A13+(D13/86400)</f>
        <v>41979.5151273148</v>
      </c>
      <c s="24" r="B14">
        <f>B13*C13</f>
        <v>37925004760.8422</v>
      </c>
      <c s="13" r="C14">
        <v>1.2</v>
      </c>
      <c s="26" r="D14">
        <f>(14*86400)/C14</f>
        <v>1008000</v>
      </c>
      <c s="12" r="E14">
        <v>25</v>
      </c>
      <c s="5" r="F14">
        <f>((((10^9)/(2^32))*D14)/B14)*E14</f>
        <v>0.000154708806421</v>
      </c>
      <c s="9" r="G14">
        <f>F14+G13</f>
        <v>0.006499962693162</v>
      </c>
      <c s="1" r="H14"/>
    </row>
    <row r="15">
      <c s="27" r="A15">
        <f>A14+(D14/86400)</f>
        <v>41991.1817939815</v>
      </c>
      <c s="24" r="B15">
        <f>B14*C14</f>
        <v>45510005713.0107</v>
      </c>
      <c s="13" r="C15">
        <v>1.2</v>
      </c>
      <c s="26" r="D15">
        <f>(14*86400)/C15</f>
        <v>1008000</v>
      </c>
      <c s="12" r="E15">
        <v>25</v>
      </c>
      <c s="5" r="F15">
        <f>((((10^9)/(2^32))*D15)/B15)*E15</f>
        <v>0.000128924005351</v>
      </c>
      <c s="9" r="G15">
        <f>F15+G14</f>
        <v>0.006628886698514</v>
      </c>
      <c s="1" r="H15"/>
    </row>
    <row r="16">
      <c s="27" r="A16">
        <f>A15+(D15/86400)</f>
        <v>42002.8484606482</v>
      </c>
      <c s="24" r="B16">
        <f>B15*C15</f>
        <v>54612006855.6128</v>
      </c>
      <c s="13" r="C16">
        <v>1.2</v>
      </c>
      <c s="26" r="D16">
        <f>(14*86400)/C16</f>
        <v>1008000</v>
      </c>
      <c s="12" r="E16">
        <v>25</v>
      </c>
      <c s="5" r="F16">
        <f>((((10^9)/(2^32))*D16)/B16)*E16</f>
        <v>0.000107436671126</v>
      </c>
      <c s="9" r="G16">
        <f>F16+G15</f>
        <v>0.00673632336964</v>
      </c>
      <c s="1" r="H16"/>
    </row>
    <row r="17">
      <c s="27" r="A17">
        <f>A16+(D16/86400)</f>
        <v>42014.5151273148</v>
      </c>
      <c s="24" r="B17">
        <f>B16*C16</f>
        <v>65534408226.7354</v>
      </c>
      <c s="13" r="C17">
        <v>1.2</v>
      </c>
      <c s="26" r="D17">
        <f>(14*86400)/C17</f>
        <v>1008000</v>
      </c>
      <c s="12" r="E17">
        <v>25</v>
      </c>
      <c s="5" r="F17">
        <f>((((10^9)/(2^32))*D17)/B17)*E17</f>
        <v>0.000089530559272</v>
      </c>
      <c s="9" r="G17">
        <f>F17+G16</f>
        <v>0.006825853928911</v>
      </c>
      <c s="1" r="H17"/>
    </row>
    <row r="18">
      <c s="27" r="A18">
        <f>A17+(D17/86400)</f>
        <v>42026.1817939815</v>
      </c>
      <c s="24" r="B18">
        <f>B17*C17</f>
        <v>78641289872.0824</v>
      </c>
      <c s="13" r="C18">
        <v>1.2</v>
      </c>
      <c s="26" r="D18">
        <f>(14*86400)/C18</f>
        <v>1008000</v>
      </c>
      <c s="12" r="E18">
        <v>25</v>
      </c>
      <c s="5" r="F18">
        <f>((((10^9)/(2^32))*D18)/B18)*E18</f>
        <v>0.000074608799393</v>
      </c>
      <c s="9" r="G18">
        <f>F18+G17</f>
        <v>0.006900462728304</v>
      </c>
      <c s="1" r="H18"/>
    </row>
    <row r="19">
      <c s="27" r="A19">
        <f>A18+(D18/86400)</f>
        <v>42037.8484606482</v>
      </c>
      <c s="24" r="B19">
        <f>B18*C18</f>
        <v>94369547846.4989</v>
      </c>
      <c s="13" r="C19">
        <v>1.2</v>
      </c>
      <c s="26" r="D19">
        <f>(14*86400)/C19</f>
        <v>1008000</v>
      </c>
      <c s="12" r="E19">
        <v>25</v>
      </c>
      <c s="5" r="F19">
        <f>((((10^9)/(2^32))*D19)/B19)*E19</f>
        <v>0.000062173999494</v>
      </c>
      <c s="9" r="G19">
        <f>F19+G18</f>
        <v>0.006962636727799</v>
      </c>
      <c s="1" r="H19"/>
    </row>
    <row r="20">
      <c s="27" r="A20">
        <f>A19+(D19/86400)</f>
        <v>42049.5151273148</v>
      </c>
      <c s="24" r="B20">
        <f>B19*C19</f>
        <v>113243457415.799</v>
      </c>
      <c s="13" r="C20">
        <v>1.2</v>
      </c>
      <c s="26" r="D20">
        <f>(14*86400)/C20</f>
        <v>1008000</v>
      </c>
      <c s="12" r="E20">
        <v>25</v>
      </c>
      <c s="5" r="F20">
        <f>((((10^9)/(2^32))*D20)/B20)*E20</f>
        <v>0.000051811666245</v>
      </c>
      <c s="9" r="G20">
        <f>F20+G19</f>
        <v>0.007014448394044</v>
      </c>
      <c s="1" r="H20"/>
    </row>
    <row r="21">
      <c s="27" r="A21">
        <f>A20+(D20/86400)</f>
        <v>42061.1817939815</v>
      </c>
      <c s="24" r="B21">
        <f>B20*C20</f>
        <v>135892148898.958</v>
      </c>
      <c s="13" r="C21">
        <v>1.2</v>
      </c>
      <c s="26" r="D21">
        <f>(14*86400)/C21</f>
        <v>1008000</v>
      </c>
      <c s="12" r="E21">
        <v>25</v>
      </c>
      <c s="5" r="F21">
        <f>((((10^9)/(2^32))*D21)/B21)*E21</f>
        <v>0.000043176388538</v>
      </c>
      <c s="9" r="G21">
        <f>F21+G20</f>
        <v>0.007057624782581</v>
      </c>
      <c s="1" r="H21"/>
    </row>
    <row r="22">
      <c s="27" r="A22">
        <f>A21+(D21/86400)</f>
        <v>42072.8484606482</v>
      </c>
      <c s="24" r="B22">
        <f>B21*C21</f>
        <v>163070578678.75</v>
      </c>
      <c s="13" r="C22">
        <v>1.2</v>
      </c>
      <c s="26" r="D22">
        <f>(14*86400)/C22</f>
        <v>1008000</v>
      </c>
      <c s="12" r="E22">
        <v>25</v>
      </c>
      <c s="5" r="F22">
        <f>((((10^9)/(2^32))*D22)/B22)*E22</f>
        <v>0.000035980323781</v>
      </c>
      <c s="9" r="G22">
        <f>F22+G21</f>
        <v>0.007093605106363</v>
      </c>
      <c s="1" r="H22"/>
    </row>
    <row r="23">
      <c s="27" r="A23">
        <f>A22+(D22/86400)</f>
        <v>42084.5151273148</v>
      </c>
      <c s="24" r="B23">
        <f>B22*C22</f>
        <v>195684694414.5</v>
      </c>
      <c s="13" r="C23">
        <v>1.2</v>
      </c>
      <c s="26" r="D23">
        <f>(14*86400)/C23</f>
        <v>1008000</v>
      </c>
      <c s="12" r="E23">
        <v>25</v>
      </c>
      <c s="5" r="F23">
        <f>((((10^9)/(2^32))*D23)/B23)*E23</f>
        <v>0.000029983603151</v>
      </c>
      <c s="9" r="G23">
        <f>F23+G22</f>
        <v>0.007123588709514</v>
      </c>
      <c s="1" r="H23"/>
    </row>
    <row r="24">
      <c s="27" r="A24">
        <f>A23+(D23/86400)</f>
        <v>42096.1817939815</v>
      </c>
      <c s="24" r="B24">
        <f>B23*C23</f>
        <v>234821633297.4</v>
      </c>
      <c s="13" r="C24">
        <v>1.2</v>
      </c>
      <c s="26" r="D24">
        <f>(14*86400)/C24</f>
        <v>1008000</v>
      </c>
      <c s="12" r="E24">
        <v>25</v>
      </c>
      <c s="5" r="F24">
        <f>((((10^9)/(2^32))*D24)/B24)*E24</f>
        <v>0.000024986335959</v>
      </c>
      <c s="9" r="G24">
        <f>F24+G23</f>
        <v>0.007148575045473</v>
      </c>
      <c s="1" r="H24"/>
    </row>
    <row r="25">
      <c s="27" r="A25">
        <f>A24+(D24/86400)</f>
        <v>42107.8484606482</v>
      </c>
      <c s="24" r="B25">
        <f>B24*C24</f>
        <v>281785959956.88</v>
      </c>
      <c s="13" r="C25">
        <v>1.2</v>
      </c>
      <c s="26" r="D25">
        <f>(14*86400)/C25</f>
        <v>1008000</v>
      </c>
      <c s="12" r="E25">
        <v>25</v>
      </c>
      <c s="5" r="F25">
        <f>((((10^9)/(2^32))*D25)/B25)*E25</f>
        <v>0.000020821946633</v>
      </c>
      <c s="9" r="G25">
        <f>F25+G24</f>
        <v>0.007169396992106</v>
      </c>
      <c s="1" r="H25"/>
    </row>
    <row r="26">
      <c s="8" r="A26"/>
      <c s="25" r="B26"/>
      <c s="4" r="C26"/>
      <c s="25" r="D26"/>
      <c s="25" r="E26"/>
      <c s="1" r="F26"/>
      <c s="8" r="G26"/>
      <c s="1" r="H26"/>
    </row>
    <row r="27">
      <c s="8" r="A27"/>
      <c s="25" r="B27"/>
      <c s="4" r="C27"/>
      <c s="25" r="D27"/>
      <c s="25" r="E27"/>
      <c s="1" r="F27"/>
      <c s="8" r="G27"/>
      <c s="1" r="H27"/>
    </row>
    <row r="28">
      <c s="8" r="A28"/>
      <c s="25" r="B28"/>
      <c s="4" r="C28"/>
      <c s="25" r="D28"/>
      <c s="25" r="E28"/>
      <c s="1" r="F28"/>
      <c s="8" r="G28"/>
      <c s="1" r="H28"/>
    </row>
    <row r="29">
      <c s="8" r="A29"/>
      <c s="25" r="B29"/>
      <c s="4" r="C29"/>
      <c s="25" r="D29"/>
      <c s="25" r="E29"/>
      <c s="1" r="F29"/>
      <c s="8" r="G29"/>
      <c s="1" r="H29"/>
    </row>
    <row r="30">
      <c s="8" r="A30"/>
      <c s="25" r="B30"/>
      <c s="4" r="C30"/>
      <c s="25" r="D30"/>
      <c s="25" r="E30"/>
      <c s="1" r="F30"/>
      <c s="8" r="G30"/>
      <c s="1" r="H30"/>
    </row>
    <row r="31">
      <c s="8" r="A31"/>
      <c s="25" r="B31"/>
      <c s="4" r="C31"/>
      <c s="25" r="D31"/>
      <c s="25" r="E31"/>
      <c s="1" r="F31"/>
      <c s="8" r="G31"/>
      <c s="1" r="H31"/>
    </row>
    <row r="32">
      <c s="8" r="A32"/>
      <c s="25" r="B32"/>
      <c s="4" r="C32"/>
      <c s="25" r="D32"/>
      <c s="25" r="E32"/>
      <c s="1" r="F32"/>
      <c s="8" r="G32"/>
      <c s="1" r="H32"/>
    </row>
    <row r="33">
      <c s="8" r="A33"/>
      <c s="25" r="B33"/>
      <c s="4" r="C33"/>
      <c s="25" r="D33"/>
      <c s="25" r="E33"/>
      <c s="1" r="F33"/>
      <c s="8" r="G33"/>
      <c s="1" r="H33"/>
    </row>
    <row r="34">
      <c s="8" r="A34"/>
      <c s="25" r="B34"/>
      <c s="4" r="C34"/>
      <c s="25" r="D34"/>
      <c s="25" r="E34"/>
      <c s="1" r="F34"/>
      <c s="8" r="G34"/>
      <c s="1" r="H34"/>
    </row>
    <row r="35">
      <c s="8" r="A35"/>
      <c s="25" r="B35"/>
      <c s="4" r="C35"/>
      <c s="25" r="D35"/>
      <c s="25" r="E35"/>
      <c s="1" r="F35"/>
      <c s="8" r="G35"/>
      <c s="1" r="H35"/>
    </row>
    <row r="36">
      <c s="8" r="A36"/>
      <c s="25" r="B36"/>
      <c s="4" r="C36"/>
      <c s="25" r="D36"/>
      <c s="25" r="E36"/>
      <c s="1" r="F36"/>
      <c s="8" r="G36"/>
      <c s="1" r="H36"/>
    </row>
    <row r="37">
      <c s="8" r="A37"/>
      <c s="25" r="B37"/>
      <c s="4" r="C37"/>
      <c s="25" r="D37"/>
      <c s="25" r="E37"/>
      <c s="1" r="F37"/>
      <c s="8" r="G37"/>
      <c s="1" r="H37"/>
    </row>
    <row r="38">
      <c s="8" r="A38"/>
      <c s="25" r="B38"/>
      <c s="4" r="C38"/>
      <c s="25" r="D38"/>
      <c s="25" r="E38"/>
      <c s="1" r="F38"/>
      <c s="8" r="G38"/>
      <c s="1" r="H38"/>
    </row>
    <row r="39">
      <c s="8" r="A39"/>
      <c s="25" r="B39"/>
      <c s="4" r="C39"/>
      <c s="25" r="D39"/>
      <c s="25" r="E39"/>
      <c s="1" r="F39"/>
      <c s="8" r="G39"/>
      <c s="1" r="H39"/>
    </row>
    <row r="40">
      <c s="8" r="A40"/>
      <c s="25" r="B40"/>
      <c s="4" r="C40"/>
      <c s="25" r="D40"/>
      <c s="25" r="E40"/>
      <c s="1" r="F40"/>
      <c s="8" r="G40"/>
      <c s="1" r="H40"/>
    </row>
    <row r="41">
      <c s="8" r="A41"/>
      <c s="25" r="B41"/>
      <c s="4" r="C41"/>
      <c s="25" r="D41"/>
      <c s="25" r="E41"/>
      <c s="1" r="F41"/>
      <c s="8" r="G41"/>
      <c s="1" r="H41"/>
    </row>
    <row r="42">
      <c s="8" r="A42"/>
      <c s="25" r="B42"/>
      <c s="4" r="C42"/>
      <c s="25" r="D42"/>
      <c s="25" r="E42"/>
      <c s="1" r="F42"/>
      <c s="8" r="G42"/>
      <c s="1" r="H42"/>
    </row>
    <row r="43">
      <c s="8" r="A43"/>
      <c s="25" r="B43"/>
      <c s="4" r="C43"/>
      <c s="25" r="D43"/>
      <c s="25" r="E43"/>
      <c s="1" r="F43"/>
      <c s="8" r="G43"/>
      <c s="1" r="H43"/>
    </row>
    <row r="44">
      <c s="8" r="A44"/>
      <c s="25" r="B44"/>
      <c s="4" r="C44"/>
      <c s="25" r="D44"/>
      <c s="25" r="E44"/>
      <c s="1" r="F44"/>
      <c s="8" r="G44"/>
      <c s="1" r="H44"/>
    </row>
    <row r="45">
      <c s="8" r="A45"/>
      <c s="25" r="B45"/>
      <c s="4" r="C45"/>
      <c s="25" r="D45"/>
      <c s="25" r="E45"/>
      <c s="1" r="F45"/>
      <c s="8" r="G45"/>
      <c s="1" r="H45"/>
    </row>
    <row r="46">
      <c s="8" r="A46"/>
      <c s="25" r="B46"/>
      <c s="4" r="C46"/>
      <c s="25" r="D46"/>
      <c s="25" r="E46"/>
      <c s="1" r="F46"/>
      <c s="8" r="G46"/>
      <c s="1" r="H46"/>
    </row>
    <row r="47">
      <c s="8" r="A47"/>
      <c s="25" r="B47"/>
      <c s="4" r="C47"/>
      <c s="25" r="D47"/>
      <c s="25" r="E47"/>
      <c s="1" r="F47"/>
      <c s="8" r="G47"/>
      <c s="1" r="H47"/>
    </row>
    <row r="48">
      <c s="8" r="A48"/>
      <c s="25" r="B48"/>
      <c s="4" r="C48"/>
      <c s="25" r="D48"/>
      <c s="25" r="E48"/>
      <c s="1" r="F48"/>
      <c s="8" r="G48"/>
      <c s="1" r="H48"/>
    </row>
    <row r="49">
      <c s="8" r="A49"/>
      <c s="25" r="B49"/>
      <c s="4" r="C49"/>
      <c s="25" r="D49"/>
      <c s="25" r="E49"/>
      <c s="1" r="F49"/>
      <c s="8" r="G49"/>
      <c s="1" r="H49"/>
    </row>
    <row r="50">
      <c s="8" r="A50"/>
      <c s="25" r="B50"/>
      <c s="4" r="C50"/>
      <c s="25" r="D50"/>
      <c s="25" r="E50"/>
      <c s="1" r="F50"/>
      <c s="8" r="G50"/>
      <c s="1" r="H50"/>
    </row>
    <row r="51">
      <c s="8" r="A51"/>
      <c s="25" r="B51"/>
      <c s="4" r="C51"/>
      <c s="25" r="D51"/>
      <c s="25" r="E51"/>
      <c s="1" r="F51"/>
      <c s="8" r="G51"/>
      <c s="1" r="H51"/>
    </row>
    <row r="52">
      <c s="8" r="A52"/>
      <c s="25" r="B52"/>
      <c s="4" r="C52"/>
      <c s="25" r="D52"/>
      <c s="25" r="E52"/>
      <c s="1" r="F52"/>
      <c s="8" r="G52"/>
      <c s="1" r="H52"/>
    </row>
    <row r="53">
      <c s="8" r="A53"/>
      <c s="25" r="B53"/>
      <c s="4" r="C53"/>
      <c s="25" r="D53"/>
      <c s="25" r="E53"/>
      <c s="1" r="F53"/>
      <c s="8" r="G53"/>
      <c s="1" r="H53"/>
    </row>
    <row r="54">
      <c s="8" r="A54"/>
      <c s="25" r="B54"/>
      <c s="4" r="C54"/>
      <c s="25" r="D54"/>
      <c s="25" r="E54"/>
      <c s="1" r="F54"/>
      <c s="8" r="G54"/>
      <c s="1" r="H54"/>
    </row>
    <row r="55">
      <c s="8" r="A55"/>
      <c s="25" r="B55"/>
      <c s="4" r="C55"/>
      <c s="25" r="D55"/>
      <c s="25" r="E55"/>
      <c s="1" r="F55"/>
      <c s="8" r="G55"/>
      <c s="1" r="H55"/>
    </row>
    <row r="56">
      <c s="8" r="A56"/>
      <c s="25" r="B56"/>
      <c s="4" r="C56"/>
      <c s="25" r="D56"/>
      <c s="25" r="E56"/>
      <c s="1" r="F56"/>
      <c s="8" r="G56"/>
      <c s="1" r="H56"/>
    </row>
    <row r="57">
      <c s="8" r="A57"/>
      <c s="25" r="B57"/>
      <c s="4" r="C57"/>
      <c s="25" r="D57"/>
      <c s="25" r="E57"/>
      <c s="1" r="F57"/>
      <c s="8" r="G57"/>
      <c s="1" r="H57"/>
    </row>
    <row r="58">
      <c s="8" r="A58"/>
      <c s="25" r="B58"/>
      <c s="4" r="C58"/>
      <c s="25" r="D58"/>
      <c s="25" r="E58"/>
      <c s="1" r="F58"/>
      <c s="8" r="G58"/>
      <c s="1" r="H58"/>
    </row>
    <row r="59">
      <c s="8" r="A59"/>
      <c s="25" r="B59"/>
      <c s="4" r="C59"/>
      <c s="25" r="D59"/>
      <c s="25" r="E59"/>
      <c s="1" r="F59"/>
      <c s="8" r="G59"/>
      <c s="1" r="H59"/>
    </row>
    <row r="60">
      <c s="8" r="A60"/>
      <c s="25" r="B60"/>
      <c s="4" r="C60"/>
      <c s="25" r="D60"/>
      <c s="25" r="E60"/>
      <c s="1" r="F60"/>
      <c s="8" r="G60"/>
      <c s="1" r="H60"/>
    </row>
    <row r="61">
      <c s="8" r="A61"/>
      <c s="25" r="B61"/>
      <c s="4" r="C61"/>
      <c s="25" r="D61"/>
      <c s="25" r="E61"/>
      <c s="1" r="F61"/>
      <c s="8" r="G61"/>
      <c s="1" r="H61"/>
    </row>
    <row r="62">
      <c s="8" r="A62"/>
      <c s="25" r="B62"/>
      <c s="4" r="C62"/>
      <c s="25" r="D62"/>
      <c s="25" r="E62"/>
      <c s="1" r="F62"/>
      <c s="8" r="G62"/>
      <c s="1" r="H62"/>
    </row>
    <row r="63">
      <c s="8" r="A63"/>
      <c s="25" r="B63"/>
      <c s="4" r="C63"/>
      <c s="25" r="D63"/>
      <c s="25" r="E63"/>
      <c s="1" r="F63"/>
      <c s="8" r="G63"/>
      <c s="1" r="H63"/>
    </row>
    <row r="64">
      <c s="8" r="A64"/>
      <c s="25" r="B64"/>
      <c s="4" r="C64"/>
      <c s="25" r="D64"/>
      <c s="25" r="E64"/>
      <c s="1" r="F64"/>
      <c s="8" r="G64"/>
      <c s="1" r="H64"/>
    </row>
    <row r="65">
      <c s="8" r="A65"/>
      <c s="25" r="B65"/>
      <c s="4" r="C65"/>
      <c s="25" r="D65"/>
      <c s="25" r="E65"/>
      <c s="1" r="F65"/>
      <c s="8" r="G65"/>
      <c s="1" r="H65"/>
    </row>
    <row r="66">
      <c s="8" r="A66"/>
      <c s="25" r="B66"/>
      <c s="4" r="C66"/>
      <c s="25" r="D66"/>
      <c s="25" r="E66"/>
      <c s="1" r="F66"/>
      <c s="8" r="G66"/>
      <c s="1" r="H66"/>
    </row>
    <row r="67">
      <c s="8" r="A67"/>
      <c s="25" r="B67"/>
      <c s="4" r="C67"/>
      <c s="25" r="D67"/>
      <c s="25" r="E67"/>
      <c s="1" r="F67"/>
      <c s="8" r="G67"/>
      <c s="1" r="H67"/>
    </row>
    <row r="68">
      <c s="8" r="A68"/>
      <c s="25" r="B68"/>
      <c s="4" r="C68"/>
      <c s="25" r="D68"/>
      <c s="25" r="E68"/>
      <c s="1" r="F68"/>
      <c s="8" r="G68"/>
      <c s="1" r="H68"/>
    </row>
    <row r="69">
      <c s="8" r="A69"/>
      <c s="25" r="B69"/>
      <c s="4" r="C69"/>
      <c s="25" r="D69"/>
      <c s="25" r="E69"/>
      <c s="1" r="F69"/>
      <c s="8" r="G69"/>
      <c s="1" r="H69"/>
    </row>
    <row r="70">
      <c s="8" r="A70"/>
      <c s="25" r="B70"/>
      <c s="4" r="C70"/>
      <c s="25" r="D70"/>
      <c s="25" r="E70"/>
      <c s="1" r="F70"/>
      <c s="8" r="G70"/>
      <c s="1" r="H70"/>
    </row>
    <row r="71">
      <c s="8" r="A71"/>
      <c s="25" r="B71"/>
      <c s="4" r="C71"/>
      <c s="25" r="D71"/>
      <c s="25" r="E71"/>
      <c s="1" r="F71"/>
      <c s="8" r="G71"/>
      <c s="1" r="H71"/>
    </row>
    <row r="72">
      <c s="8" r="A72"/>
      <c s="25" r="B72"/>
      <c s="4" r="C72"/>
      <c s="25" r="D72"/>
      <c s="25" r="E72"/>
      <c s="1" r="F72"/>
      <c s="8" r="G72"/>
      <c s="1" r="H72"/>
    </row>
    <row r="73">
      <c s="8" r="A73"/>
      <c s="25" r="B73"/>
      <c s="4" r="C73"/>
      <c s="25" r="D73"/>
      <c s="25" r="E73"/>
      <c s="1" r="F73"/>
      <c s="8" r="G73"/>
      <c s="1" r="H73"/>
    </row>
    <row r="74">
      <c s="8" r="A74"/>
      <c s="25" r="B74"/>
      <c s="4" r="C74"/>
      <c s="25" r="D74"/>
      <c s="25" r="E74"/>
      <c s="1" r="F74"/>
      <c s="8" r="G74"/>
      <c s="1" r="H74"/>
    </row>
    <row r="75">
      <c s="8" r="A75"/>
      <c s="25" r="B75"/>
      <c s="4" r="C75"/>
      <c s="25" r="D75"/>
      <c s="25" r="E75"/>
      <c s="1" r="F75"/>
      <c s="8" r="G75"/>
      <c s="1" r="H75"/>
    </row>
    <row r="76">
      <c s="8" r="A76"/>
      <c s="25" r="B76"/>
      <c s="4" r="C76"/>
      <c s="25" r="D76"/>
      <c s="25" r="E76"/>
      <c s="1" r="F76"/>
      <c s="8" r="G76"/>
      <c s="1" r="H76"/>
    </row>
    <row r="77">
      <c s="8" r="A77"/>
      <c s="25" r="B77"/>
      <c s="4" r="C77"/>
      <c s="25" r="D77"/>
      <c s="25" r="E77"/>
      <c s="1" r="F77"/>
      <c s="8" r="G77"/>
      <c s="1" r="H77"/>
    </row>
    <row r="78">
      <c s="8" r="A78"/>
      <c s="25" r="B78"/>
      <c s="4" r="C78"/>
      <c s="25" r="D78"/>
      <c s="25" r="E78"/>
      <c s="1" r="F78"/>
      <c s="8" r="G78"/>
      <c s="1" r="H78"/>
    </row>
    <row r="79">
      <c s="8" r="A79"/>
      <c s="25" r="B79"/>
      <c s="4" r="C79"/>
      <c s="25" r="D79"/>
      <c s="25" r="E79"/>
      <c s="1" r="F79"/>
      <c s="8" r="G79"/>
      <c s="1" r="H79"/>
    </row>
    <row r="80">
      <c s="8" r="A80"/>
      <c s="25" r="B80"/>
      <c s="4" r="C80"/>
      <c s="25" r="D80"/>
      <c s="25" r="E80"/>
      <c s="1" r="F80"/>
      <c s="8" r="G80"/>
      <c s="1" r="H80"/>
    </row>
    <row r="81">
      <c s="8" r="A81"/>
      <c s="25" r="B81"/>
      <c s="4" r="C81"/>
      <c s="25" r="D81"/>
      <c s="25" r="E81"/>
      <c s="1" r="F81"/>
      <c s="8" r="G81"/>
      <c s="1" r="H81"/>
    </row>
    <row r="82">
      <c s="8" r="A82"/>
      <c s="25" r="B82"/>
      <c s="4" r="C82"/>
      <c s="25" r="D82"/>
      <c s="25" r="E82"/>
      <c s="1" r="F82"/>
      <c s="8" r="G82"/>
      <c s="1" r="H82"/>
    </row>
    <row r="83">
      <c s="8" r="A83"/>
      <c s="25" r="B83"/>
      <c s="4" r="C83"/>
      <c s="25" r="D83"/>
      <c s="25" r="E83"/>
      <c s="1" r="F83"/>
      <c s="8" r="G83"/>
      <c s="1" r="H83"/>
    </row>
    <row r="84">
      <c s="8" r="A84"/>
      <c s="25" r="B84"/>
      <c s="4" r="C84"/>
      <c s="25" r="D84"/>
      <c s="25" r="E84"/>
      <c s="1" r="F84"/>
      <c s="8" r="G84"/>
      <c s="1" r="H84"/>
    </row>
    <row r="85">
      <c s="8" r="A85"/>
      <c s="25" r="B85"/>
      <c s="4" r="C85"/>
      <c s="25" r="D85"/>
      <c s="25" r="E85"/>
      <c s="1" r="F85"/>
      <c s="8" r="G85"/>
      <c s="1" r="H85"/>
    </row>
    <row r="86">
      <c s="8" r="A86"/>
      <c s="25" r="B86"/>
      <c s="4" r="C86"/>
      <c s="25" r="D86"/>
      <c s="25" r="E86"/>
      <c s="1" r="F86"/>
      <c s="8" r="G86"/>
      <c s="1" r="H86"/>
    </row>
    <row r="87">
      <c s="8" r="A87"/>
      <c s="25" r="B87"/>
      <c s="4" r="C87"/>
      <c s="25" r="D87"/>
      <c s="25" r="E87"/>
      <c s="1" r="F87"/>
      <c s="8" r="G87"/>
      <c s="1" r="H87"/>
    </row>
    <row r="88">
      <c s="8" r="A88"/>
      <c s="25" r="B88"/>
      <c s="4" r="C88"/>
      <c s="25" r="D88"/>
      <c s="25" r="E88"/>
      <c s="1" r="F88"/>
      <c s="8" r="G88"/>
      <c s="1" r="H88"/>
    </row>
    <row r="89">
      <c s="8" r="A89"/>
      <c s="25" r="B89"/>
      <c s="4" r="C89"/>
      <c s="25" r="D89"/>
      <c s="25" r="E89"/>
      <c s="1" r="F89"/>
      <c s="8" r="G89"/>
      <c s="1" r="H89"/>
    </row>
    <row r="90">
      <c s="8" r="A90"/>
      <c s="25" r="B90"/>
      <c s="4" r="C90"/>
      <c s="25" r="D90"/>
      <c s="25" r="E90"/>
      <c s="1" r="F90"/>
      <c s="8" r="G90"/>
      <c s="1" r="H90"/>
    </row>
    <row r="91">
      <c s="8" r="A91"/>
      <c s="25" r="B91"/>
      <c s="4" r="C91"/>
      <c s="25" r="D91"/>
      <c s="25" r="E91"/>
      <c s="1" r="F91"/>
      <c s="8" r="G91"/>
      <c s="1" r="H91"/>
    </row>
    <row r="92">
      <c s="8" r="A92"/>
      <c s="25" r="B92"/>
      <c s="4" r="C92"/>
      <c s="25" r="D92"/>
      <c s="25" r="E92"/>
      <c s="1" r="F92"/>
      <c s="8" r="G92"/>
      <c s="1" r="H92"/>
    </row>
    <row r="93">
      <c s="8" r="A93"/>
      <c s="25" r="B93"/>
      <c s="4" r="C93"/>
      <c s="25" r="D93"/>
      <c s="25" r="E93"/>
      <c s="1" r="F93"/>
      <c s="8" r="G93"/>
      <c s="1" r="H93"/>
    </row>
    <row r="94">
      <c s="8" r="A94"/>
      <c s="25" r="B94"/>
      <c s="4" r="C94"/>
      <c s="25" r="D94"/>
      <c s="25" r="E94"/>
      <c s="1" r="F94"/>
      <c s="8" r="G94"/>
      <c s="1" r="H94"/>
    </row>
    <row r="95">
      <c s="8" r="A95"/>
      <c s="25" r="B95"/>
      <c s="4" r="C95"/>
      <c s="25" r="D95"/>
      <c s="25" r="E95"/>
      <c s="1" r="F95"/>
      <c s="8" r="G95"/>
      <c s="1" r="H95"/>
    </row>
    <row r="96">
      <c s="8" r="A96"/>
      <c s="25" r="B96"/>
      <c s="4" r="C96"/>
      <c s="25" r="D96"/>
      <c s="25" r="E96"/>
      <c s="1" r="F96"/>
      <c s="8" r="G96"/>
      <c s="1" r="H96"/>
    </row>
    <row r="97">
      <c s="8" r="A97"/>
      <c s="25" r="B97"/>
      <c s="4" r="C97"/>
      <c s="25" r="D97"/>
      <c s="25" r="E97"/>
      <c s="1" r="F97"/>
      <c s="8" r="G97"/>
      <c s="1" r="H97"/>
    </row>
    <row r="98">
      <c s="8" r="A98"/>
      <c s="25" r="B98"/>
      <c s="4" r="C98"/>
      <c s="25" r="D98"/>
      <c s="25" r="E98"/>
      <c s="1" r="F98"/>
      <c s="8" r="G98"/>
      <c s="1" r="H98"/>
    </row>
    <row r="99">
      <c s="8" r="A99"/>
      <c s="25" r="B99"/>
      <c s="4" r="C99"/>
      <c s="25" r="D99"/>
      <c s="25" r="E99"/>
      <c s="1" r="F99"/>
      <c s="8" r="G99"/>
      <c s="1" r="H99"/>
    </row>
    <row r="100">
      <c s="8" r="A100"/>
      <c s="16" r="B100"/>
      <c s="28" r="C100"/>
      <c s="16" r="D100"/>
      <c s="16" r="E100"/>
      <c s="18" r="F100"/>
      <c s="15" r="G100"/>
      <c s="1" r="H100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8">
      <c r="F8">
        <v>369</v>
      </c>
      <c t="s" r="G8">
        <v>7</v>
      </c>
      <c r="H8">
        <v>3433</v>
      </c>
      <c r="I8">
        <v>7040</v>
      </c>
      <c r="J8">
        <v>1832</v>
      </c>
    </row>
    <row r="9">
      <c r="F9">
        <v>369</v>
      </c>
      <c t="s" r="G9">
        <v>8</v>
      </c>
      <c r="H9">
        <v>2568</v>
      </c>
      <c r="I9">
        <v>5280</v>
      </c>
      <c r="J9">
        <v>1374</v>
      </c>
    </row>
    <row r="11">
      <c r="F11">
        <v>1250</v>
      </c>
      <c r="G11">
        <v>2</v>
      </c>
      <c r="H11">
        <v>2500</v>
      </c>
    </row>
    <row r="17">
      <c t="s" r="G17">
        <v>9</v>
      </c>
      <c t="s" r="H17">
        <v>10</v>
      </c>
    </row>
  </sheetData>
</worksheet>
</file>