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 1" state="visible" r:id="rId3"/>
  </sheets>
  <definedNames/>
  <calcPr/>
</workbook>
</file>

<file path=xl/sharedStrings.xml><?xml version="1.0" encoding="utf-8"?>
<sst xmlns="http://schemas.openxmlformats.org/spreadsheetml/2006/main" count="7" uniqueCount="7">
  <si>
    <t>unixtime</t>
  </si>
  <si>
    <t>difficulty</t>
  </si>
  <si>
    <t>Per six retargets</t>
  </si>
  <si>
    <t>Per retarget</t>
  </si>
  <si>
    <t>forecast=</t>
  </si>
  <si>
    <t>75% = </t>
  </si>
  <si>
    <t>90%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</si>
</sst>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4.29"/>
    <col min="2" customWidth="1" max="2" width="16.43"/>
  </cols>
  <sheetData>
    <row r="1">
      <c t="s" r="A1">
        <v>0</v>
      </c>
      <c t="s" s="1" r="B1">
        <v>1</v>
      </c>
      <c t="s" r="D1">
        <v>2</v>
      </c>
      <c t="s" r="E1">
        <v>3</v>
      </c>
    </row>
    <row r="2">
      <c s="1" r="B2"/>
      <c t="s" r="C2">
        <v>4</v>
      </c>
      <c r="D2">
        <v>2.88589416432284</v>
      </c>
      <c r="E2">
        <f>D2^(1/6)</f>
        <v>1.1932004266943</v>
      </c>
    </row>
    <row r="3">
      <c s="1" r="B3"/>
      <c t="s" r="C3">
        <v>5</v>
      </c>
      <c r="D3">
        <f>exp((ln($D$2) +( 0.6744898*stdev($E$8:$E$68))))</f>
        <v>3.49300658161877</v>
      </c>
      <c r="E3">
        <f>D3^(1/6)</f>
        <v>1.23178024299573</v>
      </c>
    </row>
    <row r="4">
      <c s="1" r="B4"/>
      <c t="s" r="C4">
        <v>6</v>
      </c>
      <c r="D4">
        <f>exp((ln($D$2) +( 1.644854*stdev($E$8:$E$68))))</f>
        <v>4.5971851024099</v>
      </c>
      <c r="E4">
        <f>D4^(1/6)</f>
        <v>1.28948214138524</v>
      </c>
    </row>
    <row r="5">
      <c s="1" r="B5"/>
    </row>
    <row r="6">
      <c s="1" r="B6"/>
    </row>
    <row r="7">
      <c s="1" r="B7"/>
    </row>
    <row r="8">
      <c r="A8">
        <v>1391584456</v>
      </c>
      <c s="1" r="B8">
        <v>2621404453.06462</v>
      </c>
      <c r="C8">
        <f>B8/B13</f>
        <v>2.88589416432284</v>
      </c>
      <c r="D8">
        <v>3.73733946568147</v>
      </c>
      <c r="E8">
        <f>ln((D8/C8))</f>
        <v>0.258539197887866</v>
      </c>
    </row>
    <row r="9">
      <c r="A9">
        <v>1390570126</v>
      </c>
      <c s="1" r="B9">
        <v>2193847870.17428</v>
      </c>
    </row>
    <row r="10">
      <c r="A10">
        <v>1389583220</v>
      </c>
      <c s="1" r="B10">
        <v>1789546951.05324</v>
      </c>
    </row>
    <row r="11">
      <c r="A11">
        <v>1388624318</v>
      </c>
      <c s="1" r="B11">
        <v>1418481395.26264</v>
      </c>
    </row>
    <row r="12">
      <c r="A12">
        <v>1387617112</v>
      </c>
      <c s="1" r="B12">
        <v>1180923195.25803</v>
      </c>
    </row>
    <row r="13">
      <c r="A13">
        <v>1386684686</v>
      </c>
      <c s="1" r="B13">
        <v>908350862.437022</v>
      </c>
    </row>
    <row r="14">
      <c r="A14">
        <v>1385742648</v>
      </c>
      <c s="1" r="B14">
        <v>707408283.051497</v>
      </c>
      <c r="C14">
        <f>B14/B19</f>
        <v>3.73733946568147</v>
      </c>
      <c r="D14">
        <v>3.97989277556891</v>
      </c>
      <c r="E14">
        <f>ln((D14/C14))</f>
        <v>0.062880892653306</v>
      </c>
    </row>
    <row r="15">
      <c r="A15">
        <v>1384699499</v>
      </c>
      <c s="1" r="B15">
        <v>609482679.888355</v>
      </c>
    </row>
    <row r="16">
      <c r="A16">
        <v>1383681123</v>
      </c>
      <c s="1" r="B16">
        <v>510929738.016152</v>
      </c>
    </row>
    <row r="17">
      <c r="A17">
        <v>1382754272</v>
      </c>
      <c s="1" r="B17">
        <v>390928787.638086</v>
      </c>
    </row>
    <row r="18">
      <c r="A18">
        <v>1381925788</v>
      </c>
      <c s="1" r="B18">
        <v>267731249.482421</v>
      </c>
    </row>
    <row r="19">
      <c r="A19">
        <v>1381070552</v>
      </c>
      <c s="1" r="B19">
        <v>189281249.281033</v>
      </c>
    </row>
    <row r="20">
      <c r="A20">
        <v>1380118146</v>
      </c>
      <c s="1" r="B20">
        <v>148819199.805093</v>
      </c>
      <c r="C20">
        <f>B20/B25</f>
        <v>3.97989277556891</v>
      </c>
      <c r="D20">
        <v>2.57186718216967</v>
      </c>
      <c r="E20">
        <f>ln((D20/C20))</f>
        <v>-0.436622712982544</v>
      </c>
    </row>
    <row r="21">
      <c r="A21">
        <v>1379202248</v>
      </c>
      <c s="1" r="B21">
        <v>112628548.666347</v>
      </c>
    </row>
    <row r="22">
      <c r="A22">
        <v>1378268460</v>
      </c>
      <c s="1" r="B22">
        <v>86933017.7711944</v>
      </c>
    </row>
    <row r="23">
      <c r="A23">
        <v>1377353319</v>
      </c>
      <c s="1" r="B23">
        <v>65750060.1490848</v>
      </c>
    </row>
    <row r="24">
      <c r="A24">
        <v>1376417490</v>
      </c>
      <c s="1" r="B24">
        <v>50810339.0482765</v>
      </c>
    </row>
    <row r="25">
      <c r="A25">
        <v>1375527115</v>
      </c>
      <c s="1" r="B25">
        <v>37392766.1364746</v>
      </c>
    </row>
    <row r="26">
      <c r="A26">
        <v>1374515827</v>
      </c>
      <c s="1" r="B26">
        <v>31256960.7277689</v>
      </c>
      <c r="C26">
        <f>B26/B31</f>
        <v>2.57186718216967</v>
      </c>
      <c r="D26">
        <v>2.30777057620496</v>
      </c>
      <c r="E26">
        <f>ln((D26/C26))</f>
        <v>-0.108350225158103</v>
      </c>
    </row>
    <row r="27">
      <c r="A27">
        <v>1373502163</v>
      </c>
      <c s="1" r="B27">
        <v>26162875.6825699</v>
      </c>
    </row>
    <row r="28">
      <c r="A28">
        <v>1372515725</v>
      </c>
      <c s="1" r="B28">
        <v>21335329.113983</v>
      </c>
    </row>
    <row r="29">
      <c r="A29">
        <v>1371418654</v>
      </c>
      <c s="1" r="B29">
        <v>19339258.2723867</v>
      </c>
    </row>
    <row r="30">
      <c r="A30">
        <v>1370442318</v>
      </c>
      <c s="1" r="B30">
        <v>15605632.6812859</v>
      </c>
    </row>
    <row r="31">
      <c r="A31">
        <v>1369499746</v>
      </c>
      <c s="1" r="B31">
        <v>12153411.7097758</v>
      </c>
    </row>
    <row r="32">
      <c r="A32">
        <v>1368386123</v>
      </c>
      <c s="1" r="B32">
        <v>11187257.4613608</v>
      </c>
      <c r="C32">
        <f>B32/B37</f>
        <v>2.30777057620496</v>
      </c>
      <c r="D32">
        <v>1.46590895547884</v>
      </c>
      <c r="E32">
        <f>ln((D32/C32))</f>
        <v>-0.453806442484022</v>
      </c>
    </row>
    <row r="33">
      <c r="A33">
        <v>1367296471</v>
      </c>
      <c s="1" r="B33">
        <v>10076292.8834187</v>
      </c>
    </row>
    <row r="34">
      <c r="A34">
        <v>1366218134</v>
      </c>
      <c s="1" r="B34">
        <v>8974296.01488785</v>
      </c>
    </row>
    <row r="35">
      <c r="A35">
        <v>1365183643</v>
      </c>
      <c s="1" r="B35">
        <v>7672999.92016414</v>
      </c>
    </row>
    <row r="36">
      <c r="A36">
        <v>1364126425</v>
      </c>
      <c s="1" r="B36">
        <v>6695826.28259625</v>
      </c>
    </row>
    <row r="37">
      <c r="A37">
        <v>1363249946</v>
      </c>
      <c s="1" r="B37">
        <v>4847647.15206561</v>
      </c>
    </row>
    <row r="38">
      <c r="A38">
        <v>1362159764</v>
      </c>
      <c s="1" r="B38">
        <v>4367876.0008422</v>
      </c>
      <c r="C38">
        <f>B38/B43</f>
        <v>1.46590895547884</v>
      </c>
      <c r="D38">
        <v>1.10330368254241</v>
      </c>
      <c r="E38">
        <f>ln((D38/C38))</f>
        <v>-0.284166470965813</v>
      </c>
    </row>
    <row r="39">
      <c r="A39">
        <v>1361148470</v>
      </c>
      <c s="1" r="B39">
        <v>3651011.63069321</v>
      </c>
    </row>
    <row r="40">
      <c r="A40">
        <v>1360063146</v>
      </c>
      <c s="1" r="B40">
        <v>3275464.58656562</v>
      </c>
    </row>
    <row r="41">
      <c r="A41">
        <v>1358966487</v>
      </c>
      <c s="1" r="B41">
        <v>2968775.33207507</v>
      </c>
    </row>
    <row r="42">
      <c r="A42">
        <v>1357641634</v>
      </c>
      <c s="1" r="B42">
        <v>3249549.58448721</v>
      </c>
    </row>
    <row r="43">
      <c r="A43">
        <v>1356530740</v>
      </c>
      <c s="1" r="B43">
        <v>2979636.61693807</v>
      </c>
    </row>
    <row r="44">
      <c r="A44">
        <v>1355162613</v>
      </c>
      <c s="1" r="B44">
        <v>3370181.79927784</v>
      </c>
      <c r="C44">
        <f>B44/B49</f>
        <v>1.10330368254241</v>
      </c>
      <c r="D44">
        <v>1.5345873612533</v>
      </c>
      <c r="E44">
        <f>ln((D44/C44))</f>
        <v>0.329952498339036</v>
      </c>
    </row>
    <row r="45">
      <c r="A45">
        <v>1353928229</v>
      </c>
      <c s="1" r="B45">
        <v>3438908.96015914</v>
      </c>
    </row>
    <row r="46">
      <c r="A46">
        <v>1352743186</v>
      </c>
      <c s="1" r="B46">
        <v>3368767.14053294</v>
      </c>
    </row>
    <row r="47">
      <c r="A47">
        <v>1351556195</v>
      </c>
      <c s="1" r="B47">
        <v>3304356.39299034</v>
      </c>
    </row>
    <row r="48">
      <c r="A48">
        <v>1350428168</v>
      </c>
      <c s="1" r="B48">
        <v>3072321.73202076</v>
      </c>
    </row>
    <row r="49">
      <c r="A49">
        <v>1349226660</v>
      </c>
      <c s="1" r="B49">
        <v>3054627.52694864</v>
      </c>
    </row>
    <row r="50">
      <c r="A50">
        <v>1348092851</v>
      </c>
      <c s="1" r="B50">
        <v>2864140.50781097</v>
      </c>
      <c r="C50">
        <f>B50/B55</f>
        <v>1.5345873612533</v>
      </c>
      <c r="D50">
        <v>1.16098801932583</v>
      </c>
      <c r="E50">
        <f>ln((D50/C50))</f>
        <v>-0.278990141479107</v>
      </c>
    </row>
    <row r="51">
      <c r="A51">
        <v>1346955037</v>
      </c>
      <c s="1" r="B51">
        <v>2694047.95295501</v>
      </c>
    </row>
    <row r="52">
      <c r="A52">
        <v>1345859199</v>
      </c>
      <c s="1" r="B52">
        <v>2440642.60691596</v>
      </c>
    </row>
    <row r="53">
      <c r="A53">
        <v>1344772855</v>
      </c>
      <c s="1" r="B53">
        <v>2190865.97010286</v>
      </c>
    </row>
    <row r="54">
      <c r="A54">
        <v>1343647577</v>
      </c>
      <c s="1" r="B54">
        <v>2036671.08869332</v>
      </c>
    </row>
    <row r="55">
      <c r="A55">
        <v>1342537166</v>
      </c>
      <c s="1" r="B55">
        <v>1866391.30500321</v>
      </c>
    </row>
    <row r="56">
      <c r="A56">
        <v>1341401841</v>
      </c>
      <c s="1" r="B56">
        <v>1751454.53534068</v>
      </c>
      <c r="C56">
        <f>B56/B61</f>
        <v>1.16098801932583</v>
      </c>
      <c r="D56">
        <v>1.14370776245223</v>
      </c>
      <c r="E56">
        <f>ln((D56/C56))</f>
        <v>-0.01499597546886</v>
      </c>
    </row>
    <row r="57">
      <c r="A57">
        <v>1340208964</v>
      </c>
      <c s="1" r="B57">
        <v>1726566.55919348</v>
      </c>
    </row>
    <row r="58">
      <c r="A58">
        <v>1339099525</v>
      </c>
      <c s="1" r="B58">
        <v>1583177.84744401</v>
      </c>
    </row>
    <row r="59">
      <c r="A59">
        <v>1337883029</v>
      </c>
      <c s="1" r="B59">
        <v>1591074.96184731</v>
      </c>
    </row>
    <row r="60">
      <c r="A60">
        <v>1336565313</v>
      </c>
      <c s="1" r="B60">
        <v>1733207.51384839</v>
      </c>
    </row>
    <row r="61">
      <c r="A61">
        <v>1335512370</v>
      </c>
      <c s="1" r="B61">
        <v>1508589.67206029</v>
      </c>
    </row>
    <row r="62">
      <c r="A62">
        <v>1334246689</v>
      </c>
      <c s="1" r="B62">
        <v>1577913.48567673</v>
      </c>
      <c r="C62">
        <f>B62/B67</f>
        <v>1.14370776245223</v>
      </c>
      <c r="D62">
        <v>1.09662962509233</v>
      </c>
      <c r="E62">
        <f>ln((D62/C62))</f>
        <v>-0.042033908895012</v>
      </c>
    </row>
    <row r="63">
      <c r="A63">
        <v>1332999707</v>
      </c>
      <c s="1" r="B63">
        <v>1626553.48132894</v>
      </c>
    </row>
    <row r="64">
      <c r="A64">
        <v>1331885394</v>
      </c>
      <c s="1" r="B64">
        <v>1498294.36281651</v>
      </c>
    </row>
    <row r="65">
      <c r="A65">
        <v>1330676736</v>
      </c>
      <c s="1" r="B65">
        <v>1496978.59502557</v>
      </c>
    </row>
    <row r="66">
      <c r="A66">
        <v>1329564255</v>
      </c>
      <c s="1" r="B66">
        <v>1376302.26788638</v>
      </c>
    </row>
    <row r="67">
      <c r="A67">
        <v>1328351561</v>
      </c>
      <c s="1" r="B67">
        <v>1379647.43921429</v>
      </c>
    </row>
    <row r="68">
      <c r="A68">
        <v>1327204504</v>
      </c>
      <c s="1" r="B68">
        <v>1307728.36060407</v>
      </c>
      <c r="C68">
        <f>B68/B73</f>
        <v>1.09662962509233</v>
      </c>
      <c r="D68">
        <v>0.66647913223367</v>
      </c>
      <c r="E68">
        <f>ln((D68/C68))</f>
        <v>-0.497987948357565</v>
      </c>
    </row>
    <row r="69">
      <c r="A69">
        <v>1326047176</v>
      </c>
      <c s="1" r="B69">
        <v>1250757.73927466</v>
      </c>
      <c r="E69">
        <f>stdev($E$8:$E$68)</f>
        <v>0.283070348096373</v>
      </c>
    </row>
    <row r="70">
      <c r="A70">
        <v>1324925005</v>
      </c>
      <c s="1" r="B70">
        <v>1159929.49722438</v>
      </c>
    </row>
    <row r="71">
      <c r="A71">
        <v>1323718955</v>
      </c>
      <c s="1" r="B71">
        <v>1155038.33396364</v>
      </c>
    </row>
    <row r="72">
      <c r="A72">
        <v>1322576420</v>
      </c>
      <c s="1" r="B72">
        <v>1090715.68005127</v>
      </c>
    </row>
    <row r="73">
      <c r="A73">
        <v>1321253770</v>
      </c>
      <c s="1" r="B73">
        <v>1192497.75008948</v>
      </c>
    </row>
    <row r="74">
      <c r="A74">
        <v>1320032534</v>
      </c>
      <c s="1" r="B74">
        <v>1203461.92637997</v>
      </c>
      <c r="C74">
        <f>B74/B79</f>
        <v>0.66647913223367</v>
      </c>
    </row>
    <row r="75">
      <c r="A75">
        <v>1318556675</v>
      </c>
      <c s="1" r="B75">
        <v>1468195.42722083</v>
      </c>
    </row>
    <row r="76">
      <c r="A76">
        <v>1317163624</v>
      </c>
      <c s="1" r="B76">
        <v>1689334.4045971</v>
      </c>
    </row>
    <row r="77">
      <c r="A77">
        <v>1315906316</v>
      </c>
      <c s="1" r="B77">
        <v>1755425.3203287</v>
      </c>
    </row>
    <row r="78">
      <c r="A78">
        <v>1314681303</v>
      </c>
      <c s="1" r="B78">
        <v>1777774.48200146</v>
      </c>
    </row>
    <row r="79">
      <c r="A79">
        <v>1313451894</v>
      </c>
      <c s="1" r="B79">
        <v>1805700.83619367</v>
      </c>
    </row>
    <row r="80">
      <c r="A80">
        <v>1312186279</v>
      </c>
      <c s="1" r="B80">
        <v>1888786.70535305</v>
      </c>
    </row>
    <row r="81">
      <c r="A81">
        <v>1311103389</v>
      </c>
      <c s="1" r="B81">
        <v>1690895.80305239</v>
      </c>
    </row>
    <row r="82">
      <c r="A82">
        <v>1309984546</v>
      </c>
      <c s="1" r="B82">
        <v>1563027.99611622</v>
      </c>
    </row>
  </sheetData>
</worksheet>
</file>