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Enojado\Documents\"/>
    </mc:Choice>
  </mc:AlternateContent>
  <xr:revisionPtr revIDLastSave="0" documentId="13_ncr:1_{B2B6C93B-A1BC-4C2A-A912-B81A0E6AA009}" xr6:coauthVersionLast="45" xr6:coauthVersionMax="45" xr10:uidLastSave="{00000000-0000-0000-0000-000000000000}"/>
  <bookViews>
    <workbookView xWindow="-120" yWindow="-120" windowWidth="20730" windowHeight="11160" xr2:uid="{DE1F2D3D-3C7D-44DC-8B84-6300232289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4" i="1" l="1"/>
  <c r="G133" i="1"/>
  <c r="G132" i="1"/>
  <c r="G131" i="1"/>
  <c r="F112" i="1"/>
  <c r="F111" i="1"/>
  <c r="F110" i="1"/>
  <c r="F91" i="1"/>
  <c r="F90" i="1"/>
  <c r="F89" i="1"/>
  <c r="F70" i="1"/>
  <c r="F69" i="1"/>
  <c r="F67" i="1"/>
  <c r="E40" i="1"/>
  <c r="E39" i="1"/>
  <c r="E38" i="1"/>
  <c r="E37" i="1"/>
  <c r="F62" i="1"/>
  <c r="F61" i="1"/>
  <c r="E48" i="1"/>
  <c r="E47" i="1"/>
  <c r="E46" i="1"/>
  <c r="E45" i="1"/>
  <c r="E30" i="1"/>
  <c r="E32" i="1"/>
  <c r="E181" i="1"/>
  <c r="E182" i="1" l="1"/>
  <c r="E183" i="1"/>
  <c r="E184" i="1"/>
  <c r="E185" i="1"/>
  <c r="E186" i="1"/>
  <c r="F164" i="1"/>
  <c r="G162" i="1"/>
  <c r="F160" i="1"/>
  <c r="F161" i="1"/>
  <c r="F162" i="1"/>
  <c r="F159" i="1"/>
  <c r="G145" i="1"/>
  <c r="G146" i="1"/>
  <c r="G147" i="1"/>
  <c r="G148" i="1"/>
  <c r="G149" i="1"/>
  <c r="G150" i="1"/>
  <c r="G151" i="1"/>
  <c r="G152" i="1"/>
  <c r="G153" i="1"/>
  <c r="G154" i="1"/>
  <c r="G143" i="1"/>
  <c r="F68" i="1"/>
  <c r="F60" i="1"/>
  <c r="F55" i="1"/>
  <c r="F54" i="1"/>
  <c r="F53" i="1"/>
  <c r="E31" i="1"/>
  <c r="E29" i="1"/>
  <c r="E24" i="1"/>
  <c r="E23" i="1"/>
  <c r="E22" i="1"/>
  <c r="E21" i="1"/>
  <c r="F16" i="1"/>
  <c r="F15" i="1"/>
  <c r="F14" i="1"/>
  <c r="F11" i="1"/>
  <c r="E6" i="1"/>
  <c r="E5" i="1"/>
  <c r="E4" i="1"/>
</calcChain>
</file>

<file path=xl/sharedStrings.xml><?xml version="1.0" encoding="utf-8"?>
<sst xmlns="http://schemas.openxmlformats.org/spreadsheetml/2006/main" count="394" uniqueCount="166">
  <si>
    <t>Remove nonprintable characters from the sample below:</t>
  </si>
  <si>
    <t>Column 1</t>
  </si>
  <si>
    <t>Column 2</t>
  </si>
  <si>
    <t>Hello</t>
  </si>
  <si>
    <t>?</t>
  </si>
  <si>
    <t>He_x0007_llo</t>
  </si>
  <si>
    <t>_x0007_Hello_x0007_</t>
  </si>
  <si>
    <t>Link the two names as shown in the sample:</t>
  </si>
  <si>
    <t>First Name</t>
  </si>
  <si>
    <t>Last Name</t>
  </si>
  <si>
    <t>Linked Name</t>
  </si>
  <si>
    <t>Carol</t>
  </si>
  <si>
    <t>Davies</t>
  </si>
  <si>
    <t>Davies, Carol</t>
  </si>
  <si>
    <t>Bob</t>
  </si>
  <si>
    <t>Williams</t>
  </si>
  <si>
    <t>Alan</t>
  </si>
  <si>
    <t>Jones</t>
  </si>
  <si>
    <t>Mark</t>
  </si>
  <si>
    <t>Twain</t>
  </si>
  <si>
    <t>Display the first 3 letters of the following cells</t>
  </si>
  <si>
    <t>Text</t>
  </si>
  <si>
    <t>Returned Text</t>
  </si>
  <si>
    <t>ABCDEF</t>
  </si>
  <si>
    <t>Workforce</t>
  </si>
  <si>
    <t>Arvato</t>
  </si>
  <si>
    <t>Display the 4th, 5th &amp; 6th letters of the following cells</t>
  </si>
  <si>
    <t>Count the number of characters contained on each cell</t>
  </si>
  <si>
    <t>Convert the original text to all lowercase</t>
  </si>
  <si>
    <t>bArT SiMpsoN</t>
  </si>
  <si>
    <t>LEO nardo</t>
  </si>
  <si>
    <t>ana CONDA</t>
  </si>
  <si>
    <t>jaCK Daniels</t>
  </si>
  <si>
    <t>Convert the original date to mirror the required date</t>
  </si>
  <si>
    <t>Original Date</t>
  </si>
  <si>
    <t>Required Date</t>
  </si>
  <si>
    <t>New Date</t>
  </si>
  <si>
    <t>03.31.16</t>
  </si>
  <si>
    <t>as of Mar. 31, 2016</t>
  </si>
  <si>
    <t>31 of March 2016</t>
  </si>
  <si>
    <t>Determine the position of the letters indicated in the second column in relation to the first column</t>
  </si>
  <si>
    <t>Letter</t>
  </si>
  <si>
    <t>Position of the letter</t>
  </si>
  <si>
    <t>hi world</t>
  </si>
  <si>
    <t>i</t>
  </si>
  <si>
    <t>w</t>
  </si>
  <si>
    <t>r</t>
  </si>
  <si>
    <t>Remove the different formats from the first column of phone numbers</t>
  </si>
  <si>
    <t>Old Format</t>
  </si>
  <si>
    <t>Required Format</t>
  </si>
  <si>
    <t>917/222/3333</t>
  </si>
  <si>
    <t>(917)-333-4444</t>
  </si>
  <si>
    <t>917 555 6666</t>
  </si>
  <si>
    <t>(0917) 777 8888</t>
  </si>
  <si>
    <t>Determine the number of agents per wave and supervisor</t>
  </si>
  <si>
    <t>Supervisor</t>
  </si>
  <si>
    <t>Wave</t>
  </si>
  <si>
    <t>Agent</t>
  </si>
  <si>
    <t>Gulla, Edwin</t>
  </si>
  <si>
    <t>Wave 10</t>
  </si>
  <si>
    <t>Calma, Jencell</t>
  </si>
  <si>
    <t>Pineda, Arbi</t>
  </si>
  <si>
    <t>Maduro, Jeffer</t>
  </si>
  <si>
    <t>Wave 11</t>
  </si>
  <si>
    <t>Ramos, Jennilyn</t>
  </si>
  <si>
    <t>Infante, Rixie</t>
  </si>
  <si>
    <t>Wave 12</t>
  </si>
  <si>
    <t>Bautista, John Paulo</t>
  </si>
  <si>
    <t>Musni, Joseph</t>
  </si>
  <si>
    <t>Ronquillo, Joyce Anne</t>
  </si>
  <si>
    <t>Pasco, Jennyvi</t>
  </si>
  <si>
    <t>Almendral, Kenard Lewin</t>
  </si>
  <si>
    <t>Reyes, Kenneth</t>
  </si>
  <si>
    <t>Sibal, Klarisse</t>
  </si>
  <si>
    <t>Martin, Kristine Joy</t>
  </si>
  <si>
    <t>Roque, Lester</t>
  </si>
  <si>
    <t>Number of Agents</t>
  </si>
  <si>
    <t>Determine the total chats per wave and supervisor</t>
  </si>
  <si>
    <t>Number of Chats</t>
  </si>
  <si>
    <t>Total Chats</t>
  </si>
  <si>
    <t>Determine the highest, lowest and average chats</t>
  </si>
  <si>
    <t>Required</t>
  </si>
  <si>
    <t>Highest number of chats</t>
  </si>
  <si>
    <t>Lowest number of chats</t>
  </si>
  <si>
    <t>Average Chat</t>
  </si>
  <si>
    <t>Compute for the Incentive percentage based on the table below:</t>
  </si>
  <si>
    <t>Rating</t>
  </si>
  <si>
    <t>Incentive Percentage</t>
  </si>
  <si>
    <t>4 and above</t>
  </si>
  <si>
    <t>3 and above</t>
  </si>
  <si>
    <t>below 3</t>
  </si>
  <si>
    <t>Note: if Qualifier is equal to failed, the Incentive percentage is 0%, regardless of the rating.</t>
  </si>
  <si>
    <t>Qualifier</t>
  </si>
  <si>
    <t>Passed</t>
  </si>
  <si>
    <t>Failed</t>
  </si>
  <si>
    <t>Using the shortest way possible, determine the total sales from the table below</t>
  </si>
  <si>
    <t>Item</t>
  </si>
  <si>
    <t>Units Sold</t>
  </si>
  <si>
    <t>Unit Price</t>
  </si>
  <si>
    <t>Tires</t>
  </si>
  <si>
    <t>Filters</t>
  </si>
  <si>
    <t>Bulbs</t>
  </si>
  <si>
    <t>Brake Fluid</t>
  </si>
  <si>
    <t>Total Sales</t>
  </si>
  <si>
    <t>Given: 2 sets of names (LivePerson &amp; Curt)</t>
  </si>
  <si>
    <t>Determine the corresponding supervisor, if a match is not found… display a "No Record" message</t>
  </si>
  <si>
    <t>LivePerson Name</t>
  </si>
  <si>
    <t>CURT Name</t>
  </si>
  <si>
    <t>Ian Crisostomo</t>
  </si>
  <si>
    <t>Ian Crisostomo Jr.</t>
  </si>
  <si>
    <t>Jonathan Astudillo</t>
  </si>
  <si>
    <t>Billy Claff</t>
  </si>
  <si>
    <t>Bill Claff</t>
  </si>
  <si>
    <t>Eumir Pagdilao</t>
  </si>
  <si>
    <t>Francis Jimenez</t>
  </si>
  <si>
    <t>Roel Jimenez</t>
  </si>
  <si>
    <t>Roxanne Linese</t>
  </si>
  <si>
    <t>Roxy Linese</t>
  </si>
  <si>
    <t>Yodge Siongco</t>
  </si>
  <si>
    <t>Joy Siongco</t>
  </si>
  <si>
    <t>Rachel Soliman</t>
  </si>
  <si>
    <t>Jeffrey Dunglao</t>
  </si>
  <si>
    <t>Jose Dunglao</t>
  </si>
  <si>
    <t>Nigel dela Vega</t>
  </si>
  <si>
    <t>Zorro</t>
  </si>
  <si>
    <t>Employee Name</t>
  </si>
  <si>
    <t>Paolo Dizon</t>
  </si>
  <si>
    <t>Ketchup</t>
  </si>
  <si>
    <t>IF(VLOOKUP(C181,C170:E177,3) = 0, "No Record ", VLOOKUP(C181,C170:E177,3))</t>
  </si>
  <si>
    <t>SUMPRODUCT(D159:D162,E159:E162)</t>
  </si>
  <si>
    <t>IF(E143="Failed","0%",IF(D143&gt;=4,"10%",IF(D143&gt;=3,"5%",IF(D143&lt;3,"0%"))))</t>
  </si>
  <si>
    <t>CLEAN(C4)</t>
  </si>
  <si>
    <t>CONCATENATE(D14,", ",C14)</t>
  </si>
  <si>
    <t>LEFT(C24, 3)</t>
  </si>
  <si>
    <t>MID(C32,4,3)</t>
  </si>
  <si>
    <t>LEN(C40)</t>
  </si>
  <si>
    <t>LOWER(C45)</t>
  </si>
  <si>
    <t>TEXT(C53,"mm.dd.yy")</t>
  </si>
  <si>
    <t>TEXT(C54,  "mmm. d, yyyy")</t>
  </si>
  <si>
    <t>TEXT(C55, "d of mmmm yyyy")</t>
  </si>
  <si>
    <t>FIND(D60,C60)</t>
  </si>
  <si>
    <t>FIND(D61,C61)</t>
  </si>
  <si>
    <t>FIND(D62,C62)</t>
  </si>
  <si>
    <t>LOWER(C46)</t>
  </si>
  <si>
    <t>LOWER(C47)</t>
  </si>
  <si>
    <t>LOWER(C48)</t>
  </si>
  <si>
    <t>LEN(C37)</t>
  </si>
  <si>
    <t>LEN(C38)</t>
  </si>
  <si>
    <t>LEN(C39)</t>
  </si>
  <si>
    <t>SUBSTITUTE(C67,"/","")</t>
  </si>
  <si>
    <t>SUBSTITUTE(SUBSTITUTE(SUBSTITUTE(C68, "(",""),")",""),"-","")</t>
  </si>
  <si>
    <t>SUBSTITUTE(C69," ","")</t>
  </si>
  <si>
    <t>SUBSTITUTE(SUBSTITUTE(SUBSTITUTE(SUBSTITUTE(C70,"0",""),"(", ""), ")", ""), " ", "")</t>
  </si>
  <si>
    <t>COUNTIFS(C75:C86, C89, D75:D86, D89)</t>
  </si>
  <si>
    <t>COUNTIFS(C76:C87, C90, D76:D87, D90)</t>
  </si>
  <si>
    <t>COUNTIFS(C77:C88, C91, D77:D88, D91)</t>
  </si>
  <si>
    <t>SUMIFS(F96:F107, C96:C107, C110, D96:D107,D110)</t>
  </si>
  <si>
    <t>SUMIFS(F97:F108, C97:C108, C111, D97:D108,D111)</t>
  </si>
  <si>
    <t>SUMIFS(F98:F109, C98:C109, C112, D98:D109,D112)</t>
  </si>
  <si>
    <t>MAX(F117:F128)</t>
  </si>
  <si>
    <t>MIN(F117:F128)</t>
  </si>
  <si>
    <t>AVERAGE(F117:F128)</t>
  </si>
  <si>
    <t>CONCATENATE(D15,", ",C15)</t>
  </si>
  <si>
    <t>CONCATENATE(D16,", ",C16)</t>
  </si>
  <si>
    <t>CLEAN(C5)</t>
  </si>
  <si>
    <t>CLEAN(C6)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</si>
</sst>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2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7" tint="0.79995117038483843"/>
        <bgColor auto="1"/>
      </patternFill>
    </fill>
    <fill>
      <patternFill patternType="solid">
        <fgColor rgb="FFFFFF00"/>
        <bgColor auto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1" applyFont="1" applyBorder="1" applyAlignment="1">
      <alignment horizontal="center"/>
    </xf>
    <xf numFmtId="0" fontId="5" fillId="3" borderId="1" xfId="2" applyFont="1" applyBorder="1"/>
    <xf numFmtId="0" fontId="6" fillId="3" borderId="1" xfId="2" applyFont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5" fillId="3" borderId="1" xfId="2" applyFont="1" applyBorder="1" applyAlignment="1"/>
    <xf numFmtId="0" fontId="6" fillId="3" borderId="1" xfId="2" applyFont="1" applyBorder="1" applyAlignment="1"/>
    <xf numFmtId="0" fontId="5" fillId="3" borderId="1" xfId="2" applyFont="1" applyBorder="1" applyAlignment="1">
      <alignment horizontal="center"/>
    </xf>
    <xf numFmtId="0" fontId="4" fillId="2" borderId="1" xfId="1" applyBorder="1" applyAlignment="1">
      <alignment horizontal="center" vertical="center"/>
    </xf>
    <xf numFmtId="14" fontId="5" fillId="3" borderId="1" xfId="2" applyNumberFormat="1" applyFont="1" applyBorder="1" applyAlignment="1">
      <alignment horizontal="center"/>
    </xf>
    <xf numFmtId="0" fontId="5" fillId="3" borderId="1" xfId="2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5" borderId="0" xfId="0" applyFill="1"/>
    <xf numFmtId="0" fontId="7" fillId="3" borderId="1" xfId="2" applyFont="1" applyBorder="1" applyAlignment="1">
      <alignment horizontal="center"/>
    </xf>
    <xf numFmtId="0" fontId="2" fillId="0" borderId="0" xfId="0" applyNumberFormat="1" applyFont="1"/>
    <xf numFmtId="1" fontId="5" fillId="3" borderId="1" xfId="2" applyNumberFormat="1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/>
  </cellXfs>
  <cellStyles count="3">
    <cellStyle name="GreyOrWhite" xfId="1" xr:uid="{CAE369A3-89D5-47EE-A6C5-AACF5E607A76}"/>
    <cellStyle name="Normal" xfId="0" builtinId="0"/>
    <cellStyle name="Yellow" xfId="2" xr:uid="{BA2D137C-9C3A-4C88-823C-B04EAAA98D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8618-281D-49B2-B0B9-03EE6472C17F}">
  <dimension ref="A1:H186"/>
  <sheetViews>
    <sheetView tabSelected="1" topLeftCell="A165" workbookViewId="0">
      <selection activeCell="F7" sqref="F7"/>
    </sheetView>
  </sheetViews>
  <sheetFormatPr defaultRowHeight="15" x14ac:dyDescent="0.25"/>
  <cols>
    <col min="1" max="1" width="10.140625" bestFit="1" customWidth="1"/>
    <col min="3" max="3" width="22.140625" customWidth="1"/>
    <col min="4" max="5" width="22" bestFit="1" customWidth="1"/>
    <col min="6" max="6" width="18.42578125" bestFit="1" customWidth="1"/>
  </cols>
  <sheetData>
    <row r="1" spans="1:7" ht="15.75" x14ac:dyDescent="0.25">
      <c r="A1" s="22">
        <v>1</v>
      </c>
      <c r="B1" s="1"/>
      <c r="C1" s="2" t="s">
        <v>0</v>
      </c>
      <c r="D1" s="3"/>
      <c r="E1" s="3"/>
      <c r="F1" s="3"/>
      <c r="G1" s="3"/>
    </row>
    <row r="2" spans="1:7" x14ac:dyDescent="0.25">
      <c r="A2" s="22"/>
      <c r="B2" s="1"/>
      <c r="C2" s="3"/>
      <c r="D2" s="3"/>
      <c r="E2" s="3"/>
      <c r="F2" s="3"/>
      <c r="G2" s="3"/>
    </row>
    <row r="3" spans="1:7" x14ac:dyDescent="0.25">
      <c r="A3" s="22"/>
      <c r="B3" s="1"/>
      <c r="C3" s="4" t="s">
        <v>1</v>
      </c>
      <c r="D3" s="4" t="s">
        <v>2</v>
      </c>
      <c r="E3" s="3"/>
      <c r="F3" s="3"/>
      <c r="G3" s="3"/>
    </row>
    <row r="4" spans="1:7" x14ac:dyDescent="0.25">
      <c r="A4" s="22"/>
      <c r="B4" s="1"/>
      <c r="C4" s="5" t="s">
        <v>3</v>
      </c>
      <c r="D4" s="6" t="s">
        <v>4</v>
      </c>
      <c r="E4" s="3" t="str">
        <f>CLEAN(C4)</f>
        <v>Hello</v>
      </c>
      <c r="F4" s="23" t="s">
        <v>131</v>
      </c>
      <c r="G4" s="3"/>
    </row>
    <row r="5" spans="1:7" x14ac:dyDescent="0.25">
      <c r="A5" s="22"/>
      <c r="B5" s="3"/>
      <c r="C5" s="5" t="s">
        <v>5</v>
      </c>
      <c r="D5" s="6" t="s">
        <v>4</v>
      </c>
      <c r="E5" s="3" t="str">
        <f t="shared" ref="E5:E6" si="0">CLEAN(C5)</f>
        <v>Hello</v>
      </c>
      <c r="F5" s="23" t="s">
        <v>164</v>
      </c>
      <c r="G5" s="3"/>
    </row>
    <row r="6" spans="1:7" x14ac:dyDescent="0.25">
      <c r="A6" s="22"/>
      <c r="B6" s="3"/>
      <c r="C6" s="5" t="s">
        <v>6</v>
      </c>
      <c r="D6" s="6" t="s">
        <v>4</v>
      </c>
      <c r="E6" s="3" t="str">
        <f t="shared" si="0"/>
        <v>Hello</v>
      </c>
      <c r="F6" s="23" t="s">
        <v>165</v>
      </c>
      <c r="G6" s="3"/>
    </row>
    <row r="7" spans="1:7" x14ac:dyDescent="0.25">
      <c r="B7" s="3"/>
      <c r="C7" s="3"/>
      <c r="D7" s="3"/>
      <c r="F7" s="3"/>
      <c r="G7" s="3"/>
    </row>
    <row r="8" spans="1:7" x14ac:dyDescent="0.25">
      <c r="B8" s="3"/>
      <c r="C8" s="3"/>
      <c r="D8" s="3"/>
      <c r="E8" s="3"/>
      <c r="F8" s="3"/>
      <c r="G8" s="3"/>
    </row>
    <row r="9" spans="1:7" ht="15.75" x14ac:dyDescent="0.25">
      <c r="A9" s="22">
        <v>2</v>
      </c>
      <c r="C9" s="2" t="s">
        <v>7</v>
      </c>
      <c r="F9" s="3"/>
      <c r="G9" s="3"/>
    </row>
    <row r="10" spans="1:7" x14ac:dyDescent="0.25">
      <c r="A10" s="22"/>
      <c r="C10" s="7" t="s">
        <v>8</v>
      </c>
      <c r="D10" s="7" t="s">
        <v>9</v>
      </c>
      <c r="E10" s="7" t="s">
        <v>10</v>
      </c>
      <c r="F10" s="3"/>
      <c r="G10" s="3"/>
    </row>
    <row r="11" spans="1:7" x14ac:dyDescent="0.25">
      <c r="A11" s="22"/>
      <c r="C11" s="8" t="s">
        <v>11</v>
      </c>
      <c r="D11" s="8" t="s">
        <v>12</v>
      </c>
      <c r="E11" s="9" t="s">
        <v>13</v>
      </c>
      <c r="F11" s="3" t="str">
        <f>CONCATENATE(D11,", ",C11)</f>
        <v>Davies, Carol</v>
      </c>
      <c r="G11" s="3"/>
    </row>
    <row r="12" spans="1:7" x14ac:dyDescent="0.25">
      <c r="A12" s="22"/>
      <c r="F12" s="3"/>
      <c r="G12" s="3"/>
    </row>
    <row r="13" spans="1:7" x14ac:dyDescent="0.25">
      <c r="A13" s="22"/>
      <c r="C13" s="7" t="s">
        <v>8</v>
      </c>
      <c r="D13" s="7" t="s">
        <v>9</v>
      </c>
      <c r="E13" s="7" t="s">
        <v>10</v>
      </c>
      <c r="F13" s="3"/>
      <c r="G13" s="3"/>
    </row>
    <row r="14" spans="1:7" x14ac:dyDescent="0.25">
      <c r="A14" s="22"/>
      <c r="C14" s="10" t="s">
        <v>14</v>
      </c>
      <c r="D14" s="10" t="s">
        <v>15</v>
      </c>
      <c r="E14" s="6" t="s">
        <v>4</v>
      </c>
      <c r="F14" s="3" t="str">
        <f>CONCATENATE(D14,", ",C14)</f>
        <v>Williams, Bob</v>
      </c>
      <c r="G14" s="23" t="s">
        <v>132</v>
      </c>
    </row>
    <row r="15" spans="1:7" x14ac:dyDescent="0.25">
      <c r="A15" s="22"/>
      <c r="C15" s="10" t="s">
        <v>16</v>
      </c>
      <c r="D15" s="10" t="s">
        <v>17</v>
      </c>
      <c r="E15" s="6" t="s">
        <v>4</v>
      </c>
      <c r="F15" s="3" t="str">
        <f t="shared" ref="F15:F16" si="1">CONCATENATE(D15,", ",C15)</f>
        <v>Jones, Alan</v>
      </c>
      <c r="G15" s="23" t="s">
        <v>162</v>
      </c>
    </row>
    <row r="16" spans="1:7" x14ac:dyDescent="0.25">
      <c r="A16" s="22"/>
      <c r="C16" s="10" t="s">
        <v>18</v>
      </c>
      <c r="D16" s="10" t="s">
        <v>19</v>
      </c>
      <c r="E16" s="6" t="s">
        <v>4</v>
      </c>
      <c r="F16" s="3" t="str">
        <f t="shared" si="1"/>
        <v>Twain, Mark</v>
      </c>
      <c r="G16" s="23" t="s">
        <v>163</v>
      </c>
    </row>
    <row r="17" spans="1:7" x14ac:dyDescent="0.25">
      <c r="B17" s="3"/>
      <c r="C17" s="3"/>
      <c r="D17" s="3"/>
      <c r="E17" s="3"/>
      <c r="G17" s="3"/>
    </row>
    <row r="18" spans="1:7" x14ac:dyDescent="0.25">
      <c r="B18" s="3"/>
      <c r="C18" s="3"/>
      <c r="D18" s="3"/>
      <c r="E18" s="3"/>
      <c r="F18" s="3"/>
      <c r="G18" s="3"/>
    </row>
    <row r="19" spans="1:7" ht="15.75" x14ac:dyDescent="0.25">
      <c r="A19" s="22">
        <v>3</v>
      </c>
      <c r="B19" s="3"/>
      <c r="C19" s="2" t="s">
        <v>20</v>
      </c>
      <c r="D19" s="3"/>
      <c r="E19" s="3"/>
      <c r="F19" s="3"/>
      <c r="G19" s="3"/>
    </row>
    <row r="20" spans="1:7" x14ac:dyDescent="0.25">
      <c r="A20" s="22"/>
      <c r="B20" s="3"/>
      <c r="C20" s="11" t="s">
        <v>21</v>
      </c>
      <c r="D20" s="11" t="s">
        <v>22</v>
      </c>
      <c r="E20" s="3"/>
      <c r="F20" s="3"/>
      <c r="G20" s="3"/>
    </row>
    <row r="21" spans="1:7" x14ac:dyDescent="0.25">
      <c r="A21" s="22"/>
      <c r="B21" s="3"/>
      <c r="C21" s="10" t="s">
        <v>23</v>
      </c>
      <c r="D21" s="6" t="s">
        <v>4</v>
      </c>
      <c r="E21" s="3" t="str">
        <f>LEFT(C21, 3)</f>
        <v>ABC</v>
      </c>
      <c r="F21" s="3"/>
      <c r="G21" s="3"/>
    </row>
    <row r="22" spans="1:7" x14ac:dyDescent="0.25">
      <c r="A22" s="22"/>
      <c r="B22" s="3"/>
      <c r="C22" s="10">
        <v>12345678</v>
      </c>
      <c r="D22" s="6" t="s">
        <v>4</v>
      </c>
      <c r="E22" s="3" t="str">
        <f t="shared" ref="E22:E24" si="2">LEFT(C22, 3)</f>
        <v>123</v>
      </c>
      <c r="F22" s="3"/>
      <c r="G22" s="3"/>
    </row>
    <row r="23" spans="1:7" x14ac:dyDescent="0.25">
      <c r="A23" s="22"/>
      <c r="B23" s="3"/>
      <c r="C23" s="10" t="s">
        <v>24</v>
      </c>
      <c r="D23" s="6" t="s">
        <v>4</v>
      </c>
      <c r="E23" s="3" t="str">
        <f t="shared" si="2"/>
        <v>Wor</v>
      </c>
      <c r="F23" s="3"/>
      <c r="G23" s="3"/>
    </row>
    <row r="24" spans="1:7" x14ac:dyDescent="0.25">
      <c r="A24" s="22"/>
      <c r="B24" s="3"/>
      <c r="C24" s="10" t="s">
        <v>25</v>
      </c>
      <c r="D24" s="6" t="s">
        <v>4</v>
      </c>
      <c r="E24" s="3" t="str">
        <f t="shared" si="2"/>
        <v>Arv</v>
      </c>
      <c r="F24" s="3"/>
      <c r="G24" s="3"/>
    </row>
    <row r="25" spans="1:7" x14ac:dyDescent="0.25">
      <c r="B25" s="3"/>
      <c r="C25" s="3"/>
      <c r="D25" s="3"/>
      <c r="E25" s="23" t="s">
        <v>133</v>
      </c>
      <c r="F25" s="3"/>
      <c r="G25" s="3"/>
    </row>
    <row r="26" spans="1:7" x14ac:dyDescent="0.25">
      <c r="B26" s="3"/>
      <c r="C26" s="3"/>
      <c r="D26" s="3"/>
      <c r="E26" s="3"/>
      <c r="F26" s="3"/>
      <c r="G26" s="3"/>
    </row>
    <row r="27" spans="1:7" ht="15.75" x14ac:dyDescent="0.25">
      <c r="A27" s="22">
        <v>4</v>
      </c>
      <c r="B27" s="3"/>
      <c r="C27" s="2" t="s">
        <v>26</v>
      </c>
      <c r="D27" s="3"/>
      <c r="E27" s="3"/>
      <c r="F27" s="3"/>
      <c r="G27" s="3"/>
    </row>
    <row r="28" spans="1:7" x14ac:dyDescent="0.25">
      <c r="A28" s="22"/>
      <c r="B28" s="3"/>
      <c r="C28" s="11" t="s">
        <v>21</v>
      </c>
      <c r="D28" s="11" t="s">
        <v>22</v>
      </c>
      <c r="E28" s="3"/>
      <c r="F28" s="3"/>
      <c r="G28" s="3"/>
    </row>
    <row r="29" spans="1:7" x14ac:dyDescent="0.25">
      <c r="A29" s="22"/>
      <c r="B29" s="3"/>
      <c r="C29" s="10" t="s">
        <v>23</v>
      </c>
      <c r="D29" s="6" t="s">
        <v>4</v>
      </c>
      <c r="E29" s="3" t="str">
        <f>MID(C29:C32,4,3)</f>
        <v>DEF</v>
      </c>
      <c r="F29" s="3"/>
      <c r="G29" s="3"/>
    </row>
    <row r="30" spans="1:7" x14ac:dyDescent="0.25">
      <c r="A30" s="22"/>
      <c r="B30" s="3"/>
      <c r="C30" s="10">
        <v>12345678</v>
      </c>
      <c r="D30" s="6" t="s">
        <v>4</v>
      </c>
      <c r="E30" s="3" t="str">
        <f>MID(C30:C33,4,3)</f>
        <v>456</v>
      </c>
      <c r="F30" s="3"/>
      <c r="G30" s="3"/>
    </row>
    <row r="31" spans="1:7" x14ac:dyDescent="0.25">
      <c r="A31" s="22"/>
      <c r="B31" s="3"/>
      <c r="C31" s="10" t="s">
        <v>24</v>
      </c>
      <c r="D31" s="6" t="s">
        <v>4</v>
      </c>
      <c r="E31" s="3" t="str">
        <f t="shared" ref="E30:E32" si="3">MID(C31:C34,4,3)</f>
        <v>kfo</v>
      </c>
      <c r="F31" s="3"/>
      <c r="G31" s="3"/>
    </row>
    <row r="32" spans="1:7" x14ac:dyDescent="0.25">
      <c r="A32" s="22"/>
      <c r="B32" s="3"/>
      <c r="C32" s="10" t="s">
        <v>25</v>
      </c>
      <c r="D32" s="6" t="s">
        <v>4</v>
      </c>
      <c r="E32" s="3" t="str">
        <f>MID(C32,4,3)</f>
        <v>ato</v>
      </c>
      <c r="F32" s="3"/>
      <c r="G32" s="3"/>
    </row>
    <row r="33" spans="1:7" x14ac:dyDescent="0.25">
      <c r="B33" s="3"/>
      <c r="C33" s="3"/>
      <c r="D33" s="3"/>
      <c r="E33" s="23" t="s">
        <v>134</v>
      </c>
      <c r="F33" s="3"/>
      <c r="G33" s="3"/>
    </row>
    <row r="34" spans="1:7" x14ac:dyDescent="0.25">
      <c r="B34" s="3"/>
      <c r="C34" s="3"/>
      <c r="D34" s="3"/>
      <c r="E34" s="3"/>
      <c r="F34" s="3"/>
      <c r="G34" s="3"/>
    </row>
    <row r="35" spans="1:7" ht="15.75" x14ac:dyDescent="0.25">
      <c r="A35" s="22">
        <v>5</v>
      </c>
      <c r="B35" s="3"/>
      <c r="C35" s="2" t="s">
        <v>27</v>
      </c>
      <c r="D35" s="3"/>
      <c r="E35" s="3"/>
      <c r="F35" s="3"/>
      <c r="G35" s="3"/>
    </row>
    <row r="36" spans="1:7" x14ac:dyDescent="0.25">
      <c r="A36" s="22"/>
      <c r="B36" s="3"/>
      <c r="C36" s="11" t="s">
        <v>21</v>
      </c>
      <c r="D36" s="11" t="s">
        <v>22</v>
      </c>
      <c r="E36" s="3"/>
      <c r="F36" s="3"/>
      <c r="G36" s="3"/>
    </row>
    <row r="37" spans="1:7" x14ac:dyDescent="0.25">
      <c r="A37" s="22"/>
      <c r="B37" s="3"/>
      <c r="C37" s="10" t="s">
        <v>23</v>
      </c>
      <c r="D37" s="6" t="s">
        <v>4</v>
      </c>
      <c r="E37" s="3">
        <f>LEN(C37)</f>
        <v>6</v>
      </c>
      <c r="F37" s="23" t="s">
        <v>146</v>
      </c>
      <c r="G37" s="3"/>
    </row>
    <row r="38" spans="1:7" x14ac:dyDescent="0.25">
      <c r="A38" s="22"/>
      <c r="B38" s="3"/>
      <c r="C38" s="10">
        <v>12345678</v>
      </c>
      <c r="D38" s="6" t="s">
        <v>4</v>
      </c>
      <c r="E38" s="3">
        <f>LEN(C38)</f>
        <v>8</v>
      </c>
      <c r="F38" s="23" t="s">
        <v>147</v>
      </c>
      <c r="G38" s="3"/>
    </row>
    <row r="39" spans="1:7" x14ac:dyDescent="0.25">
      <c r="A39" s="22"/>
      <c r="B39" s="3"/>
      <c r="C39" s="10" t="s">
        <v>24</v>
      </c>
      <c r="D39" s="6" t="s">
        <v>4</v>
      </c>
      <c r="E39" s="3">
        <f>LEN(C39)</f>
        <v>9</v>
      </c>
      <c r="F39" s="23" t="s">
        <v>148</v>
      </c>
      <c r="G39" s="3"/>
    </row>
    <row r="40" spans="1:7" x14ac:dyDescent="0.25">
      <c r="A40" s="22"/>
      <c r="B40" s="3"/>
      <c r="C40" s="10" t="s">
        <v>25</v>
      </c>
      <c r="D40" s="6" t="s">
        <v>4</v>
      </c>
      <c r="E40" s="3">
        <f>LEN(C40)</f>
        <v>6</v>
      </c>
      <c r="F40" s="23" t="s">
        <v>135</v>
      </c>
      <c r="G40" s="3"/>
    </row>
    <row r="41" spans="1:7" x14ac:dyDescent="0.25">
      <c r="B41" s="3"/>
      <c r="C41" s="3"/>
      <c r="D41" s="3"/>
      <c r="F41" s="3"/>
      <c r="G41" s="3"/>
    </row>
    <row r="42" spans="1:7" x14ac:dyDescent="0.25">
      <c r="B42" s="3"/>
      <c r="C42" s="3"/>
      <c r="D42" s="3"/>
      <c r="E42" s="3"/>
      <c r="F42" s="3"/>
      <c r="G42" s="3"/>
    </row>
    <row r="43" spans="1:7" ht="15.75" x14ac:dyDescent="0.25">
      <c r="A43" s="22">
        <v>6</v>
      </c>
      <c r="B43" s="3"/>
      <c r="C43" s="2" t="s">
        <v>28</v>
      </c>
      <c r="D43" s="3"/>
      <c r="E43" s="3"/>
      <c r="F43" s="3"/>
      <c r="G43" s="3"/>
    </row>
    <row r="44" spans="1:7" x14ac:dyDescent="0.25">
      <c r="A44" s="22"/>
      <c r="B44" s="3"/>
      <c r="C44" s="11" t="s">
        <v>21</v>
      </c>
      <c r="D44" s="11" t="s">
        <v>22</v>
      </c>
      <c r="E44" s="3"/>
      <c r="F44" s="3"/>
      <c r="G44" s="3"/>
    </row>
    <row r="45" spans="1:7" x14ac:dyDescent="0.25">
      <c r="A45" s="22"/>
      <c r="B45" s="3"/>
      <c r="C45" s="10" t="s">
        <v>29</v>
      </c>
      <c r="D45" s="6" t="s">
        <v>4</v>
      </c>
      <c r="E45" s="3" t="str">
        <f>LOWER(C45)</f>
        <v>bart simpson</v>
      </c>
      <c r="F45" s="23" t="s">
        <v>136</v>
      </c>
      <c r="G45" s="3"/>
    </row>
    <row r="46" spans="1:7" x14ac:dyDescent="0.25">
      <c r="A46" s="22"/>
      <c r="B46" s="3"/>
      <c r="C46" s="10" t="s">
        <v>30</v>
      </c>
      <c r="D46" s="6" t="s">
        <v>4</v>
      </c>
      <c r="E46" s="3" t="str">
        <f t="shared" ref="E46:E48" si="4">LOWER(C46)</f>
        <v>leo nardo</v>
      </c>
      <c r="F46" s="23" t="s">
        <v>143</v>
      </c>
      <c r="G46" s="3"/>
    </row>
    <row r="47" spans="1:7" x14ac:dyDescent="0.25">
      <c r="A47" s="22"/>
      <c r="B47" s="3"/>
      <c r="C47" s="10" t="s">
        <v>31</v>
      </c>
      <c r="D47" s="6" t="s">
        <v>4</v>
      </c>
      <c r="E47" s="3" t="str">
        <f t="shared" si="4"/>
        <v>ana conda</v>
      </c>
      <c r="F47" s="23" t="s">
        <v>144</v>
      </c>
      <c r="G47" s="3"/>
    </row>
    <row r="48" spans="1:7" x14ac:dyDescent="0.25">
      <c r="A48" s="22"/>
      <c r="B48" s="3"/>
      <c r="C48" s="10" t="s">
        <v>32</v>
      </c>
      <c r="D48" s="6" t="s">
        <v>4</v>
      </c>
      <c r="E48" s="3" t="str">
        <f t="shared" si="4"/>
        <v>jack daniels</v>
      </c>
      <c r="F48" s="23" t="s">
        <v>145</v>
      </c>
      <c r="G48" s="3"/>
    </row>
    <row r="49" spans="1:7" x14ac:dyDescent="0.25">
      <c r="B49" s="3"/>
      <c r="C49" s="3"/>
      <c r="D49" s="3"/>
      <c r="F49" s="3"/>
      <c r="G49" s="3"/>
    </row>
    <row r="50" spans="1:7" x14ac:dyDescent="0.25">
      <c r="B50" s="3"/>
      <c r="C50" s="3"/>
      <c r="D50" s="3"/>
      <c r="E50" s="3"/>
      <c r="F50" s="3"/>
      <c r="G50" s="3"/>
    </row>
    <row r="51" spans="1:7" ht="15.75" x14ac:dyDescent="0.25">
      <c r="A51" s="22">
        <v>7</v>
      </c>
      <c r="B51" s="3"/>
      <c r="C51" s="2" t="s">
        <v>33</v>
      </c>
      <c r="D51" s="3"/>
      <c r="E51" s="3"/>
      <c r="F51" s="3"/>
      <c r="G51" s="3"/>
    </row>
    <row r="52" spans="1:7" x14ac:dyDescent="0.25">
      <c r="A52" s="22"/>
      <c r="B52" s="3"/>
      <c r="C52" s="11" t="s">
        <v>34</v>
      </c>
      <c r="D52" s="11" t="s">
        <v>35</v>
      </c>
      <c r="E52" s="11" t="s">
        <v>36</v>
      </c>
      <c r="F52" s="3"/>
      <c r="G52" s="3"/>
    </row>
    <row r="53" spans="1:7" x14ac:dyDescent="0.25">
      <c r="A53" s="22"/>
      <c r="B53" s="3"/>
      <c r="C53" s="12">
        <v>42460</v>
      </c>
      <c r="D53" s="6" t="s">
        <v>37</v>
      </c>
      <c r="E53" s="6" t="s">
        <v>4</v>
      </c>
      <c r="F53" s="3" t="str">
        <f>TEXT(C53,"mm.dd.yy")</f>
        <v>03.31.16</v>
      </c>
      <c r="G53" s="23" t="s">
        <v>137</v>
      </c>
    </row>
    <row r="54" spans="1:7" x14ac:dyDescent="0.25">
      <c r="A54" s="22"/>
      <c r="B54" s="3"/>
      <c r="C54" s="12">
        <v>42460</v>
      </c>
      <c r="D54" s="6" t="s">
        <v>38</v>
      </c>
      <c r="E54" s="6" t="s">
        <v>4</v>
      </c>
      <c r="F54" s="3" t="str">
        <f>TEXT(C54,  "mmm. d, yyyy")</f>
        <v>Mar. 31, 2016</v>
      </c>
      <c r="G54" s="23" t="s">
        <v>138</v>
      </c>
    </row>
    <row r="55" spans="1:7" x14ac:dyDescent="0.25">
      <c r="A55" s="22"/>
      <c r="B55" s="3"/>
      <c r="C55" s="12">
        <v>42460</v>
      </c>
      <c r="D55" s="6" t="s">
        <v>39</v>
      </c>
      <c r="E55" s="6" t="s">
        <v>4</v>
      </c>
      <c r="F55" s="3" t="str">
        <f>TEXT(C55, "d of mmmm yyyy")</f>
        <v>31 of March 2016</v>
      </c>
      <c r="G55" s="23" t="s">
        <v>139</v>
      </c>
    </row>
    <row r="56" spans="1:7" x14ac:dyDescent="0.25">
      <c r="B56" s="3"/>
      <c r="C56" s="3"/>
      <c r="D56" s="3"/>
      <c r="E56" s="3"/>
      <c r="F56" s="3"/>
      <c r="G56" s="3"/>
    </row>
    <row r="57" spans="1:7" x14ac:dyDescent="0.25">
      <c r="B57" s="3"/>
      <c r="C57" s="3"/>
      <c r="D57" s="3"/>
      <c r="E57" s="3"/>
      <c r="F57" s="3"/>
      <c r="G57" s="3"/>
    </row>
    <row r="58" spans="1:7" ht="15.75" x14ac:dyDescent="0.25">
      <c r="A58" s="22">
        <v>8</v>
      </c>
      <c r="B58" s="3"/>
      <c r="C58" s="2" t="s">
        <v>40</v>
      </c>
      <c r="D58" s="3"/>
      <c r="E58" s="3"/>
      <c r="F58" s="3"/>
      <c r="G58" s="3"/>
    </row>
    <row r="59" spans="1:7" x14ac:dyDescent="0.25">
      <c r="A59" s="22"/>
      <c r="B59" s="3"/>
      <c r="C59" s="11" t="s">
        <v>21</v>
      </c>
      <c r="D59" s="11" t="s">
        <v>41</v>
      </c>
      <c r="E59" s="11" t="s">
        <v>42</v>
      </c>
      <c r="F59" s="3"/>
      <c r="G59" s="3"/>
    </row>
    <row r="60" spans="1:7" x14ac:dyDescent="0.25">
      <c r="A60" s="22"/>
      <c r="B60" s="3"/>
      <c r="C60" s="12" t="s">
        <v>43</v>
      </c>
      <c r="D60" s="6" t="s">
        <v>44</v>
      </c>
      <c r="E60" s="6" t="s">
        <v>4</v>
      </c>
      <c r="F60" s="3">
        <f>FIND(D60,C60)</f>
        <v>2</v>
      </c>
      <c r="G60" s="23" t="s">
        <v>140</v>
      </c>
    </row>
    <row r="61" spans="1:7" x14ac:dyDescent="0.25">
      <c r="A61" s="22"/>
      <c r="B61" s="3"/>
      <c r="C61" s="12" t="s">
        <v>43</v>
      </c>
      <c r="D61" s="6" t="s">
        <v>45</v>
      </c>
      <c r="E61" s="6" t="s">
        <v>4</v>
      </c>
      <c r="F61" s="3">
        <f>FIND(D61,C61)</f>
        <v>4</v>
      </c>
      <c r="G61" s="23" t="s">
        <v>141</v>
      </c>
    </row>
    <row r="62" spans="1:7" x14ac:dyDescent="0.25">
      <c r="A62" s="22"/>
      <c r="B62" s="3"/>
      <c r="C62" s="12" t="s">
        <v>43</v>
      </c>
      <c r="D62" s="6" t="s">
        <v>46</v>
      </c>
      <c r="E62" s="6" t="s">
        <v>4</v>
      </c>
      <c r="F62" s="3">
        <f>FIND(D62,C62)</f>
        <v>6</v>
      </c>
      <c r="G62" s="23" t="s">
        <v>142</v>
      </c>
    </row>
    <row r="63" spans="1:7" x14ac:dyDescent="0.25">
      <c r="B63" s="3"/>
      <c r="C63" s="3"/>
      <c r="D63" s="3"/>
      <c r="E63" s="3"/>
      <c r="F63" s="3"/>
      <c r="G63" s="3"/>
    </row>
    <row r="64" spans="1:7" x14ac:dyDescent="0.25">
      <c r="B64" s="3"/>
      <c r="C64" s="3"/>
      <c r="D64" s="3"/>
      <c r="E64" s="3"/>
      <c r="F64" s="3"/>
      <c r="G64" s="3"/>
    </row>
    <row r="65" spans="1:7" ht="15.75" x14ac:dyDescent="0.25">
      <c r="A65" s="22">
        <v>9</v>
      </c>
      <c r="C65" s="2" t="s">
        <v>47</v>
      </c>
      <c r="F65" s="3"/>
      <c r="G65" s="3"/>
    </row>
    <row r="66" spans="1:7" x14ac:dyDescent="0.25">
      <c r="A66" s="22"/>
      <c r="C66" s="11" t="s">
        <v>48</v>
      </c>
      <c r="D66" s="11" t="s">
        <v>49</v>
      </c>
      <c r="E66" s="11"/>
      <c r="F66" s="3"/>
      <c r="G66" s="3"/>
    </row>
    <row r="67" spans="1:7" x14ac:dyDescent="0.25">
      <c r="A67" s="22"/>
      <c r="C67" s="12" t="s">
        <v>50</v>
      </c>
      <c r="D67" s="13">
        <v>9172223333</v>
      </c>
      <c r="E67" s="6" t="s">
        <v>4</v>
      </c>
      <c r="F67" s="20" t="str">
        <f>SUBSTITUTE(C67,"/","")</f>
        <v>9172223333</v>
      </c>
      <c r="G67" s="23" t="s">
        <v>149</v>
      </c>
    </row>
    <row r="68" spans="1:7" x14ac:dyDescent="0.25">
      <c r="A68" s="22"/>
      <c r="C68" s="12" t="s">
        <v>51</v>
      </c>
      <c r="D68" s="13">
        <v>9173334444</v>
      </c>
      <c r="E68" s="6" t="s">
        <v>4</v>
      </c>
      <c r="F68" s="20" t="str">
        <f>SUBSTITUTE(SUBSTITUTE(SUBSTITUTE(C68, "(",""),")",""),"-","")</f>
        <v>9173334444</v>
      </c>
      <c r="G68" s="23" t="s">
        <v>150</v>
      </c>
    </row>
    <row r="69" spans="1:7" x14ac:dyDescent="0.25">
      <c r="A69" s="22"/>
      <c r="C69" s="12" t="s">
        <v>52</v>
      </c>
      <c r="D69" s="13">
        <v>9175556666</v>
      </c>
      <c r="E69" s="6" t="s">
        <v>4</v>
      </c>
      <c r="F69" s="20" t="str">
        <f>SUBSTITUTE(C69," ","")</f>
        <v>9175556666</v>
      </c>
      <c r="G69" s="23" t="s">
        <v>151</v>
      </c>
    </row>
    <row r="70" spans="1:7" x14ac:dyDescent="0.25">
      <c r="A70" s="22"/>
      <c r="C70" s="12" t="s">
        <v>53</v>
      </c>
      <c r="D70" s="13">
        <v>9177778888</v>
      </c>
      <c r="E70" s="6" t="s">
        <v>4</v>
      </c>
      <c r="F70" s="20" t="str">
        <f>SUBSTITUTE(SUBSTITUTE(SUBSTITUTE(SUBSTITUTE(C70,"0",""),"(", ""), ")", ""), " ", "")</f>
        <v>9177778888</v>
      </c>
      <c r="G70" s="23" t="s">
        <v>152</v>
      </c>
    </row>
    <row r="71" spans="1:7" x14ac:dyDescent="0.25">
      <c r="B71" s="3"/>
      <c r="C71" s="3"/>
      <c r="D71" s="3"/>
      <c r="E71" s="3"/>
      <c r="F71" s="3"/>
      <c r="G71" s="3"/>
    </row>
    <row r="72" spans="1:7" x14ac:dyDescent="0.25">
      <c r="B72" s="3"/>
      <c r="C72" s="3"/>
      <c r="D72" s="3"/>
      <c r="E72" s="3"/>
      <c r="F72" s="3"/>
      <c r="G72" s="3"/>
    </row>
    <row r="73" spans="1:7" ht="15.75" x14ac:dyDescent="0.25">
      <c r="A73" s="22">
        <v>10</v>
      </c>
      <c r="B73" s="3"/>
      <c r="C73" s="2" t="s">
        <v>54</v>
      </c>
      <c r="D73" s="3"/>
      <c r="E73" s="3"/>
      <c r="F73" s="3"/>
      <c r="G73" s="3"/>
    </row>
    <row r="74" spans="1:7" x14ac:dyDescent="0.25">
      <c r="A74" s="22"/>
      <c r="B74" s="3"/>
      <c r="C74" s="11" t="s">
        <v>55</v>
      </c>
      <c r="D74" s="11" t="s">
        <v>56</v>
      </c>
      <c r="E74" s="11" t="s">
        <v>57</v>
      </c>
      <c r="F74" s="3"/>
      <c r="G74" s="3"/>
    </row>
    <row r="75" spans="1:7" x14ac:dyDescent="0.25">
      <c r="A75" s="22"/>
      <c r="B75" s="3"/>
      <c r="C75" s="10" t="s">
        <v>58</v>
      </c>
      <c r="D75" s="13" t="s">
        <v>59</v>
      </c>
      <c r="E75" s="10" t="s">
        <v>60</v>
      </c>
      <c r="F75" s="3"/>
      <c r="G75" s="3"/>
    </row>
    <row r="76" spans="1:7" x14ac:dyDescent="0.25">
      <c r="A76" s="22"/>
      <c r="B76" s="3"/>
      <c r="C76" s="10" t="s">
        <v>61</v>
      </c>
      <c r="D76" s="13" t="s">
        <v>59</v>
      </c>
      <c r="E76" s="10" t="s">
        <v>62</v>
      </c>
      <c r="F76" s="3"/>
      <c r="G76" s="3"/>
    </row>
    <row r="77" spans="1:7" x14ac:dyDescent="0.25">
      <c r="A77" s="22"/>
      <c r="B77" s="3"/>
      <c r="C77" s="10" t="s">
        <v>61</v>
      </c>
      <c r="D77" s="13" t="s">
        <v>63</v>
      </c>
      <c r="E77" s="10" t="s">
        <v>64</v>
      </c>
      <c r="F77" s="3"/>
      <c r="G77" s="3"/>
    </row>
    <row r="78" spans="1:7" x14ac:dyDescent="0.25">
      <c r="A78" s="22"/>
      <c r="B78" s="3"/>
      <c r="C78" s="10" t="s">
        <v>65</v>
      </c>
      <c r="D78" s="13" t="s">
        <v>66</v>
      </c>
      <c r="E78" s="10" t="s">
        <v>67</v>
      </c>
      <c r="F78" s="3"/>
      <c r="G78" s="3"/>
    </row>
    <row r="79" spans="1:7" ht="51" x14ac:dyDescent="0.25">
      <c r="A79" s="14"/>
      <c r="B79" s="3"/>
      <c r="C79" s="10" t="s">
        <v>58</v>
      </c>
      <c r="D79" s="13" t="s">
        <v>63</v>
      </c>
      <c r="E79" s="10" t="s">
        <v>68</v>
      </c>
      <c r="F79" s="3"/>
      <c r="G79" s="3"/>
    </row>
    <row r="80" spans="1:7" x14ac:dyDescent="0.25">
      <c r="B80" s="3"/>
      <c r="C80" s="10" t="s">
        <v>61</v>
      </c>
      <c r="D80" s="13" t="s">
        <v>59</v>
      </c>
      <c r="E80" s="10" t="s">
        <v>69</v>
      </c>
      <c r="F80" s="3"/>
      <c r="G80" s="3"/>
    </row>
    <row r="81" spans="1:7" x14ac:dyDescent="0.25">
      <c r="B81" s="3"/>
      <c r="C81" s="10" t="s">
        <v>61</v>
      </c>
      <c r="D81" s="13" t="s">
        <v>66</v>
      </c>
      <c r="E81" s="10" t="s">
        <v>70</v>
      </c>
      <c r="F81" s="3"/>
      <c r="G81" s="3"/>
    </row>
    <row r="82" spans="1:7" x14ac:dyDescent="0.25">
      <c r="B82" s="3"/>
      <c r="C82" s="10" t="s">
        <v>61</v>
      </c>
      <c r="D82" s="13" t="s">
        <v>66</v>
      </c>
      <c r="E82" s="10" t="s">
        <v>71</v>
      </c>
      <c r="F82" s="3"/>
      <c r="G82" s="3"/>
    </row>
    <row r="83" spans="1:7" x14ac:dyDescent="0.25">
      <c r="B83" s="3"/>
      <c r="C83" s="10" t="s">
        <v>58</v>
      </c>
      <c r="D83" s="13" t="s">
        <v>66</v>
      </c>
      <c r="E83" s="10" t="s">
        <v>72</v>
      </c>
      <c r="F83" s="3"/>
      <c r="G83" s="3"/>
    </row>
    <row r="84" spans="1:7" x14ac:dyDescent="0.25">
      <c r="B84" s="3"/>
      <c r="C84" s="10" t="s">
        <v>65</v>
      </c>
      <c r="D84" s="13" t="s">
        <v>59</v>
      </c>
      <c r="E84" s="10" t="s">
        <v>73</v>
      </c>
      <c r="F84" s="3"/>
      <c r="G84" s="3"/>
    </row>
    <row r="85" spans="1:7" x14ac:dyDescent="0.25">
      <c r="B85" s="3"/>
      <c r="C85" s="10" t="s">
        <v>65</v>
      </c>
      <c r="D85" s="13" t="s">
        <v>63</v>
      </c>
      <c r="E85" s="10" t="s">
        <v>74</v>
      </c>
      <c r="F85" s="3"/>
      <c r="G85" s="3"/>
    </row>
    <row r="86" spans="1:7" x14ac:dyDescent="0.25">
      <c r="B86" s="3"/>
      <c r="C86" s="10" t="s">
        <v>58</v>
      </c>
      <c r="D86" s="13" t="s">
        <v>59</v>
      </c>
      <c r="E86" s="10" t="s">
        <v>75</v>
      </c>
      <c r="F86" s="3"/>
      <c r="G86" s="3"/>
    </row>
    <row r="87" spans="1:7" x14ac:dyDescent="0.25">
      <c r="B87" s="3"/>
      <c r="C87" s="3"/>
      <c r="D87" s="3"/>
      <c r="E87" s="3"/>
      <c r="F87" s="3"/>
      <c r="G87" s="3"/>
    </row>
    <row r="88" spans="1:7" x14ac:dyDescent="0.25">
      <c r="B88" s="3"/>
      <c r="C88" s="11" t="s">
        <v>55</v>
      </c>
      <c r="D88" s="11" t="s">
        <v>56</v>
      </c>
      <c r="E88" s="11" t="s">
        <v>76</v>
      </c>
      <c r="F88" s="3"/>
      <c r="G88" s="3"/>
    </row>
    <row r="89" spans="1:7" x14ac:dyDescent="0.25">
      <c r="B89" s="3"/>
      <c r="C89" s="10" t="s">
        <v>58</v>
      </c>
      <c r="D89" s="13" t="s">
        <v>59</v>
      </c>
      <c r="E89" s="6" t="s">
        <v>4</v>
      </c>
      <c r="F89" s="3">
        <f>COUNTIFS(C75:C86, C89, D75:D86, D89)</f>
        <v>2</v>
      </c>
      <c r="G89" s="23" t="s">
        <v>153</v>
      </c>
    </row>
    <row r="90" spans="1:7" x14ac:dyDescent="0.25">
      <c r="B90" s="3"/>
      <c r="C90" s="10" t="s">
        <v>61</v>
      </c>
      <c r="D90" s="13" t="s">
        <v>63</v>
      </c>
      <c r="E90" s="6" t="s">
        <v>4</v>
      </c>
      <c r="F90" s="3">
        <f>COUNTIFS(C76:C87, C90, D76:D87, D90)</f>
        <v>1</v>
      </c>
      <c r="G90" s="23" t="s">
        <v>154</v>
      </c>
    </row>
    <row r="91" spans="1:7" x14ac:dyDescent="0.25">
      <c r="B91" s="3"/>
      <c r="C91" s="10" t="s">
        <v>65</v>
      </c>
      <c r="D91" s="13" t="s">
        <v>66</v>
      </c>
      <c r="E91" s="6" t="s">
        <v>4</v>
      </c>
      <c r="F91" s="3">
        <f>COUNTIFS(C77:C88, C91, D77:D88, D91)</f>
        <v>1</v>
      </c>
      <c r="G91" s="23" t="s">
        <v>155</v>
      </c>
    </row>
    <row r="92" spans="1:7" x14ac:dyDescent="0.25">
      <c r="B92" s="3"/>
      <c r="C92" s="3"/>
      <c r="D92" s="3"/>
      <c r="E92" s="3"/>
      <c r="F92" s="3"/>
      <c r="G92" s="3"/>
    </row>
    <row r="93" spans="1:7" x14ac:dyDescent="0.25">
      <c r="B93" s="3"/>
      <c r="C93" s="3"/>
      <c r="D93" s="3"/>
      <c r="E93" s="3"/>
      <c r="F93" s="3"/>
      <c r="G93" s="3"/>
    </row>
    <row r="94" spans="1:7" ht="15.75" x14ac:dyDescent="0.25">
      <c r="A94" s="22">
        <v>11</v>
      </c>
      <c r="B94" s="3"/>
      <c r="C94" s="2" t="s">
        <v>77</v>
      </c>
      <c r="D94" s="3"/>
      <c r="E94" s="3"/>
      <c r="F94" s="3"/>
      <c r="G94" s="3"/>
    </row>
    <row r="95" spans="1:7" x14ac:dyDescent="0.25">
      <c r="A95" s="22"/>
      <c r="B95" s="3"/>
      <c r="C95" s="11" t="s">
        <v>55</v>
      </c>
      <c r="D95" s="11" t="s">
        <v>56</v>
      </c>
      <c r="E95" s="11" t="s">
        <v>57</v>
      </c>
      <c r="F95" s="11" t="s">
        <v>78</v>
      </c>
      <c r="G95" s="3"/>
    </row>
    <row r="96" spans="1:7" x14ac:dyDescent="0.25">
      <c r="A96" s="22"/>
      <c r="B96" s="3"/>
      <c r="C96" s="10" t="s">
        <v>58</v>
      </c>
      <c r="D96" s="13" t="s">
        <v>59</v>
      </c>
      <c r="E96" s="10" t="s">
        <v>60</v>
      </c>
      <c r="F96" s="10">
        <v>15</v>
      </c>
      <c r="G96" s="3"/>
    </row>
    <row r="97" spans="1:7" x14ac:dyDescent="0.25">
      <c r="A97" s="22"/>
      <c r="B97" s="3"/>
      <c r="C97" s="10" t="s">
        <v>61</v>
      </c>
      <c r="D97" s="13" t="s">
        <v>59</v>
      </c>
      <c r="E97" s="10" t="s">
        <v>62</v>
      </c>
      <c r="F97" s="10">
        <v>14</v>
      </c>
      <c r="G97" s="3"/>
    </row>
    <row r="98" spans="1:7" x14ac:dyDescent="0.25">
      <c r="A98" s="22"/>
      <c r="B98" s="3"/>
      <c r="C98" s="10" t="s">
        <v>61</v>
      </c>
      <c r="D98" s="13" t="s">
        <v>63</v>
      </c>
      <c r="E98" s="10" t="s">
        <v>64</v>
      </c>
      <c r="F98" s="10">
        <v>17</v>
      </c>
      <c r="G98" s="3"/>
    </row>
    <row r="99" spans="1:7" x14ac:dyDescent="0.25">
      <c r="A99" s="22"/>
      <c r="B99" s="3"/>
      <c r="C99" s="10" t="s">
        <v>65</v>
      </c>
      <c r="D99" s="13" t="s">
        <v>66</v>
      </c>
      <c r="E99" s="10" t="s">
        <v>67</v>
      </c>
      <c r="F99" s="10">
        <v>11</v>
      </c>
      <c r="G99" s="3"/>
    </row>
    <row r="100" spans="1:7" ht="51" x14ac:dyDescent="0.25">
      <c r="A100" s="14"/>
      <c r="B100" s="3"/>
      <c r="C100" s="10" t="s">
        <v>58</v>
      </c>
      <c r="D100" s="13" t="s">
        <v>63</v>
      </c>
      <c r="E100" s="10" t="s">
        <v>68</v>
      </c>
      <c r="F100" s="10">
        <v>9</v>
      </c>
      <c r="G100" s="3"/>
    </row>
    <row r="101" spans="1:7" x14ac:dyDescent="0.25">
      <c r="B101" s="3"/>
      <c r="C101" s="10" t="s">
        <v>61</v>
      </c>
      <c r="D101" s="13" t="s">
        <v>59</v>
      </c>
      <c r="E101" s="10" t="s">
        <v>69</v>
      </c>
      <c r="F101" s="10">
        <v>17</v>
      </c>
      <c r="G101" s="3"/>
    </row>
    <row r="102" spans="1:7" x14ac:dyDescent="0.25">
      <c r="B102" s="3"/>
      <c r="C102" s="10" t="s">
        <v>61</v>
      </c>
      <c r="D102" s="13" t="s">
        <v>66</v>
      </c>
      <c r="E102" s="10" t="s">
        <v>70</v>
      </c>
      <c r="F102" s="10">
        <v>18</v>
      </c>
      <c r="G102" s="3"/>
    </row>
    <row r="103" spans="1:7" x14ac:dyDescent="0.25">
      <c r="B103" s="3"/>
      <c r="C103" s="10" t="s">
        <v>61</v>
      </c>
      <c r="D103" s="13" t="s">
        <v>66</v>
      </c>
      <c r="E103" s="10" t="s">
        <v>71</v>
      </c>
      <c r="F103" s="10">
        <v>21</v>
      </c>
      <c r="G103" s="3"/>
    </row>
    <row r="104" spans="1:7" x14ac:dyDescent="0.25">
      <c r="B104" s="3"/>
      <c r="C104" s="10" t="s">
        <v>58</v>
      </c>
      <c r="D104" s="13" t="s">
        <v>66</v>
      </c>
      <c r="E104" s="10" t="s">
        <v>72</v>
      </c>
      <c r="F104" s="10">
        <v>8</v>
      </c>
      <c r="G104" s="3"/>
    </row>
    <row r="105" spans="1:7" x14ac:dyDescent="0.25">
      <c r="B105" s="3"/>
      <c r="C105" s="10" t="s">
        <v>65</v>
      </c>
      <c r="D105" s="13" t="s">
        <v>59</v>
      </c>
      <c r="E105" s="10" t="s">
        <v>73</v>
      </c>
      <c r="F105" s="10">
        <v>12</v>
      </c>
      <c r="G105" s="3"/>
    </row>
    <row r="106" spans="1:7" x14ac:dyDescent="0.25">
      <c r="B106" s="3"/>
      <c r="C106" s="10" t="s">
        <v>65</v>
      </c>
      <c r="D106" s="13" t="s">
        <v>63</v>
      </c>
      <c r="E106" s="10" t="s">
        <v>74</v>
      </c>
      <c r="F106" s="10">
        <v>19</v>
      </c>
      <c r="G106" s="3"/>
    </row>
    <row r="107" spans="1:7" x14ac:dyDescent="0.25">
      <c r="B107" s="3"/>
      <c r="C107" s="10" t="s">
        <v>58</v>
      </c>
      <c r="D107" s="13" t="s">
        <v>59</v>
      </c>
      <c r="E107" s="10" t="s">
        <v>75</v>
      </c>
      <c r="F107" s="10">
        <v>7</v>
      </c>
      <c r="G107" s="3"/>
    </row>
    <row r="108" spans="1:7" x14ac:dyDescent="0.25">
      <c r="B108" s="3"/>
      <c r="C108" s="3"/>
      <c r="D108" s="3"/>
      <c r="E108" s="3"/>
      <c r="F108" s="3"/>
      <c r="G108" s="3"/>
    </row>
    <row r="109" spans="1:7" x14ac:dyDescent="0.25">
      <c r="B109" s="3"/>
      <c r="C109" s="11" t="s">
        <v>55</v>
      </c>
      <c r="D109" s="11" t="s">
        <v>56</v>
      </c>
      <c r="E109" s="11" t="s">
        <v>79</v>
      </c>
      <c r="F109" s="3"/>
      <c r="G109" s="3"/>
    </row>
    <row r="110" spans="1:7" x14ac:dyDescent="0.25">
      <c r="B110" s="3"/>
      <c r="C110" s="10" t="s">
        <v>58</v>
      </c>
      <c r="D110" s="13" t="s">
        <v>59</v>
      </c>
      <c r="E110" s="6" t="s">
        <v>4</v>
      </c>
      <c r="F110" s="3">
        <f>SUMIFS(F96:F107, C96:C107, C110, D96:D107,D110)</f>
        <v>22</v>
      </c>
      <c r="G110" s="23" t="s">
        <v>156</v>
      </c>
    </row>
    <row r="111" spans="1:7" x14ac:dyDescent="0.25">
      <c r="B111" s="3"/>
      <c r="C111" s="10" t="s">
        <v>61</v>
      </c>
      <c r="D111" s="13" t="s">
        <v>63</v>
      </c>
      <c r="E111" s="6" t="s">
        <v>4</v>
      </c>
      <c r="F111" s="3">
        <f>SUMIFS(F97:F108, C97:C108, C111, D97:D108,D111)</f>
        <v>17</v>
      </c>
      <c r="G111" s="23" t="s">
        <v>157</v>
      </c>
    </row>
    <row r="112" spans="1:7" x14ac:dyDescent="0.25">
      <c r="B112" s="3"/>
      <c r="C112" s="10" t="s">
        <v>65</v>
      </c>
      <c r="D112" s="13" t="s">
        <v>66</v>
      </c>
      <c r="E112" s="6" t="s">
        <v>4</v>
      </c>
      <c r="F112" s="3">
        <f>SUMIFS(F98:F109, C98:C109, C112, D98:D109,D112)</f>
        <v>11</v>
      </c>
      <c r="G112" s="23" t="s">
        <v>158</v>
      </c>
    </row>
    <row r="113" spans="1:7" x14ac:dyDescent="0.25">
      <c r="B113" s="3"/>
      <c r="C113" s="3"/>
      <c r="D113" s="3"/>
      <c r="E113" s="3"/>
      <c r="F113" s="3"/>
      <c r="G113" s="3"/>
    </row>
    <row r="114" spans="1:7" x14ac:dyDescent="0.25">
      <c r="B114" s="3"/>
      <c r="C114" s="3"/>
      <c r="D114" s="3"/>
      <c r="E114" s="3"/>
      <c r="F114" s="3"/>
      <c r="G114" s="3"/>
    </row>
    <row r="115" spans="1:7" ht="15.75" x14ac:dyDescent="0.25">
      <c r="A115" s="22">
        <v>12</v>
      </c>
      <c r="B115" s="3"/>
      <c r="C115" s="2" t="s">
        <v>80</v>
      </c>
      <c r="D115" s="3"/>
      <c r="E115" s="3"/>
      <c r="F115" s="3"/>
      <c r="G115" s="3"/>
    </row>
    <row r="116" spans="1:7" x14ac:dyDescent="0.25">
      <c r="A116" s="22"/>
      <c r="B116" s="3"/>
      <c r="C116" s="11" t="s">
        <v>55</v>
      </c>
      <c r="D116" s="11" t="s">
        <v>56</v>
      </c>
      <c r="E116" s="11" t="s">
        <v>57</v>
      </c>
      <c r="F116" s="11" t="s">
        <v>78</v>
      </c>
      <c r="G116" s="3"/>
    </row>
    <row r="117" spans="1:7" x14ac:dyDescent="0.25">
      <c r="A117" s="22"/>
      <c r="B117" s="3"/>
      <c r="C117" s="10" t="s">
        <v>58</v>
      </c>
      <c r="D117" s="13" t="s">
        <v>59</v>
      </c>
      <c r="E117" s="10" t="s">
        <v>60</v>
      </c>
      <c r="F117" s="10">
        <v>15</v>
      </c>
      <c r="G117" s="3"/>
    </row>
    <row r="118" spans="1:7" x14ac:dyDescent="0.25">
      <c r="A118" s="22"/>
      <c r="B118" s="3"/>
      <c r="C118" s="10" t="s">
        <v>61</v>
      </c>
      <c r="D118" s="13" t="s">
        <v>59</v>
      </c>
      <c r="E118" s="10" t="s">
        <v>62</v>
      </c>
      <c r="F118" s="10">
        <v>14</v>
      </c>
      <c r="G118" s="3"/>
    </row>
    <row r="119" spans="1:7" x14ac:dyDescent="0.25">
      <c r="A119" s="22"/>
      <c r="B119" s="3"/>
      <c r="C119" s="10" t="s">
        <v>61</v>
      </c>
      <c r="D119" s="13" t="s">
        <v>63</v>
      </c>
      <c r="E119" s="10" t="s">
        <v>64</v>
      </c>
      <c r="F119" s="10">
        <v>17</v>
      </c>
      <c r="G119" s="3"/>
    </row>
    <row r="120" spans="1:7" x14ac:dyDescent="0.25">
      <c r="A120" s="22"/>
      <c r="B120" s="3"/>
      <c r="C120" s="10" t="s">
        <v>65</v>
      </c>
      <c r="D120" s="13" t="s">
        <v>66</v>
      </c>
      <c r="E120" s="10" t="s">
        <v>67</v>
      </c>
      <c r="F120" s="10">
        <v>11</v>
      </c>
      <c r="G120" s="3"/>
    </row>
    <row r="121" spans="1:7" ht="51" x14ac:dyDescent="0.25">
      <c r="A121" s="14"/>
      <c r="B121" s="3"/>
      <c r="C121" s="10" t="s">
        <v>58</v>
      </c>
      <c r="D121" s="13" t="s">
        <v>63</v>
      </c>
      <c r="E121" s="10" t="s">
        <v>68</v>
      </c>
      <c r="F121" s="10">
        <v>9</v>
      </c>
      <c r="G121" s="3"/>
    </row>
    <row r="122" spans="1:7" x14ac:dyDescent="0.25">
      <c r="B122" s="3"/>
      <c r="C122" s="10" t="s">
        <v>61</v>
      </c>
      <c r="D122" s="13" t="s">
        <v>59</v>
      </c>
      <c r="E122" s="10" t="s">
        <v>69</v>
      </c>
      <c r="F122" s="10">
        <v>17</v>
      </c>
      <c r="G122" s="3"/>
    </row>
    <row r="123" spans="1:7" x14ac:dyDescent="0.25">
      <c r="B123" s="3"/>
      <c r="C123" s="10" t="s">
        <v>61</v>
      </c>
      <c r="D123" s="13" t="s">
        <v>66</v>
      </c>
      <c r="E123" s="10" t="s">
        <v>70</v>
      </c>
      <c r="F123" s="10">
        <v>18</v>
      </c>
      <c r="G123" s="3"/>
    </row>
    <row r="124" spans="1:7" x14ac:dyDescent="0.25">
      <c r="B124" s="3"/>
      <c r="C124" s="10" t="s">
        <v>61</v>
      </c>
      <c r="D124" s="13" t="s">
        <v>66</v>
      </c>
      <c r="E124" s="10" t="s">
        <v>71</v>
      </c>
      <c r="F124" s="10">
        <v>21</v>
      </c>
      <c r="G124" s="3"/>
    </row>
    <row r="125" spans="1:7" x14ac:dyDescent="0.25">
      <c r="B125" s="3"/>
      <c r="C125" s="10" t="s">
        <v>58</v>
      </c>
      <c r="D125" s="13" t="s">
        <v>66</v>
      </c>
      <c r="E125" s="10" t="s">
        <v>72</v>
      </c>
      <c r="F125" s="10">
        <v>8</v>
      </c>
      <c r="G125" s="3"/>
    </row>
    <row r="126" spans="1:7" x14ac:dyDescent="0.25">
      <c r="B126" s="3"/>
      <c r="C126" s="10" t="s">
        <v>65</v>
      </c>
      <c r="D126" s="13" t="s">
        <v>59</v>
      </c>
      <c r="E126" s="10" t="s">
        <v>73</v>
      </c>
      <c r="F126" s="10">
        <v>12</v>
      </c>
      <c r="G126" s="3"/>
    </row>
    <row r="127" spans="1:7" x14ac:dyDescent="0.25">
      <c r="B127" s="3"/>
      <c r="C127" s="10" t="s">
        <v>65</v>
      </c>
      <c r="D127" s="13" t="s">
        <v>63</v>
      </c>
      <c r="E127" s="10" t="s">
        <v>74</v>
      </c>
      <c r="F127" s="10">
        <v>19</v>
      </c>
      <c r="G127" s="3"/>
    </row>
    <row r="128" spans="1:7" x14ac:dyDescent="0.25">
      <c r="B128" s="3"/>
      <c r="C128" s="10" t="s">
        <v>58</v>
      </c>
      <c r="D128" s="13" t="s">
        <v>59</v>
      </c>
      <c r="E128" s="10" t="s">
        <v>75</v>
      </c>
      <c r="F128" s="10">
        <v>7</v>
      </c>
      <c r="G128" s="3"/>
    </row>
    <row r="129" spans="1:8" x14ac:dyDescent="0.25">
      <c r="B129" s="3"/>
      <c r="C129" s="3"/>
      <c r="D129" s="3"/>
      <c r="E129" s="3"/>
      <c r="F129" s="3"/>
      <c r="G129" s="3"/>
    </row>
    <row r="130" spans="1:8" x14ac:dyDescent="0.25">
      <c r="B130" s="3"/>
      <c r="C130" s="3"/>
      <c r="E130" s="11" t="s">
        <v>81</v>
      </c>
      <c r="F130" s="11"/>
      <c r="G130" s="3"/>
    </row>
    <row r="131" spans="1:8" x14ac:dyDescent="0.25">
      <c r="B131" s="3"/>
      <c r="C131" s="3"/>
      <c r="E131" s="13" t="s">
        <v>82</v>
      </c>
      <c r="F131" s="6" t="s">
        <v>4</v>
      </c>
      <c r="G131" s="3">
        <f>MAX(F117:F128)</f>
        <v>21</v>
      </c>
      <c r="H131" s="24" t="s">
        <v>159</v>
      </c>
    </row>
    <row r="132" spans="1:8" x14ac:dyDescent="0.25">
      <c r="B132" s="3"/>
      <c r="C132" s="3"/>
      <c r="E132" s="13" t="s">
        <v>83</v>
      </c>
      <c r="F132" s="6" t="s">
        <v>4</v>
      </c>
      <c r="G132" s="3">
        <f>MIN(F117:F128)</f>
        <v>7</v>
      </c>
      <c r="H132" s="24" t="s">
        <v>160</v>
      </c>
    </row>
    <row r="133" spans="1:8" x14ac:dyDescent="0.25">
      <c r="B133" s="3"/>
      <c r="C133" s="3"/>
      <c r="E133" s="13" t="s">
        <v>84</v>
      </c>
      <c r="F133" s="6" t="s">
        <v>4</v>
      </c>
      <c r="G133" s="3">
        <f>AVERAGE(F117:F128)</f>
        <v>14</v>
      </c>
      <c r="H133" s="24" t="s">
        <v>161</v>
      </c>
    </row>
    <row r="134" spans="1:8" x14ac:dyDescent="0.25">
      <c r="B134" s="3"/>
      <c r="C134" s="3"/>
      <c r="D134" s="3"/>
      <c r="E134" s="3"/>
      <c r="F134" s="3"/>
      <c r="G134" s="3"/>
    </row>
    <row r="135" spans="1:8" x14ac:dyDescent="0.25">
      <c r="B135" s="3"/>
      <c r="C135" s="3"/>
      <c r="D135" s="3"/>
      <c r="E135" s="3"/>
      <c r="F135" s="3"/>
      <c r="G135" s="3"/>
    </row>
    <row r="136" spans="1:8" ht="15.75" x14ac:dyDescent="0.25">
      <c r="A136" s="22">
        <v>13</v>
      </c>
      <c r="C136" s="2" t="s">
        <v>85</v>
      </c>
      <c r="G136" s="3"/>
    </row>
    <row r="137" spans="1:8" ht="15.75" x14ac:dyDescent="0.25">
      <c r="A137" s="22"/>
      <c r="C137" s="15" t="s">
        <v>86</v>
      </c>
      <c r="D137" s="15" t="s">
        <v>87</v>
      </c>
      <c r="G137" s="3"/>
    </row>
    <row r="138" spans="1:8" x14ac:dyDescent="0.25">
      <c r="A138" s="22"/>
      <c r="C138" s="16" t="s">
        <v>88</v>
      </c>
      <c r="D138" s="17">
        <v>0.1</v>
      </c>
      <c r="G138" s="3"/>
    </row>
    <row r="139" spans="1:8" x14ac:dyDescent="0.25">
      <c r="A139" s="22"/>
      <c r="C139" s="16" t="s">
        <v>89</v>
      </c>
      <c r="D139" s="17">
        <v>0.05</v>
      </c>
      <c r="G139" s="3"/>
    </row>
    <row r="140" spans="1:8" x14ac:dyDescent="0.25">
      <c r="A140" s="22"/>
      <c r="C140" s="16" t="s">
        <v>90</v>
      </c>
      <c r="D140" s="17">
        <v>0</v>
      </c>
      <c r="G140" s="3"/>
    </row>
    <row r="141" spans="1:8" ht="51" x14ac:dyDescent="0.25">
      <c r="A141" s="14"/>
      <c r="C141" s="18" t="s">
        <v>91</v>
      </c>
      <c r="D141" s="18"/>
      <c r="E141" s="18"/>
      <c r="F141" s="18"/>
      <c r="G141" s="3"/>
    </row>
    <row r="142" spans="1:8" ht="51" x14ac:dyDescent="0.25">
      <c r="A142" s="14"/>
      <c r="C142" s="11" t="s">
        <v>57</v>
      </c>
      <c r="D142" s="11" t="s">
        <v>86</v>
      </c>
      <c r="E142" s="11" t="s">
        <v>92</v>
      </c>
      <c r="F142" s="11" t="s">
        <v>87</v>
      </c>
      <c r="G142" s="3"/>
    </row>
    <row r="143" spans="1:8" ht="15" customHeight="1" x14ac:dyDescent="0.25">
      <c r="A143" s="14"/>
      <c r="C143" s="10" t="s">
        <v>60</v>
      </c>
      <c r="D143" s="13">
        <v>5</v>
      </c>
      <c r="E143" s="10" t="s">
        <v>93</v>
      </c>
      <c r="F143" s="6" t="s">
        <v>4</v>
      </c>
      <c r="G143" s="21" t="str">
        <f>IF(E143="Failed","0%",IF(D143&gt;=4,"10%",IF(D143&gt;=3,"5%",IF(D143&lt;3,"0%"))))</f>
        <v>10%</v>
      </c>
      <c r="H143" s="24" t="s">
        <v>130</v>
      </c>
    </row>
    <row r="144" spans="1:8" x14ac:dyDescent="0.25">
      <c r="C144" s="10" t="s">
        <v>62</v>
      </c>
      <c r="D144" s="13">
        <v>5</v>
      </c>
      <c r="E144" s="10" t="s">
        <v>94</v>
      </c>
      <c r="F144" s="6" t="s">
        <v>4</v>
      </c>
      <c r="G144" s="21" t="str">
        <f>IF(E144="Failed","0%",IF(D144&gt;=4,"10%",IF(D144&gt;=3,"5%",IF(D144&lt;3,"0%"))))</f>
        <v>0%</v>
      </c>
    </row>
    <row r="145" spans="1:7" x14ac:dyDescent="0.25">
      <c r="C145" s="10" t="s">
        <v>64</v>
      </c>
      <c r="D145" s="13">
        <v>5</v>
      </c>
      <c r="E145" s="10" t="s">
        <v>94</v>
      </c>
      <c r="F145" s="6" t="s">
        <v>4</v>
      </c>
      <c r="G145" s="21" t="str">
        <f t="shared" ref="G144:G154" si="5">IF(E145="Failed","0%",IF(D145&gt;=4,"10%",IF(D145&gt;=3,"5%",IF(D145&lt;3,"0%"))))</f>
        <v>0%</v>
      </c>
    </row>
    <row r="146" spans="1:7" x14ac:dyDescent="0.25">
      <c r="C146" s="10" t="s">
        <v>67</v>
      </c>
      <c r="D146" s="13">
        <v>4</v>
      </c>
      <c r="E146" s="10" t="s">
        <v>93</v>
      </c>
      <c r="F146" s="6" t="s">
        <v>4</v>
      </c>
      <c r="G146" s="21" t="str">
        <f t="shared" si="5"/>
        <v>10%</v>
      </c>
    </row>
    <row r="147" spans="1:7" x14ac:dyDescent="0.25">
      <c r="C147" s="10" t="s">
        <v>68</v>
      </c>
      <c r="D147" s="13">
        <v>4</v>
      </c>
      <c r="E147" s="10" t="s">
        <v>93</v>
      </c>
      <c r="F147" s="6" t="s">
        <v>4</v>
      </c>
      <c r="G147" s="21" t="str">
        <f t="shared" si="5"/>
        <v>10%</v>
      </c>
    </row>
    <row r="148" spans="1:7" x14ac:dyDescent="0.25">
      <c r="C148" s="10" t="s">
        <v>69</v>
      </c>
      <c r="D148" s="13">
        <v>3</v>
      </c>
      <c r="E148" s="10" t="s">
        <v>94</v>
      </c>
      <c r="F148" s="6" t="s">
        <v>4</v>
      </c>
      <c r="G148" s="21" t="str">
        <f t="shared" si="5"/>
        <v>0%</v>
      </c>
    </row>
    <row r="149" spans="1:7" x14ac:dyDescent="0.25">
      <c r="C149" s="10" t="s">
        <v>70</v>
      </c>
      <c r="D149" s="13">
        <v>3</v>
      </c>
      <c r="E149" s="10" t="s">
        <v>93</v>
      </c>
      <c r="F149" s="6" t="s">
        <v>4</v>
      </c>
      <c r="G149" s="21" t="str">
        <f t="shared" si="5"/>
        <v>5%</v>
      </c>
    </row>
    <row r="150" spans="1:7" x14ac:dyDescent="0.25">
      <c r="C150" s="10" t="s">
        <v>71</v>
      </c>
      <c r="D150" s="13">
        <v>2</v>
      </c>
      <c r="E150" s="10" t="s">
        <v>93</v>
      </c>
      <c r="F150" s="6" t="s">
        <v>4</v>
      </c>
      <c r="G150" s="21" t="str">
        <f t="shared" si="5"/>
        <v>0%</v>
      </c>
    </row>
    <row r="151" spans="1:7" x14ac:dyDescent="0.25">
      <c r="C151" s="10" t="s">
        <v>72</v>
      </c>
      <c r="D151" s="13">
        <v>2</v>
      </c>
      <c r="E151" s="10" t="s">
        <v>94</v>
      </c>
      <c r="F151" s="6" t="s">
        <v>4</v>
      </c>
      <c r="G151" s="21" t="str">
        <f t="shared" si="5"/>
        <v>0%</v>
      </c>
    </row>
    <row r="152" spans="1:7" x14ac:dyDescent="0.25">
      <c r="C152" s="10" t="s">
        <v>73</v>
      </c>
      <c r="D152" s="13">
        <v>2</v>
      </c>
      <c r="E152" s="10" t="s">
        <v>94</v>
      </c>
      <c r="F152" s="6" t="s">
        <v>4</v>
      </c>
      <c r="G152" s="21" t="str">
        <f t="shared" si="5"/>
        <v>0%</v>
      </c>
    </row>
    <row r="153" spans="1:7" x14ac:dyDescent="0.25">
      <c r="C153" s="10" t="s">
        <v>74</v>
      </c>
      <c r="D153" s="13">
        <v>1</v>
      </c>
      <c r="E153" s="10" t="s">
        <v>93</v>
      </c>
      <c r="F153" s="6" t="s">
        <v>4</v>
      </c>
      <c r="G153" s="21" t="str">
        <f t="shared" si="5"/>
        <v>0%</v>
      </c>
    </row>
    <row r="154" spans="1:7" x14ac:dyDescent="0.25">
      <c r="C154" s="10" t="s">
        <v>75</v>
      </c>
      <c r="D154" s="13">
        <v>1</v>
      </c>
      <c r="E154" s="10" t="s">
        <v>93</v>
      </c>
      <c r="F154" s="6" t="s">
        <v>4</v>
      </c>
      <c r="G154" s="21" t="str">
        <f t="shared" si="5"/>
        <v>0%</v>
      </c>
    </row>
    <row r="155" spans="1:7" x14ac:dyDescent="0.25">
      <c r="B155" s="3"/>
      <c r="C155" s="3"/>
      <c r="D155" s="3"/>
      <c r="E155" s="3"/>
      <c r="F155" s="3"/>
      <c r="G155" s="3"/>
    </row>
    <row r="156" spans="1:7" x14ac:dyDescent="0.25">
      <c r="B156" s="3"/>
      <c r="C156" s="3"/>
      <c r="D156" s="3"/>
      <c r="E156" s="3"/>
      <c r="F156" s="3"/>
      <c r="G156" s="3"/>
    </row>
    <row r="157" spans="1:7" ht="15.75" x14ac:dyDescent="0.25">
      <c r="A157" s="22">
        <v>14</v>
      </c>
      <c r="C157" s="2" t="s">
        <v>95</v>
      </c>
      <c r="G157" s="3"/>
    </row>
    <row r="158" spans="1:7" x14ac:dyDescent="0.25">
      <c r="A158" s="22"/>
      <c r="C158" s="7" t="s">
        <v>96</v>
      </c>
      <c r="D158" s="7" t="s">
        <v>97</v>
      </c>
      <c r="E158" s="7" t="s">
        <v>98</v>
      </c>
      <c r="G158" s="3"/>
    </row>
    <row r="159" spans="1:7" x14ac:dyDescent="0.25">
      <c r="A159" s="22"/>
      <c r="C159" s="10" t="s">
        <v>99</v>
      </c>
      <c r="D159" s="10">
        <v>7</v>
      </c>
      <c r="E159" s="10">
        <v>2500</v>
      </c>
      <c r="F159">
        <f>PRODUCT(D159:E159)</f>
        <v>17500</v>
      </c>
      <c r="G159" s="3"/>
    </row>
    <row r="160" spans="1:7" x14ac:dyDescent="0.25">
      <c r="A160" s="22"/>
      <c r="C160" s="10" t="s">
        <v>100</v>
      </c>
      <c r="D160" s="10">
        <v>5</v>
      </c>
      <c r="E160" s="10">
        <v>180</v>
      </c>
      <c r="F160">
        <f t="shared" ref="F160:F162" si="6">PRODUCT(D160:E160)</f>
        <v>900</v>
      </c>
      <c r="G160" s="3"/>
    </row>
    <row r="161" spans="1:7" x14ac:dyDescent="0.25">
      <c r="A161" s="22"/>
      <c r="C161" s="10" t="s">
        <v>101</v>
      </c>
      <c r="D161" s="10">
        <v>20</v>
      </c>
      <c r="E161" s="10">
        <v>75</v>
      </c>
      <c r="F161">
        <f t="shared" si="6"/>
        <v>1500</v>
      </c>
      <c r="G161" s="3"/>
    </row>
    <row r="162" spans="1:7" x14ac:dyDescent="0.25">
      <c r="C162" s="10" t="s">
        <v>102</v>
      </c>
      <c r="D162" s="10">
        <v>8</v>
      </c>
      <c r="E162" s="10">
        <v>110</v>
      </c>
      <c r="F162">
        <f t="shared" si="6"/>
        <v>880</v>
      </c>
      <c r="G162" s="3">
        <f>SUM(F159:F162)</f>
        <v>20780</v>
      </c>
    </row>
    <row r="163" spans="1:7" x14ac:dyDescent="0.25">
      <c r="G163" s="3"/>
    </row>
    <row r="164" spans="1:7" x14ac:dyDescent="0.25">
      <c r="D164" s="19" t="s">
        <v>103</v>
      </c>
      <c r="E164" s="6" t="s">
        <v>4</v>
      </c>
      <c r="F164">
        <f>SUMPRODUCT(D159:D162,E159:E162)</f>
        <v>20780</v>
      </c>
      <c r="G164" s="3"/>
    </row>
    <row r="165" spans="1:7" x14ac:dyDescent="0.25">
      <c r="B165" s="3"/>
      <c r="C165" s="3"/>
      <c r="D165" s="3"/>
      <c r="E165" s="3"/>
      <c r="F165" s="23" t="s">
        <v>129</v>
      </c>
      <c r="G165" s="3"/>
    </row>
    <row r="166" spans="1:7" x14ac:dyDescent="0.25">
      <c r="B166" s="3"/>
      <c r="C166" s="3"/>
      <c r="D166" s="3"/>
      <c r="E166" s="3"/>
      <c r="F166" s="3"/>
      <c r="G166" s="3"/>
    </row>
    <row r="167" spans="1:7" ht="15.75" x14ac:dyDescent="0.25">
      <c r="A167" s="22">
        <v>15</v>
      </c>
      <c r="B167" s="3"/>
      <c r="C167" s="2" t="s">
        <v>104</v>
      </c>
      <c r="D167" s="3"/>
      <c r="E167" s="3"/>
      <c r="F167" s="3"/>
      <c r="G167" s="3"/>
    </row>
    <row r="168" spans="1:7" ht="15.75" x14ac:dyDescent="0.25">
      <c r="A168" s="22"/>
      <c r="B168" s="3"/>
      <c r="C168" s="2" t="s">
        <v>105</v>
      </c>
      <c r="D168" s="3"/>
      <c r="E168" s="3"/>
      <c r="F168" s="3"/>
      <c r="G168" s="3"/>
    </row>
    <row r="169" spans="1:7" x14ac:dyDescent="0.25">
      <c r="A169" s="22"/>
      <c r="B169" s="3"/>
      <c r="C169" s="7" t="s">
        <v>106</v>
      </c>
      <c r="D169" s="7" t="s">
        <v>107</v>
      </c>
      <c r="E169" s="7" t="s">
        <v>55</v>
      </c>
      <c r="F169" s="3"/>
      <c r="G169" s="3"/>
    </row>
    <row r="170" spans="1:7" x14ac:dyDescent="0.25">
      <c r="A170" s="22"/>
      <c r="B170" s="3"/>
      <c r="C170" s="10" t="s">
        <v>108</v>
      </c>
      <c r="D170" s="10" t="s">
        <v>109</v>
      </c>
      <c r="E170" s="10" t="s">
        <v>110</v>
      </c>
      <c r="F170" s="3"/>
      <c r="G170" s="3"/>
    </row>
    <row r="171" spans="1:7" x14ac:dyDescent="0.25">
      <c r="A171" s="22"/>
      <c r="B171" s="3"/>
      <c r="C171" s="10" t="s">
        <v>111</v>
      </c>
      <c r="D171" s="10" t="s">
        <v>112</v>
      </c>
      <c r="E171" s="10" t="s">
        <v>113</v>
      </c>
      <c r="F171" s="3"/>
      <c r="G171" s="3"/>
    </row>
    <row r="172" spans="1:7" x14ac:dyDescent="0.25">
      <c r="B172" s="3"/>
      <c r="C172" s="10" t="s">
        <v>114</v>
      </c>
      <c r="D172" s="10" t="s">
        <v>115</v>
      </c>
      <c r="E172" s="10" t="s">
        <v>110</v>
      </c>
      <c r="F172" s="3"/>
      <c r="G172" s="3"/>
    </row>
    <row r="173" spans="1:7" x14ac:dyDescent="0.25">
      <c r="B173" s="3"/>
      <c r="C173" s="10" t="s">
        <v>116</v>
      </c>
      <c r="D173" s="10" t="s">
        <v>117</v>
      </c>
      <c r="E173" s="10" t="s">
        <v>113</v>
      </c>
      <c r="F173" s="3"/>
      <c r="G173" s="3"/>
    </row>
    <row r="174" spans="1:7" x14ac:dyDescent="0.25">
      <c r="B174" s="3"/>
      <c r="C174" s="10" t="s">
        <v>118</v>
      </c>
      <c r="D174" s="10" t="s">
        <v>119</v>
      </c>
      <c r="E174" s="10" t="s">
        <v>110</v>
      </c>
      <c r="F174" s="3"/>
      <c r="G174" s="3"/>
    </row>
    <row r="175" spans="1:7" x14ac:dyDescent="0.25">
      <c r="B175" s="3"/>
      <c r="C175" s="10" t="s">
        <v>120</v>
      </c>
      <c r="D175" s="10" t="s">
        <v>120</v>
      </c>
      <c r="E175" s="10" t="s">
        <v>113</v>
      </c>
      <c r="F175" s="3"/>
      <c r="G175" s="3"/>
    </row>
    <row r="176" spans="1:7" x14ac:dyDescent="0.25">
      <c r="B176" s="3"/>
      <c r="C176" s="10" t="s">
        <v>121</v>
      </c>
      <c r="D176" s="10" t="s">
        <v>122</v>
      </c>
      <c r="E176" s="10" t="s">
        <v>110</v>
      </c>
      <c r="F176" s="3"/>
      <c r="G176" s="3"/>
    </row>
    <row r="177" spans="2:7" x14ac:dyDescent="0.25">
      <c r="B177" s="3"/>
      <c r="C177" s="10" t="s">
        <v>123</v>
      </c>
      <c r="D177" s="10" t="s">
        <v>124</v>
      </c>
      <c r="E177" s="10" t="s">
        <v>113</v>
      </c>
      <c r="F177" s="3"/>
      <c r="G177" s="3"/>
    </row>
    <row r="178" spans="2:7" x14ac:dyDescent="0.25">
      <c r="B178" s="3"/>
      <c r="C178" s="3"/>
      <c r="D178" s="3"/>
      <c r="E178" s="3"/>
      <c r="F178" s="3"/>
      <c r="G178" s="3"/>
    </row>
    <row r="179" spans="2:7" x14ac:dyDescent="0.25">
      <c r="B179" s="3"/>
      <c r="C179" s="3"/>
      <c r="D179" s="3"/>
      <c r="E179" s="3"/>
      <c r="F179" s="3"/>
      <c r="G179" s="3"/>
    </row>
    <row r="180" spans="2:7" x14ac:dyDescent="0.25">
      <c r="B180" s="3"/>
      <c r="C180" s="7" t="s">
        <v>125</v>
      </c>
      <c r="D180" s="7" t="s">
        <v>55</v>
      </c>
      <c r="E180" s="3"/>
      <c r="F180" s="3"/>
      <c r="G180" s="3"/>
    </row>
    <row r="181" spans="2:7" x14ac:dyDescent="0.25">
      <c r="B181" s="3"/>
      <c r="C181" s="10" t="s">
        <v>124</v>
      </c>
      <c r="D181" s="6" t="s">
        <v>4</v>
      </c>
      <c r="E181" s="3" t="str">
        <f>IF(VLOOKUP(C181,C170:E177,3) = 0, "No Record ", VLOOKUP(C181,C170:E177,3))</f>
        <v>Eumir Pagdilao</v>
      </c>
      <c r="F181" s="23" t="s">
        <v>128</v>
      </c>
      <c r="G181" s="3"/>
    </row>
    <row r="182" spans="2:7" x14ac:dyDescent="0.25">
      <c r="B182" s="3"/>
      <c r="C182" s="10" t="s">
        <v>111</v>
      </c>
      <c r="D182" s="6" t="s">
        <v>4</v>
      </c>
      <c r="E182" s="3" t="str">
        <f t="shared" ref="E182:E186" si="7">IF(VLOOKUP(C182,C171:E178,3) = 0, "No Record ", VLOOKUP(C182,C171:E178,3))</f>
        <v>Eumir Pagdilao</v>
      </c>
      <c r="F182" s="3"/>
      <c r="G182" s="3"/>
    </row>
    <row r="183" spans="2:7" x14ac:dyDescent="0.25">
      <c r="B183" s="3"/>
      <c r="C183" s="10" t="s">
        <v>126</v>
      </c>
      <c r="D183" s="6" t="s">
        <v>4</v>
      </c>
      <c r="E183" s="3" t="str">
        <f t="shared" si="7"/>
        <v>Jonathan Astudillo</v>
      </c>
      <c r="F183" s="3"/>
      <c r="G183" s="3"/>
    </row>
    <row r="184" spans="2:7" x14ac:dyDescent="0.25">
      <c r="B184" s="3"/>
      <c r="C184" s="10" t="s">
        <v>127</v>
      </c>
      <c r="D184" s="6" t="s">
        <v>4</v>
      </c>
      <c r="E184" s="3" t="str">
        <f t="shared" si="7"/>
        <v xml:space="preserve">No Record </v>
      </c>
      <c r="F184" s="3"/>
      <c r="G184" s="3"/>
    </row>
    <row r="185" spans="2:7" x14ac:dyDescent="0.25">
      <c r="B185" s="3"/>
      <c r="C185" s="10" t="s">
        <v>117</v>
      </c>
      <c r="D185" s="6" t="s">
        <v>4</v>
      </c>
      <c r="E185" s="3" t="str">
        <f t="shared" si="7"/>
        <v xml:space="preserve">No Record </v>
      </c>
      <c r="F185" s="3"/>
      <c r="G185" s="3"/>
    </row>
    <row r="186" spans="2:7" x14ac:dyDescent="0.25">
      <c r="B186" s="3"/>
      <c r="C186" s="10" t="s">
        <v>121</v>
      </c>
      <c r="D186" s="6" t="s">
        <v>4</v>
      </c>
      <c r="E186" s="3" t="str">
        <f t="shared" si="7"/>
        <v xml:space="preserve">No Record </v>
      </c>
      <c r="F186" s="3"/>
      <c r="G186" s="3"/>
    </row>
  </sheetData>
  <mergeCells count="15">
    <mergeCell ref="A43:A48"/>
    <mergeCell ref="A1:A6"/>
    <mergeCell ref="A9:A16"/>
    <mergeCell ref="A19:A24"/>
    <mergeCell ref="A27:A32"/>
    <mergeCell ref="A35:A40"/>
    <mergeCell ref="A136:A140"/>
    <mergeCell ref="A157:A161"/>
    <mergeCell ref="A167:A171"/>
    <mergeCell ref="A51:A55"/>
    <mergeCell ref="A58:A62"/>
    <mergeCell ref="A65:A70"/>
    <mergeCell ref="A73:A78"/>
    <mergeCell ref="A94:A99"/>
    <mergeCell ref="A115:A1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Enojado</dc:creator>
  <cp:lastModifiedBy>Mark Enojado</cp:lastModifiedBy>
  <dcterms:created xsi:type="dcterms:W3CDTF">2019-12-10T23:27:21Z</dcterms:created>
  <dcterms:modified xsi:type="dcterms:W3CDTF">2019-12-11T04:08:07Z</dcterms:modified>
</cp:coreProperties>
</file>