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imgeoyeob/sushi/Data/"/>
    </mc:Choice>
  </mc:AlternateContent>
  <xr:revisionPtr revIDLastSave="0" documentId="13_ncr:1_{A379453E-9025-6A4D-B0B4-5C45ABE2EABA}" xr6:coauthVersionLast="40" xr6:coauthVersionMax="41" xr10:uidLastSave="{00000000-0000-0000-0000-000000000000}"/>
  <bookViews>
    <workbookView xWindow="17120" yWindow="5580" windowWidth="31160" windowHeight="17740" tabRatio="732" xr2:uid="{00000000-000D-0000-FFFF-FFFF00000000}"/>
  </bookViews>
  <sheets>
    <sheet name="Costume" sheetId="3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3" l="1"/>
  <c r="F21" i="3"/>
  <c r="H21" i="3" s="1"/>
  <c r="F22" i="3"/>
  <c r="F23" i="3"/>
  <c r="H23" i="3" s="1"/>
  <c r="F24" i="3"/>
  <c r="H24" i="3" s="1"/>
  <c r="F25" i="3"/>
  <c r="H25" i="3" s="1"/>
  <c r="F26" i="3"/>
  <c r="H26" i="3" s="1"/>
  <c r="F27" i="3"/>
  <c r="H27" i="3" s="1"/>
  <c r="F28" i="3"/>
  <c r="F29" i="3"/>
  <c r="F30" i="3"/>
  <c r="H30" i="3" s="1"/>
  <c r="F31" i="3"/>
  <c r="F32" i="3"/>
  <c r="F33" i="3"/>
  <c r="H33" i="3" s="1"/>
  <c r="F34" i="3"/>
  <c r="H34" i="3" s="1"/>
  <c r="H19" i="3"/>
  <c r="F4" i="3"/>
  <c r="F5" i="3"/>
  <c r="F6" i="3"/>
  <c r="F7" i="3"/>
  <c r="F8" i="3"/>
  <c r="H8" i="3" s="1"/>
  <c r="F9" i="3"/>
  <c r="H9" i="3" s="1"/>
  <c r="F10" i="3"/>
  <c r="H10" i="3" s="1"/>
  <c r="F11" i="3"/>
  <c r="H11" i="3" s="1"/>
  <c r="F12" i="3"/>
  <c r="F13" i="3"/>
  <c r="F14" i="3"/>
  <c r="F15" i="3"/>
  <c r="F16" i="3"/>
  <c r="F17" i="3"/>
  <c r="H17" i="3" s="1"/>
  <c r="F18" i="3"/>
  <c r="H18" i="3" s="1"/>
  <c r="H29" i="3"/>
  <c r="H12" i="3"/>
  <c r="H15" i="3"/>
  <c r="H16" i="3"/>
  <c r="H20" i="3"/>
  <c r="H28" i="3"/>
  <c r="H22" i="3"/>
  <c r="H6" i="3"/>
  <c r="F3" i="3"/>
  <c r="H3" i="3" s="1"/>
  <c r="H4" i="3"/>
  <c r="H5" i="3"/>
  <c r="H7" i="3"/>
  <c r="H13" i="3"/>
  <c r="H14" i="3"/>
  <c r="H31" i="3"/>
  <c r="H32" i="3"/>
  <c r="M19" i="3" l="1"/>
  <c r="N19" i="3" s="1"/>
  <c r="O19" i="3" s="1"/>
  <c r="P19" i="3"/>
  <c r="M20" i="3"/>
  <c r="N20" i="3" s="1"/>
  <c r="O20" i="3" s="1"/>
  <c r="P20" i="3"/>
  <c r="M21" i="3"/>
  <c r="N21" i="3" s="1"/>
  <c r="O21" i="3" s="1"/>
  <c r="P21" i="3"/>
  <c r="M22" i="3"/>
  <c r="N22" i="3"/>
  <c r="O22" i="3"/>
  <c r="P22" i="3"/>
  <c r="M23" i="3"/>
  <c r="N23" i="3"/>
  <c r="O23" i="3" s="1"/>
  <c r="P23" i="3"/>
  <c r="M24" i="3"/>
  <c r="N24" i="3"/>
  <c r="O24" i="3"/>
  <c r="P24" i="3"/>
  <c r="M25" i="3"/>
  <c r="N25" i="3"/>
  <c r="O25" i="3" s="1"/>
  <c r="P25" i="3"/>
  <c r="M26" i="3"/>
  <c r="N26" i="3"/>
  <c r="O26" i="3"/>
  <c r="P26" i="3"/>
  <c r="M27" i="3"/>
  <c r="N27" i="3"/>
  <c r="O27" i="3" s="1"/>
  <c r="P27" i="3"/>
  <c r="M28" i="3"/>
  <c r="N28" i="3"/>
  <c r="O28" i="3" s="1"/>
  <c r="P28" i="3"/>
  <c r="M29" i="3"/>
  <c r="N29" i="3"/>
  <c r="O29" i="3" s="1"/>
  <c r="P29" i="3"/>
  <c r="M30" i="3"/>
  <c r="N30" i="3"/>
  <c r="O30" i="3"/>
  <c r="P30" i="3"/>
  <c r="M31" i="3"/>
  <c r="N31" i="3"/>
  <c r="O31" i="3" s="1"/>
  <c r="P31" i="3"/>
  <c r="M32" i="3"/>
  <c r="N32" i="3"/>
  <c r="O32" i="3"/>
  <c r="P32" i="3"/>
  <c r="M33" i="3"/>
  <c r="N33" i="3"/>
  <c r="O33" i="3" s="1"/>
  <c r="P33" i="3"/>
  <c r="M34" i="3"/>
  <c r="N34" i="3"/>
  <c r="O34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L19" i="3"/>
  <c r="K19" i="3"/>
  <c r="J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9" i="3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M4" i="3"/>
  <c r="N4" i="3" s="1"/>
  <c r="O4" i="3" s="1"/>
  <c r="M5" i="3"/>
  <c r="N5" i="3" s="1"/>
  <c r="O5" i="3" s="1"/>
  <c r="M6" i="3"/>
  <c r="N6" i="3" s="1"/>
  <c r="O6" i="3" s="1"/>
  <c r="M7" i="3"/>
  <c r="N7" i="3" s="1"/>
  <c r="O7" i="3" s="1"/>
  <c r="M8" i="3"/>
  <c r="N8" i="3" s="1"/>
  <c r="O8" i="3" s="1"/>
  <c r="M9" i="3"/>
  <c r="N9" i="3" s="1"/>
  <c r="O9" i="3" s="1"/>
  <c r="M10" i="3"/>
  <c r="N10" i="3" s="1"/>
  <c r="O10" i="3" s="1"/>
  <c r="M11" i="3"/>
  <c r="N11" i="3"/>
  <c r="O11" i="3" s="1"/>
  <c r="M12" i="3"/>
  <c r="N12" i="3" s="1"/>
  <c r="O12" i="3" s="1"/>
  <c r="M13" i="3"/>
  <c r="N13" i="3"/>
  <c r="O13" i="3" s="1"/>
  <c r="M14" i="3"/>
  <c r="N14" i="3" s="1"/>
  <c r="O14" i="3" s="1"/>
  <c r="M15" i="3"/>
  <c r="N15" i="3"/>
  <c r="O15" i="3" s="1"/>
  <c r="M16" i="3"/>
  <c r="N16" i="3" s="1"/>
  <c r="O16" i="3" s="1"/>
  <c r="M17" i="3"/>
  <c r="N17" i="3" s="1"/>
  <c r="O17" i="3" s="1"/>
  <c r="M18" i="3"/>
  <c r="N18" i="3" s="1"/>
  <c r="O18" i="3" s="1"/>
  <c r="M3" i="3"/>
  <c r="N3" i="3" s="1"/>
  <c r="O3" i="3" s="1"/>
</calcChain>
</file>

<file path=xl/sharedStrings.xml><?xml version="1.0" encoding="utf-8"?>
<sst xmlns="http://schemas.openxmlformats.org/spreadsheetml/2006/main" count="145" uniqueCount="145">
  <si>
    <t>id</t>
  </si>
  <si>
    <t>sprite</t>
  </si>
  <si>
    <t>name</t>
  </si>
  <si>
    <t>desc</t>
  </si>
  <si>
    <t>talk #1</t>
  </si>
  <si>
    <t>talk #2</t>
  </si>
  <si>
    <t>talk #3</t>
  </si>
  <si>
    <t>talk #4</t>
  </si>
  <si>
    <t>ricePrice</t>
  </si>
  <si>
    <t>[CostumeData]</t>
  </si>
  <si>
    <t>level</t>
  </si>
  <si>
    <t>하나 가졌을 때
초당 버는 에너지</t>
  </si>
  <si>
    <t>하나 가졌을 때
분당 버는 에너지</t>
  </si>
  <si>
    <t>하나 가졌을 때
시간당 버는 에너지</t>
  </si>
  <si>
    <t>몇 시간</t>
  </si>
  <si>
    <t>Sprites/su/su_00_001_1</t>
  </si>
  <si>
    <t>\costume_001#1</t>
  </si>
  <si>
    <t>\costume_001#2</t>
  </si>
  <si>
    <t>\costume_001#3</t>
  </si>
  <si>
    <t>\costume_001#4</t>
  </si>
  <si>
    <t>\costume_001#5</t>
  </si>
  <si>
    <t>\costume_001#6</t>
  </si>
  <si>
    <t>Sprites/su/su_00_004_1</t>
  </si>
  <si>
    <t>\costume_002#1</t>
  </si>
  <si>
    <t>\costume_002#2</t>
  </si>
  <si>
    <t>\costume_002#3</t>
  </si>
  <si>
    <t>\costume_002#4</t>
  </si>
  <si>
    <t>\costume_002#5</t>
  </si>
  <si>
    <t>\costume_002#6</t>
  </si>
  <si>
    <t>Sprites/su/su_00_006_1</t>
  </si>
  <si>
    <t>\costume_003#1</t>
  </si>
  <si>
    <t>\costume_003#2</t>
  </si>
  <si>
    <t>\costume_003#3</t>
  </si>
  <si>
    <t>\costume_003#4</t>
  </si>
  <si>
    <t>\costume_003#5</t>
  </si>
  <si>
    <t>\costume_003#6</t>
  </si>
  <si>
    <t>Sprites/su/su_00_007_1</t>
  </si>
  <si>
    <t>\costume_004#1</t>
  </si>
  <si>
    <t>\costume_004#2</t>
  </si>
  <si>
    <t>\costume_004#3</t>
  </si>
  <si>
    <t>\costume_004#4</t>
  </si>
  <si>
    <t>\costume_004#5</t>
  </si>
  <si>
    <t>\costume_004#6</t>
  </si>
  <si>
    <t>Sprites/su/su_00_008_1</t>
  </si>
  <si>
    <t>\costume_005#1</t>
  </si>
  <si>
    <t>\costume_005#2</t>
  </si>
  <si>
    <t>\costume_005#3</t>
  </si>
  <si>
    <t>\costume_005#4</t>
  </si>
  <si>
    <t>\costume_005#5</t>
  </si>
  <si>
    <t>\costume_005#6</t>
  </si>
  <si>
    <t>Sprites/su/su_00_010_1</t>
  </si>
  <si>
    <t>\costume_006#1</t>
  </si>
  <si>
    <t>\costume_006#2</t>
  </si>
  <si>
    <t>\costume_006#3</t>
  </si>
  <si>
    <t>\costume_006#4</t>
  </si>
  <si>
    <t>\costume_006#5</t>
  </si>
  <si>
    <t>\costume_006#6</t>
  </si>
  <si>
    <t>Sprites/su/su_00_011_1</t>
  </si>
  <si>
    <t>\costume_007#1</t>
  </si>
  <si>
    <t>\costume_007#2</t>
  </si>
  <si>
    <t>\costume_007#3</t>
  </si>
  <si>
    <t>\costume_007#4</t>
  </si>
  <si>
    <t>\costume_007#5</t>
  </si>
  <si>
    <t>\costume_007#6</t>
  </si>
  <si>
    <t>Sprites/su/su_00_012_1</t>
  </si>
  <si>
    <t>\costume_008#1</t>
  </si>
  <si>
    <t>\costume_008#2</t>
  </si>
  <si>
    <t>\costume_008#3</t>
  </si>
  <si>
    <t>\costume_008#4</t>
  </si>
  <si>
    <t>\costume_008#5</t>
  </si>
  <si>
    <t>\costume_008#6</t>
  </si>
  <si>
    <t>Sprites/su/su_00_013_1</t>
  </si>
  <si>
    <t>\costume_009#1</t>
  </si>
  <si>
    <t>\costume_009#2</t>
  </si>
  <si>
    <t>\costume_009#3</t>
  </si>
  <si>
    <t>\costume_009#4</t>
  </si>
  <si>
    <t>\costume_009#5</t>
  </si>
  <si>
    <t>\costume_009#6</t>
  </si>
  <si>
    <t>Sprites/su/su_00_014_1</t>
  </si>
  <si>
    <t>\costume_010#1</t>
  </si>
  <si>
    <t>\costume_010#2</t>
  </si>
  <si>
    <t>\costume_010#3</t>
  </si>
  <si>
    <t>\costume_010#4</t>
  </si>
  <si>
    <t>\costume_010#5</t>
  </si>
  <si>
    <t>\costume_010#6</t>
  </si>
  <si>
    <t>Sprites/su/su_00_015_1</t>
  </si>
  <si>
    <t>\costume_011#1</t>
  </si>
  <si>
    <t>\costume_011#2</t>
  </si>
  <si>
    <t>\costume_011#3</t>
  </si>
  <si>
    <t>\costume_011#4</t>
  </si>
  <si>
    <t>\costume_011#5</t>
  </si>
  <si>
    <t>\costume_011#6</t>
  </si>
  <si>
    <t>Sprites/su/su_00_017_1</t>
  </si>
  <si>
    <t>\costume_012#1</t>
  </si>
  <si>
    <t>\costume_012#2</t>
  </si>
  <si>
    <t>\costume_012#3</t>
  </si>
  <si>
    <t>\costume_012#4</t>
  </si>
  <si>
    <t>\costume_012#5</t>
  </si>
  <si>
    <t>\costume_012#6</t>
  </si>
  <si>
    <t>Sprites/su/su_00_020_1</t>
  </si>
  <si>
    <t>\costume_013#1</t>
  </si>
  <si>
    <t>\costume_013#2</t>
  </si>
  <si>
    <t>\costume_013#3</t>
  </si>
  <si>
    <t>\costume_013#4</t>
  </si>
  <si>
    <t>\costume_013#5</t>
  </si>
  <si>
    <t>\costume_013#6</t>
  </si>
  <si>
    <t>Sprites/su/su_00_021_1</t>
  </si>
  <si>
    <t>\costume_014#1</t>
  </si>
  <si>
    <t>\costume_014#2</t>
  </si>
  <si>
    <t>\costume_014#3</t>
  </si>
  <si>
    <t>\costume_014#4</t>
  </si>
  <si>
    <t>\costume_014#5</t>
  </si>
  <si>
    <t>\costume_014#6</t>
  </si>
  <si>
    <t>Sprites/su/su_00_023_1</t>
  </si>
  <si>
    <t>\costume_015#1</t>
  </si>
  <si>
    <t>\costume_015#2</t>
  </si>
  <si>
    <t>\costume_015#3</t>
  </si>
  <si>
    <t>\costume_015#4</t>
  </si>
  <si>
    <t>\costume_015#5</t>
  </si>
  <si>
    <t>\costume_015#6</t>
  </si>
  <si>
    <t>Sprites/su/su_00_027_1</t>
  </si>
  <si>
    <t>\costume_016#1</t>
  </si>
  <si>
    <t>\costume_016#2</t>
  </si>
  <si>
    <t>\costume_016#3</t>
  </si>
  <si>
    <t>\costume_016#4</t>
  </si>
  <si>
    <t>\costume_016#5</t>
  </si>
  <si>
    <t>\costume_016#6</t>
  </si>
  <si>
    <t>Sprites/su/su_00_016_1</t>
  </si>
  <si>
    <t>Sprites/su/su_00_025_1</t>
  </si>
  <si>
    <t>Sprites/su/su_00_030_1</t>
  </si>
  <si>
    <t>Sprites/su/su_00_034_1</t>
  </si>
  <si>
    <t>Sprites/su/su_00_035_1</t>
  </si>
  <si>
    <t>Sprites/su/su_00_037_1</t>
  </si>
  <si>
    <t>Sprites/su/su_00_038_1</t>
  </si>
  <si>
    <t>Sprites/su/su_00_041_1</t>
  </si>
  <si>
    <t>Sprites/su/su_00_044_1</t>
  </si>
  <si>
    <t>Sprites/su/su_00_046_1</t>
  </si>
  <si>
    <t>Sprites/su/su_00_049_1</t>
  </si>
  <si>
    <t>Sprites/su/su_00_052_1</t>
  </si>
  <si>
    <t>Sprites/su/su_00_054_1</t>
  </si>
  <si>
    <t>Sprites/su/su_00_056_1</t>
  </si>
  <si>
    <t>Sprites/su/su_00_059_1</t>
  </si>
  <si>
    <t>Sprites/su/su_00_061_1</t>
  </si>
  <si>
    <t>ricePriceBase</t>
  </si>
  <si>
    <t>ricePriceMultiplier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</si>
</sst>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indexed="8"/>
      <name val="Dotum"/>
      <family val="2"/>
      <charset val="129"/>
    </font>
    <font>
      <b/>
      <sz val="10"/>
      <color indexed="8"/>
      <name val="Dotum"/>
      <family val="2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 applyNumberFormat="0" applyFill="0" applyBorder="0" applyProtection="0"/>
    <xf numFmtId="41" fontId="2" fillId="0" borderId="0" applyFont="0" applyFill="0" applyBorder="0" applyAlignment="0" applyProtection="0"/>
    <xf numFmtId="0" fontId="6" fillId="0" borderId="1" applyNumberFormat="0" applyFill="0" applyBorder="0" applyProtection="0"/>
    <xf numFmtId="41" fontId="1" fillId="0" borderId="1" applyFont="0" applyFill="0" applyBorder="0" applyAlignment="0" applyProtection="0"/>
  </cellStyleXfs>
  <cellXfs count="10">
    <xf numFmtId="0" fontId="0" fillId="0" borderId="0" xfId="0" applyFont="1" applyAlignment="1"/>
    <xf numFmtId="0" fontId="4" fillId="0" borderId="0" xfId="0" applyFont="1" applyAlignment="1"/>
    <xf numFmtId="41" fontId="4" fillId="0" borderId="0" xfId="1" applyFont="1" applyAlignment="1"/>
    <xf numFmtId="41" fontId="4" fillId="0" borderId="0" xfId="1" applyFont="1" applyAlignment="1">
      <alignment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0" fontId="5" fillId="0" borderId="0" xfId="0" applyFont="1" applyAlignment="1">
      <alignment horizontal="center"/>
    </xf>
    <xf numFmtId="0" fontId="4" fillId="2" borderId="0" xfId="0" applyFont="1" applyFill="1" applyAlignment="1"/>
    <xf numFmtId="41" fontId="4" fillId="2" borderId="0" xfId="1" applyFont="1" applyFill="1" applyAlignment="1"/>
    <xf numFmtId="164" fontId="4" fillId="2" borderId="0" xfId="0" applyNumberFormat="1" applyFont="1" applyFill="1" applyAlignment="1"/>
  </cellXfs>
  <cellStyles count="4">
    <cellStyle name="Comma [0]" xfId="1" builtinId="6"/>
    <cellStyle name="Comma [0] 2" xfId="3" xr:uid="{75BC3B06-0B59-CC48-AF9E-0A0630656D29}"/>
    <cellStyle name="Normal" xfId="0" builtinId="0"/>
    <cellStyle name="Normal 2" xfId="2" xr:uid="{F430C1ED-A8CF-5449-A4C5-2300CC48B592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tabSelected="1" zoomScale="80" zoomScaleNormal="80" workbookViewId="0">
      <pane ySplit="2" topLeftCell="A3" activePane="bottomLeft" state="frozen"/>
      <selection pane="bottomLeft" activeCell="A19" sqref="A19"/>
    </sheetView>
  </sheetViews>
  <sheetFormatPr baseColWidth="10" defaultColWidth="8.83203125" defaultRowHeight="14"/>
  <cols>
    <col min="1" max="1" width="3.5" style="1" bestFit="1" customWidth="1"/>
    <col min="2" max="2" width="20.6640625" style="1" bestFit="1" customWidth="1"/>
    <col min="3" max="3" width="4.83203125" style="1" bestFit="1" customWidth="1"/>
    <col min="4" max="5" width="15.83203125" style="1" bestFit="1" customWidth="1"/>
    <col min="6" max="6" width="32" style="2" bestFit="1" customWidth="1"/>
    <col min="7" max="7" width="15.83203125" style="2" customWidth="1"/>
    <col min="8" max="8" width="32" style="2" bestFit="1" customWidth="1"/>
    <col min="9" max="12" width="15.83203125" style="1" bestFit="1" customWidth="1"/>
    <col min="13" max="13" width="26.83203125" style="2" bestFit="1" customWidth="1"/>
    <col min="14" max="14" width="29.1640625" style="1" bestFit="1" customWidth="1"/>
    <col min="15" max="15" width="30.83203125" style="1" bestFit="1" customWidth="1"/>
    <col min="16" max="16" width="7" style="1" bestFit="1" customWidth="1"/>
    <col min="17" max="17" width="3.5" style="1" bestFit="1" customWidth="1"/>
    <col min="18" max="16384" width="8.83203125" style="1"/>
  </cols>
  <sheetData>
    <row r="1" spans="1:17">
      <c r="A1" s="6" t="s">
        <v>9</v>
      </c>
      <c r="B1" s="6"/>
      <c r="C1" s="6"/>
    </row>
    <row r="2" spans="1:17" ht="30">
      <c r="A2" s="1" t="s">
        <v>0</v>
      </c>
      <c r="B2" s="1" t="s">
        <v>1</v>
      </c>
      <c r="C2" s="1" t="s">
        <v>10</v>
      </c>
      <c r="D2" s="1" t="s">
        <v>2</v>
      </c>
      <c r="E2" s="1" t="s">
        <v>3</v>
      </c>
      <c r="F2" s="2" t="s">
        <v>143</v>
      </c>
      <c r="G2" s="2" t="s">
        <v>144</v>
      </c>
      <c r="H2" s="2" t="s">
        <v>8</v>
      </c>
      <c r="I2" s="1" t="s">
        <v>4</v>
      </c>
      <c r="J2" s="1" t="s">
        <v>5</v>
      </c>
      <c r="K2" s="1" t="s">
        <v>6</v>
      </c>
      <c r="L2" s="1" t="s">
        <v>7</v>
      </c>
      <c r="M2" s="3" t="s">
        <v>11</v>
      </c>
      <c r="N2" s="3" t="s">
        <v>12</v>
      </c>
      <c r="O2" s="4" t="s">
        <v>13</v>
      </c>
      <c r="P2" s="1" t="s">
        <v>14</v>
      </c>
    </row>
    <row r="3" spans="1:17">
      <c r="A3" s="1">
        <v>1</v>
      </c>
      <c r="B3" s="1" t="s">
        <v>15</v>
      </c>
      <c r="C3" s="1">
        <v>2</v>
      </c>
      <c r="D3" s="1" t="s">
        <v>16</v>
      </c>
      <c r="E3" s="1" t="s">
        <v>17</v>
      </c>
      <c r="F3" s="2">
        <f>MROUND($O3*$P3,1000)/1000</f>
        <v>11</v>
      </c>
      <c r="G3" s="2">
        <v>1000</v>
      </c>
      <c r="H3" s="2">
        <f>F3*G3</f>
        <v>11000</v>
      </c>
      <c r="I3" s="1" t="s">
        <v>18</v>
      </c>
      <c r="J3" s="1" t="s">
        <v>19</v>
      </c>
      <c r="K3" s="1" t="s">
        <v>20</v>
      </c>
      <c r="L3" s="1" t="s">
        <v>21</v>
      </c>
      <c r="M3" s="2">
        <f>POWER(2,C3-1)</f>
        <v>2</v>
      </c>
      <c r="N3" s="2">
        <f>M3*60</f>
        <v>120</v>
      </c>
      <c r="O3" s="2">
        <f>N3*60</f>
        <v>7200</v>
      </c>
      <c r="P3" s="5">
        <f>Q3/2</f>
        <v>1.5</v>
      </c>
      <c r="Q3" s="1">
        <v>3</v>
      </c>
    </row>
    <row r="4" spans="1:17">
      <c r="A4" s="1">
        <v>2</v>
      </c>
      <c r="B4" s="1" t="s">
        <v>22</v>
      </c>
      <c r="C4" s="1">
        <v>5</v>
      </c>
      <c r="D4" s="1" t="s">
        <v>23</v>
      </c>
      <c r="E4" s="1" t="s">
        <v>24</v>
      </c>
      <c r="F4" s="2">
        <f t="shared" ref="F4:F34" si="0">MROUND($O4*$P4,1000)/1000</f>
        <v>115</v>
      </c>
      <c r="G4" s="2">
        <v>1000</v>
      </c>
      <c r="H4" s="2">
        <f t="shared" ref="H4:H34" si="1">F4*G4</f>
        <v>115000</v>
      </c>
      <c r="I4" s="1" t="s">
        <v>25</v>
      </c>
      <c r="J4" s="1" t="s">
        <v>26</v>
      </c>
      <c r="K4" s="1" t="s">
        <v>27</v>
      </c>
      <c r="L4" s="1" t="s">
        <v>28</v>
      </c>
      <c r="M4" s="2">
        <f t="shared" ref="M4:M18" si="2">POWER(2,C4-1)</f>
        <v>16</v>
      </c>
      <c r="N4" s="2">
        <f t="shared" ref="N4:O18" si="3">M4*60</f>
        <v>960</v>
      </c>
      <c r="O4" s="2">
        <f t="shared" si="3"/>
        <v>57600</v>
      </c>
      <c r="P4" s="5">
        <f t="shared" ref="P4:P18" si="4">Q4/2</f>
        <v>2</v>
      </c>
      <c r="Q4" s="1">
        <v>4</v>
      </c>
    </row>
    <row r="5" spans="1:17">
      <c r="A5" s="1">
        <v>3</v>
      </c>
      <c r="B5" s="1" t="s">
        <v>29</v>
      </c>
      <c r="C5" s="1">
        <v>7</v>
      </c>
      <c r="D5" s="1" t="s">
        <v>30</v>
      </c>
      <c r="E5" s="1" t="s">
        <v>31</v>
      </c>
      <c r="F5" s="2">
        <f t="shared" si="0"/>
        <v>576</v>
      </c>
      <c r="G5" s="2">
        <v>1000</v>
      </c>
      <c r="H5" s="2">
        <f t="shared" si="1"/>
        <v>576000</v>
      </c>
      <c r="I5" s="1" t="s">
        <v>32</v>
      </c>
      <c r="J5" s="1" t="s">
        <v>33</v>
      </c>
      <c r="K5" s="1" t="s">
        <v>34</v>
      </c>
      <c r="L5" s="1" t="s">
        <v>35</v>
      </c>
      <c r="M5" s="2">
        <f t="shared" si="2"/>
        <v>64</v>
      </c>
      <c r="N5" s="2">
        <f t="shared" si="3"/>
        <v>3840</v>
      </c>
      <c r="O5" s="2">
        <f t="shared" si="3"/>
        <v>230400</v>
      </c>
      <c r="P5" s="5">
        <f t="shared" si="4"/>
        <v>2.5</v>
      </c>
      <c r="Q5" s="1">
        <v>5</v>
      </c>
    </row>
    <row r="6" spans="1:17">
      <c r="A6" s="1">
        <v>4</v>
      </c>
      <c r="B6" s="1" t="s">
        <v>36</v>
      </c>
      <c r="C6" s="1">
        <v>8</v>
      </c>
      <c r="D6" s="1" t="s">
        <v>37</v>
      </c>
      <c r="E6" s="1" t="s">
        <v>38</v>
      </c>
      <c r="F6" s="2">
        <f t="shared" si="0"/>
        <v>1382</v>
      </c>
      <c r="G6" s="2">
        <v>1000</v>
      </c>
      <c r="H6" s="2">
        <f t="shared" si="1"/>
        <v>1382000</v>
      </c>
      <c r="I6" s="1" t="s">
        <v>39</v>
      </c>
      <c r="J6" s="1" t="s">
        <v>40</v>
      </c>
      <c r="K6" s="1" t="s">
        <v>41</v>
      </c>
      <c r="L6" s="1" t="s">
        <v>42</v>
      </c>
      <c r="M6" s="2">
        <f t="shared" si="2"/>
        <v>128</v>
      </c>
      <c r="N6" s="2">
        <f t="shared" si="3"/>
        <v>7680</v>
      </c>
      <c r="O6" s="2">
        <f t="shared" si="3"/>
        <v>460800</v>
      </c>
      <c r="P6" s="5">
        <f t="shared" si="4"/>
        <v>3</v>
      </c>
      <c r="Q6" s="1">
        <v>6</v>
      </c>
    </row>
    <row r="7" spans="1:17">
      <c r="A7" s="1">
        <v>5</v>
      </c>
      <c r="B7" s="1" t="s">
        <v>43</v>
      </c>
      <c r="C7" s="1">
        <v>9</v>
      </c>
      <c r="D7" s="1" t="s">
        <v>44</v>
      </c>
      <c r="E7" s="1" t="s">
        <v>45</v>
      </c>
      <c r="F7" s="2">
        <f t="shared" si="0"/>
        <v>3226</v>
      </c>
      <c r="G7" s="2">
        <v>1000</v>
      </c>
      <c r="H7" s="2">
        <f t="shared" si="1"/>
        <v>3226000</v>
      </c>
      <c r="I7" s="1" t="s">
        <v>46</v>
      </c>
      <c r="J7" s="1" t="s">
        <v>47</v>
      </c>
      <c r="K7" s="1" t="s">
        <v>48</v>
      </c>
      <c r="L7" s="1" t="s">
        <v>49</v>
      </c>
      <c r="M7" s="2">
        <f t="shared" si="2"/>
        <v>256</v>
      </c>
      <c r="N7" s="2">
        <f t="shared" si="3"/>
        <v>15360</v>
      </c>
      <c r="O7" s="2">
        <f t="shared" si="3"/>
        <v>921600</v>
      </c>
      <c r="P7" s="5">
        <f t="shared" si="4"/>
        <v>3.5</v>
      </c>
      <c r="Q7" s="1">
        <v>7</v>
      </c>
    </row>
    <row r="8" spans="1:17">
      <c r="A8" s="1">
        <v>6</v>
      </c>
      <c r="B8" s="1" t="s">
        <v>50</v>
      </c>
      <c r="C8" s="1">
        <v>11</v>
      </c>
      <c r="D8" s="1" t="s">
        <v>51</v>
      </c>
      <c r="E8" s="1" t="s">
        <v>52</v>
      </c>
      <c r="F8" s="2">
        <f t="shared" si="0"/>
        <v>14746</v>
      </c>
      <c r="G8" s="2">
        <v>1000</v>
      </c>
      <c r="H8" s="2">
        <f t="shared" si="1"/>
        <v>14746000</v>
      </c>
      <c r="I8" s="1" t="s">
        <v>53</v>
      </c>
      <c r="J8" s="1" t="s">
        <v>54</v>
      </c>
      <c r="K8" s="1" t="s">
        <v>55</v>
      </c>
      <c r="L8" s="1" t="s">
        <v>56</v>
      </c>
      <c r="M8" s="2">
        <f t="shared" si="2"/>
        <v>1024</v>
      </c>
      <c r="N8" s="2">
        <f t="shared" si="3"/>
        <v>61440</v>
      </c>
      <c r="O8" s="2">
        <f t="shared" si="3"/>
        <v>3686400</v>
      </c>
      <c r="P8" s="5">
        <f t="shared" si="4"/>
        <v>4</v>
      </c>
      <c r="Q8" s="1">
        <v>8</v>
      </c>
    </row>
    <row r="9" spans="1:17">
      <c r="A9" s="1">
        <v>7</v>
      </c>
      <c r="B9" s="1" t="s">
        <v>57</v>
      </c>
      <c r="C9" s="1">
        <v>12</v>
      </c>
      <c r="D9" s="1" t="s">
        <v>58</v>
      </c>
      <c r="E9" s="1" t="s">
        <v>59</v>
      </c>
      <c r="F9" s="2">
        <f t="shared" si="0"/>
        <v>33178</v>
      </c>
      <c r="G9" s="2">
        <v>1000</v>
      </c>
      <c r="H9" s="2">
        <f t="shared" si="1"/>
        <v>33178000</v>
      </c>
      <c r="I9" s="1" t="s">
        <v>60</v>
      </c>
      <c r="J9" s="1" t="s">
        <v>61</v>
      </c>
      <c r="K9" s="1" t="s">
        <v>62</v>
      </c>
      <c r="L9" s="1" t="s">
        <v>63</v>
      </c>
      <c r="M9" s="2">
        <f t="shared" si="2"/>
        <v>2048</v>
      </c>
      <c r="N9" s="2">
        <f t="shared" si="3"/>
        <v>122880</v>
      </c>
      <c r="O9" s="2">
        <f t="shared" si="3"/>
        <v>7372800</v>
      </c>
      <c r="P9" s="5">
        <f t="shared" si="4"/>
        <v>4.5</v>
      </c>
      <c r="Q9" s="1">
        <v>9</v>
      </c>
    </row>
    <row r="10" spans="1:17">
      <c r="A10" s="1">
        <v>8</v>
      </c>
      <c r="B10" s="1" t="s">
        <v>64</v>
      </c>
      <c r="C10" s="1">
        <v>13</v>
      </c>
      <c r="D10" s="1" t="s">
        <v>65</v>
      </c>
      <c r="E10" s="1" t="s">
        <v>66</v>
      </c>
      <c r="F10" s="2">
        <f t="shared" si="0"/>
        <v>73728</v>
      </c>
      <c r="G10" s="2">
        <v>1000</v>
      </c>
      <c r="H10" s="2">
        <f t="shared" si="1"/>
        <v>73728000</v>
      </c>
      <c r="I10" s="1" t="s">
        <v>67</v>
      </c>
      <c r="J10" s="1" t="s">
        <v>68</v>
      </c>
      <c r="K10" s="1" t="s">
        <v>69</v>
      </c>
      <c r="L10" s="1" t="s">
        <v>70</v>
      </c>
      <c r="M10" s="2">
        <f t="shared" si="2"/>
        <v>4096</v>
      </c>
      <c r="N10" s="2">
        <f t="shared" si="3"/>
        <v>245760</v>
      </c>
      <c r="O10" s="2">
        <f t="shared" si="3"/>
        <v>14745600</v>
      </c>
      <c r="P10" s="5">
        <f t="shared" si="4"/>
        <v>5</v>
      </c>
      <c r="Q10" s="1">
        <v>10</v>
      </c>
    </row>
    <row r="11" spans="1:17">
      <c r="A11" s="1">
        <v>9</v>
      </c>
      <c r="B11" s="1" t="s">
        <v>71</v>
      </c>
      <c r="C11" s="1">
        <v>14</v>
      </c>
      <c r="D11" s="1" t="s">
        <v>72</v>
      </c>
      <c r="E11" s="1" t="s">
        <v>73</v>
      </c>
      <c r="F11" s="2">
        <f t="shared" si="0"/>
        <v>162202</v>
      </c>
      <c r="G11" s="2">
        <v>1000</v>
      </c>
      <c r="H11" s="2">
        <f t="shared" si="1"/>
        <v>162202000</v>
      </c>
      <c r="I11" s="1" t="s">
        <v>74</v>
      </c>
      <c r="J11" s="1" t="s">
        <v>75</v>
      </c>
      <c r="K11" s="1" t="s">
        <v>76</v>
      </c>
      <c r="L11" s="1" t="s">
        <v>77</v>
      </c>
      <c r="M11" s="2">
        <f t="shared" si="2"/>
        <v>8192</v>
      </c>
      <c r="N11" s="2">
        <f t="shared" si="3"/>
        <v>491520</v>
      </c>
      <c r="O11" s="2">
        <f t="shared" si="3"/>
        <v>29491200</v>
      </c>
      <c r="P11" s="5">
        <f t="shared" si="4"/>
        <v>5.5</v>
      </c>
      <c r="Q11" s="1">
        <v>11</v>
      </c>
    </row>
    <row r="12" spans="1:17">
      <c r="A12" s="1">
        <v>10</v>
      </c>
      <c r="B12" s="1" t="s">
        <v>78</v>
      </c>
      <c r="C12" s="1">
        <v>15</v>
      </c>
      <c r="D12" s="1" t="s">
        <v>79</v>
      </c>
      <c r="E12" s="1" t="s">
        <v>80</v>
      </c>
      <c r="F12" s="2">
        <f t="shared" si="0"/>
        <v>353894</v>
      </c>
      <c r="G12" s="2">
        <v>1000</v>
      </c>
      <c r="H12" s="2">
        <f t="shared" si="1"/>
        <v>353894000</v>
      </c>
      <c r="I12" s="1" t="s">
        <v>81</v>
      </c>
      <c r="J12" s="1" t="s">
        <v>82</v>
      </c>
      <c r="K12" s="1" t="s">
        <v>83</v>
      </c>
      <c r="L12" s="1" t="s">
        <v>84</v>
      </c>
      <c r="M12" s="2">
        <f t="shared" si="2"/>
        <v>16384</v>
      </c>
      <c r="N12" s="2">
        <f t="shared" si="3"/>
        <v>983040</v>
      </c>
      <c r="O12" s="2">
        <f t="shared" si="3"/>
        <v>58982400</v>
      </c>
      <c r="P12" s="5">
        <f t="shared" si="4"/>
        <v>6</v>
      </c>
      <c r="Q12" s="1">
        <v>12</v>
      </c>
    </row>
    <row r="13" spans="1:17">
      <c r="A13" s="1">
        <v>11</v>
      </c>
      <c r="B13" s="1" t="s">
        <v>85</v>
      </c>
      <c r="C13" s="1">
        <v>16</v>
      </c>
      <c r="D13" s="1" t="s">
        <v>86</v>
      </c>
      <c r="E13" s="1" t="s">
        <v>87</v>
      </c>
      <c r="F13" s="2">
        <f t="shared" si="0"/>
        <v>766771</v>
      </c>
      <c r="G13" s="2">
        <v>1000</v>
      </c>
      <c r="H13" s="2">
        <f t="shared" si="1"/>
        <v>766771000</v>
      </c>
      <c r="I13" s="1" t="s">
        <v>88</v>
      </c>
      <c r="J13" s="1" t="s">
        <v>89</v>
      </c>
      <c r="K13" s="1" t="s">
        <v>90</v>
      </c>
      <c r="L13" s="1" t="s">
        <v>91</v>
      </c>
      <c r="M13" s="2">
        <f t="shared" si="2"/>
        <v>32768</v>
      </c>
      <c r="N13" s="2">
        <f t="shared" si="3"/>
        <v>1966080</v>
      </c>
      <c r="O13" s="2">
        <f t="shared" si="3"/>
        <v>117964800</v>
      </c>
      <c r="P13" s="5">
        <f t="shared" si="4"/>
        <v>6.5</v>
      </c>
      <c r="Q13" s="1">
        <v>13</v>
      </c>
    </row>
    <row r="14" spans="1:17">
      <c r="A14" s="1">
        <v>12</v>
      </c>
      <c r="B14" s="1" t="s">
        <v>92</v>
      </c>
      <c r="C14" s="1">
        <v>18</v>
      </c>
      <c r="D14" s="1" t="s">
        <v>93</v>
      </c>
      <c r="E14" s="1" t="s">
        <v>94</v>
      </c>
      <c r="F14" s="2">
        <f t="shared" si="0"/>
        <v>3303014</v>
      </c>
      <c r="G14" s="2">
        <v>1000</v>
      </c>
      <c r="H14" s="2">
        <f t="shared" si="1"/>
        <v>3303014000</v>
      </c>
      <c r="I14" s="1" t="s">
        <v>95</v>
      </c>
      <c r="J14" s="1" t="s">
        <v>96</v>
      </c>
      <c r="K14" s="1" t="s">
        <v>97</v>
      </c>
      <c r="L14" s="1" t="s">
        <v>98</v>
      </c>
      <c r="M14" s="2">
        <f t="shared" si="2"/>
        <v>131072</v>
      </c>
      <c r="N14" s="2">
        <f t="shared" si="3"/>
        <v>7864320</v>
      </c>
      <c r="O14" s="2">
        <f t="shared" si="3"/>
        <v>471859200</v>
      </c>
      <c r="P14" s="5">
        <f t="shared" si="4"/>
        <v>7</v>
      </c>
      <c r="Q14" s="1">
        <v>14</v>
      </c>
    </row>
    <row r="15" spans="1:17">
      <c r="A15" s="1">
        <v>13</v>
      </c>
      <c r="B15" s="1" t="s">
        <v>99</v>
      </c>
      <c r="C15" s="1">
        <v>21</v>
      </c>
      <c r="D15" s="1" t="s">
        <v>100</v>
      </c>
      <c r="E15" s="1" t="s">
        <v>101</v>
      </c>
      <c r="F15" s="2">
        <f t="shared" si="0"/>
        <v>28311552</v>
      </c>
      <c r="G15" s="2">
        <v>1000</v>
      </c>
      <c r="H15" s="2">
        <f t="shared" si="1"/>
        <v>28311552000</v>
      </c>
      <c r="I15" s="1" t="s">
        <v>102</v>
      </c>
      <c r="J15" s="1" t="s">
        <v>103</v>
      </c>
      <c r="K15" s="1" t="s">
        <v>104</v>
      </c>
      <c r="L15" s="1" t="s">
        <v>105</v>
      </c>
      <c r="M15" s="2">
        <f t="shared" si="2"/>
        <v>1048576</v>
      </c>
      <c r="N15" s="2">
        <f t="shared" si="3"/>
        <v>62914560</v>
      </c>
      <c r="O15" s="2">
        <f t="shared" si="3"/>
        <v>3774873600</v>
      </c>
      <c r="P15" s="5">
        <f t="shared" si="4"/>
        <v>7.5</v>
      </c>
      <c r="Q15" s="1">
        <v>15</v>
      </c>
    </row>
    <row r="16" spans="1:17">
      <c r="A16" s="1">
        <v>14</v>
      </c>
      <c r="B16" s="1" t="s">
        <v>106</v>
      </c>
      <c r="C16" s="1">
        <v>22</v>
      </c>
      <c r="D16" s="1" t="s">
        <v>107</v>
      </c>
      <c r="E16" s="1" t="s">
        <v>108</v>
      </c>
      <c r="F16" s="2">
        <f t="shared" si="0"/>
        <v>60397978</v>
      </c>
      <c r="G16" s="2">
        <v>1000</v>
      </c>
      <c r="H16" s="2">
        <f t="shared" si="1"/>
        <v>60397978000</v>
      </c>
      <c r="I16" s="1" t="s">
        <v>109</v>
      </c>
      <c r="J16" s="1" t="s">
        <v>110</v>
      </c>
      <c r="K16" s="1" t="s">
        <v>111</v>
      </c>
      <c r="L16" s="1" t="s">
        <v>112</v>
      </c>
      <c r="M16" s="2">
        <f t="shared" si="2"/>
        <v>2097152</v>
      </c>
      <c r="N16" s="2">
        <f t="shared" si="3"/>
        <v>125829120</v>
      </c>
      <c r="O16" s="2">
        <f t="shared" si="3"/>
        <v>7549747200</v>
      </c>
      <c r="P16" s="5">
        <f t="shared" si="4"/>
        <v>8</v>
      </c>
      <c r="Q16" s="1">
        <v>16</v>
      </c>
    </row>
    <row r="17" spans="1:17">
      <c r="A17" s="1">
        <v>15</v>
      </c>
      <c r="B17" s="1" t="s">
        <v>113</v>
      </c>
      <c r="C17" s="1">
        <v>24</v>
      </c>
      <c r="D17" s="1" t="s">
        <v>114</v>
      </c>
      <c r="E17" s="1" t="s">
        <v>115</v>
      </c>
      <c r="F17" s="2">
        <f t="shared" si="0"/>
        <v>256691405</v>
      </c>
      <c r="G17" s="2">
        <v>1000</v>
      </c>
      <c r="H17" s="2">
        <f t="shared" si="1"/>
        <v>256691405000</v>
      </c>
      <c r="I17" s="1" t="s">
        <v>116</v>
      </c>
      <c r="J17" s="1" t="s">
        <v>117</v>
      </c>
      <c r="K17" s="1" t="s">
        <v>118</v>
      </c>
      <c r="L17" s="1" t="s">
        <v>119</v>
      </c>
      <c r="M17" s="2">
        <f t="shared" si="2"/>
        <v>8388608</v>
      </c>
      <c r="N17" s="2">
        <f t="shared" si="3"/>
        <v>503316480</v>
      </c>
      <c r="O17" s="2">
        <f t="shared" si="3"/>
        <v>30198988800</v>
      </c>
      <c r="P17" s="5">
        <f t="shared" si="4"/>
        <v>8.5</v>
      </c>
      <c r="Q17" s="1">
        <v>17</v>
      </c>
    </row>
    <row r="18" spans="1:17">
      <c r="A18" s="1">
        <v>16</v>
      </c>
      <c r="B18" s="1" t="s">
        <v>120</v>
      </c>
      <c r="C18" s="1">
        <v>28</v>
      </c>
      <c r="D18" s="1" t="s">
        <v>121</v>
      </c>
      <c r="E18" s="1" t="s">
        <v>122</v>
      </c>
      <c r="F18" s="2">
        <f t="shared" si="0"/>
        <v>4348654387</v>
      </c>
      <c r="G18" s="2">
        <v>1000</v>
      </c>
      <c r="H18" s="2">
        <f t="shared" si="1"/>
        <v>4348654387000</v>
      </c>
      <c r="I18" s="1" t="s">
        <v>123</v>
      </c>
      <c r="J18" s="1" t="s">
        <v>124</v>
      </c>
      <c r="K18" s="1" t="s">
        <v>125</v>
      </c>
      <c r="L18" s="1" t="s">
        <v>126</v>
      </c>
      <c r="M18" s="2">
        <f t="shared" si="2"/>
        <v>134217728</v>
      </c>
      <c r="N18" s="2">
        <f t="shared" si="3"/>
        <v>8053063680</v>
      </c>
      <c r="O18" s="2">
        <f t="shared" si="3"/>
        <v>483183820800</v>
      </c>
      <c r="P18" s="5">
        <f t="shared" si="4"/>
        <v>9</v>
      </c>
      <c r="Q18" s="1">
        <v>18</v>
      </c>
    </row>
    <row r="19" spans="1:17" s="7" customFormat="1">
      <c r="A19" s="7">
        <v>17</v>
      </c>
      <c r="B19" s="7" t="s">
        <v>127</v>
      </c>
      <c r="C19" s="7">
        <v>17</v>
      </c>
      <c r="D19" s="7" t="str">
        <f>_xlfn.CONCAT("\costume_",TEXT(A19, "000"),"#1")</f>
        <v>\costume_017#1</v>
      </c>
      <c r="E19" s="7" t="str">
        <f>_xlfn.CONCAT("\costume_",TEXT(A19, "000"),"#2")</f>
        <v>\costume_017#2</v>
      </c>
      <c r="F19" s="8">
        <v>191931</v>
      </c>
      <c r="G19" s="8">
        <v>1</v>
      </c>
      <c r="H19" s="8">
        <f t="shared" si="1"/>
        <v>191931</v>
      </c>
      <c r="I19" s="7" t="str">
        <f>_xlfn.CONCAT("\costume_",TEXT($A19, "000"),"#3")</f>
        <v>\costume_017#3</v>
      </c>
      <c r="J19" s="7" t="str">
        <f>_xlfn.CONCAT("\costume_",TEXT($A19, "000"),"#4")</f>
        <v>\costume_017#4</v>
      </c>
      <c r="K19" s="7" t="str">
        <f>_xlfn.CONCAT("\costume_",TEXT($A19, "000"),"#5")</f>
        <v>\costume_017#5</v>
      </c>
      <c r="L19" s="7" t="str">
        <f>_xlfn.CONCAT("\costume_",TEXT($A19, "000"),"#6")</f>
        <v>\costume_017#6</v>
      </c>
      <c r="M19" s="8">
        <f t="shared" ref="M19:M34" si="5">POWER(2,C19-1)</f>
        <v>65536</v>
      </c>
      <c r="N19" s="8">
        <f t="shared" ref="N19:N34" si="6">M19*60</f>
        <v>3932160</v>
      </c>
      <c r="O19" s="8">
        <f t="shared" ref="O19:O34" si="7">N19*60</f>
        <v>235929600</v>
      </c>
      <c r="P19" s="9">
        <f t="shared" ref="P19:P33" si="8">Q19/2</f>
        <v>9</v>
      </c>
      <c r="Q19" s="7">
        <v>18</v>
      </c>
    </row>
    <row r="20" spans="1:17" s="7" customFormat="1">
      <c r="A20" s="7">
        <v>18</v>
      </c>
      <c r="B20" s="7" t="s">
        <v>128</v>
      </c>
      <c r="C20" s="7">
        <v>26</v>
      </c>
      <c r="D20" s="7" t="str">
        <f t="shared" ref="D20:D34" si="9">_xlfn.CONCAT("\costume_",TEXT(A20, "000"),"#1")</f>
        <v>\costume_018#1</v>
      </c>
      <c r="E20" s="7" t="str">
        <f t="shared" ref="E20:E34" si="10">_xlfn.CONCAT("\costume_",TEXT(A20, "000"),"#2")</f>
        <v>\costume_018#2</v>
      </c>
      <c r="F20" s="8">
        <f t="shared" ref="F20:F34" si="11">MROUND($O20*$P20,1000000000)/1000000000</f>
        <v>1087</v>
      </c>
      <c r="G20" s="8">
        <v>1000000000</v>
      </c>
      <c r="H20" s="8">
        <f t="shared" si="1"/>
        <v>1087000000000</v>
      </c>
      <c r="I20" s="7" t="str">
        <f t="shared" ref="I20:I34" si="12">_xlfn.CONCAT("\costume_",TEXT($A20, "000"),"#3")</f>
        <v>\costume_018#3</v>
      </c>
      <c r="J20" s="7" t="str">
        <f t="shared" ref="J20:J34" si="13">_xlfn.CONCAT("\costume_",TEXT($A20, "000"),"#4")</f>
        <v>\costume_018#4</v>
      </c>
      <c r="K20" s="7" t="str">
        <f t="shared" ref="K20:K34" si="14">_xlfn.CONCAT("\costume_",TEXT($A20, "000"),"#5")</f>
        <v>\costume_018#5</v>
      </c>
      <c r="L20" s="7" t="str">
        <f t="shared" ref="L20:L34" si="15">_xlfn.CONCAT("\costume_",TEXT($A20, "000"),"#6")</f>
        <v>\costume_018#6</v>
      </c>
      <c r="M20" s="8">
        <f t="shared" si="5"/>
        <v>33554432</v>
      </c>
      <c r="N20" s="8">
        <f t="shared" si="6"/>
        <v>2013265920</v>
      </c>
      <c r="O20" s="8">
        <f t="shared" si="7"/>
        <v>120795955200</v>
      </c>
      <c r="P20" s="9">
        <f t="shared" si="8"/>
        <v>9</v>
      </c>
      <c r="Q20" s="7">
        <v>18</v>
      </c>
    </row>
    <row r="21" spans="1:17" s="7" customFormat="1">
      <c r="A21" s="7">
        <v>19</v>
      </c>
      <c r="B21" s="7" t="s">
        <v>129</v>
      </c>
      <c r="C21" s="7">
        <v>31</v>
      </c>
      <c r="D21" s="7" t="str">
        <f t="shared" si="9"/>
        <v>\costume_019#1</v>
      </c>
      <c r="E21" s="7" t="str">
        <f t="shared" si="10"/>
        <v>\costume_019#2</v>
      </c>
      <c r="F21" s="8">
        <f t="shared" si="11"/>
        <v>34789</v>
      </c>
      <c r="G21" s="8">
        <v>1000000000</v>
      </c>
      <c r="H21" s="8">
        <f t="shared" si="1"/>
        <v>34789000000000</v>
      </c>
      <c r="I21" s="7" t="str">
        <f t="shared" si="12"/>
        <v>\costume_019#3</v>
      </c>
      <c r="J21" s="7" t="str">
        <f t="shared" si="13"/>
        <v>\costume_019#4</v>
      </c>
      <c r="K21" s="7" t="str">
        <f t="shared" si="14"/>
        <v>\costume_019#5</v>
      </c>
      <c r="L21" s="7" t="str">
        <f t="shared" si="15"/>
        <v>\costume_019#6</v>
      </c>
      <c r="M21" s="8">
        <f t="shared" si="5"/>
        <v>1073741824</v>
      </c>
      <c r="N21" s="8">
        <f t="shared" si="6"/>
        <v>64424509440</v>
      </c>
      <c r="O21" s="8">
        <f t="shared" si="7"/>
        <v>3865470566400</v>
      </c>
      <c r="P21" s="9">
        <f t="shared" si="8"/>
        <v>9</v>
      </c>
      <c r="Q21" s="7">
        <v>18</v>
      </c>
    </row>
    <row r="22" spans="1:17" s="7" customFormat="1">
      <c r="A22" s="7">
        <v>20</v>
      </c>
      <c r="B22" s="7" t="s">
        <v>130</v>
      </c>
      <c r="C22" s="7">
        <v>35</v>
      </c>
      <c r="D22" s="7" t="str">
        <f t="shared" si="9"/>
        <v>\costume_020#1</v>
      </c>
      <c r="E22" s="7" t="str">
        <f t="shared" si="10"/>
        <v>\costume_020#2</v>
      </c>
      <c r="F22" s="8">
        <f t="shared" si="11"/>
        <v>556628</v>
      </c>
      <c r="G22" s="8">
        <v>1000000000</v>
      </c>
      <c r="H22" s="8">
        <f t="shared" si="1"/>
        <v>556628000000000</v>
      </c>
      <c r="I22" s="7" t="str">
        <f t="shared" si="12"/>
        <v>\costume_020#3</v>
      </c>
      <c r="J22" s="7" t="str">
        <f t="shared" si="13"/>
        <v>\costume_020#4</v>
      </c>
      <c r="K22" s="7" t="str">
        <f t="shared" si="14"/>
        <v>\costume_020#5</v>
      </c>
      <c r="L22" s="7" t="str">
        <f t="shared" si="15"/>
        <v>\costume_020#6</v>
      </c>
      <c r="M22" s="8">
        <f t="shared" si="5"/>
        <v>17179869184</v>
      </c>
      <c r="N22" s="8">
        <f t="shared" si="6"/>
        <v>1030792151040</v>
      </c>
      <c r="O22" s="8">
        <f t="shared" si="7"/>
        <v>61847529062400</v>
      </c>
      <c r="P22" s="9">
        <f t="shared" si="8"/>
        <v>9</v>
      </c>
      <c r="Q22" s="7">
        <v>18</v>
      </c>
    </row>
    <row r="23" spans="1:17" s="7" customFormat="1">
      <c r="A23" s="7">
        <v>21</v>
      </c>
      <c r="B23" s="7" t="s">
        <v>131</v>
      </c>
      <c r="C23" s="7">
        <v>36</v>
      </c>
      <c r="D23" s="7" t="str">
        <f t="shared" si="9"/>
        <v>\costume_021#1</v>
      </c>
      <c r="E23" s="7" t="str">
        <f t="shared" si="10"/>
        <v>\costume_021#2</v>
      </c>
      <c r="F23" s="8">
        <f t="shared" si="11"/>
        <v>1113256</v>
      </c>
      <c r="G23" s="8">
        <v>1000000000</v>
      </c>
      <c r="H23" s="8">
        <f t="shared" si="1"/>
        <v>1113256000000000</v>
      </c>
      <c r="I23" s="7" t="str">
        <f t="shared" si="12"/>
        <v>\costume_021#3</v>
      </c>
      <c r="J23" s="7" t="str">
        <f t="shared" si="13"/>
        <v>\costume_021#4</v>
      </c>
      <c r="K23" s="7" t="str">
        <f t="shared" si="14"/>
        <v>\costume_021#5</v>
      </c>
      <c r="L23" s="7" t="str">
        <f t="shared" si="15"/>
        <v>\costume_021#6</v>
      </c>
      <c r="M23" s="8">
        <f t="shared" si="5"/>
        <v>34359738368</v>
      </c>
      <c r="N23" s="8">
        <f t="shared" si="6"/>
        <v>2061584302080</v>
      </c>
      <c r="O23" s="8">
        <f t="shared" si="7"/>
        <v>123695058124800</v>
      </c>
      <c r="P23" s="9">
        <f t="shared" si="8"/>
        <v>9</v>
      </c>
      <c r="Q23" s="7">
        <v>18</v>
      </c>
    </row>
    <row r="24" spans="1:17" s="7" customFormat="1">
      <c r="A24" s="7">
        <v>22</v>
      </c>
      <c r="B24" s="7" t="s">
        <v>132</v>
      </c>
      <c r="C24" s="7">
        <v>38</v>
      </c>
      <c r="D24" s="7" t="str">
        <f t="shared" si="9"/>
        <v>\costume_022#1</v>
      </c>
      <c r="E24" s="7" t="str">
        <f t="shared" si="10"/>
        <v>\costume_022#2</v>
      </c>
      <c r="F24" s="8">
        <f t="shared" si="11"/>
        <v>4453022</v>
      </c>
      <c r="G24" s="8">
        <v>1000000000</v>
      </c>
      <c r="H24" s="8">
        <f t="shared" si="1"/>
        <v>4453022000000000</v>
      </c>
      <c r="I24" s="7" t="str">
        <f t="shared" si="12"/>
        <v>\costume_022#3</v>
      </c>
      <c r="J24" s="7" t="str">
        <f t="shared" si="13"/>
        <v>\costume_022#4</v>
      </c>
      <c r="K24" s="7" t="str">
        <f t="shared" si="14"/>
        <v>\costume_022#5</v>
      </c>
      <c r="L24" s="7" t="str">
        <f t="shared" si="15"/>
        <v>\costume_022#6</v>
      </c>
      <c r="M24" s="8">
        <f t="shared" si="5"/>
        <v>137438953472</v>
      </c>
      <c r="N24" s="8">
        <f t="shared" si="6"/>
        <v>8246337208320</v>
      </c>
      <c r="O24" s="8">
        <f t="shared" si="7"/>
        <v>494780232499200</v>
      </c>
      <c r="P24" s="9">
        <f t="shared" si="8"/>
        <v>9</v>
      </c>
      <c r="Q24" s="7">
        <v>18</v>
      </c>
    </row>
    <row r="25" spans="1:17" s="7" customFormat="1">
      <c r="A25" s="7">
        <v>23</v>
      </c>
      <c r="B25" s="7" t="s">
        <v>133</v>
      </c>
      <c r="C25" s="7">
        <v>39</v>
      </c>
      <c r="D25" s="7" t="str">
        <f t="shared" si="9"/>
        <v>\costume_023#1</v>
      </c>
      <c r="E25" s="7" t="str">
        <f t="shared" si="10"/>
        <v>\costume_023#2</v>
      </c>
      <c r="F25" s="8">
        <f t="shared" si="11"/>
        <v>8906044</v>
      </c>
      <c r="G25" s="8">
        <v>1000000000</v>
      </c>
      <c r="H25" s="8">
        <f t="shared" si="1"/>
        <v>8906044000000000</v>
      </c>
      <c r="I25" s="7" t="str">
        <f t="shared" si="12"/>
        <v>\costume_023#3</v>
      </c>
      <c r="J25" s="7" t="str">
        <f t="shared" si="13"/>
        <v>\costume_023#4</v>
      </c>
      <c r="K25" s="7" t="str">
        <f t="shared" si="14"/>
        <v>\costume_023#5</v>
      </c>
      <c r="L25" s="7" t="str">
        <f t="shared" si="15"/>
        <v>\costume_023#6</v>
      </c>
      <c r="M25" s="8">
        <f t="shared" si="5"/>
        <v>274877906944</v>
      </c>
      <c r="N25" s="8">
        <f t="shared" si="6"/>
        <v>16492674416640</v>
      </c>
      <c r="O25" s="8">
        <f t="shared" si="7"/>
        <v>989560464998400</v>
      </c>
      <c r="P25" s="9">
        <f t="shared" si="8"/>
        <v>9</v>
      </c>
      <c r="Q25" s="7">
        <v>18</v>
      </c>
    </row>
    <row r="26" spans="1:17" s="7" customFormat="1">
      <c r="A26" s="7">
        <v>24</v>
      </c>
      <c r="B26" s="7" t="s">
        <v>134</v>
      </c>
      <c r="C26" s="7">
        <v>42</v>
      </c>
      <c r="D26" s="7" t="str">
        <f t="shared" si="9"/>
        <v>\costume_024#1</v>
      </c>
      <c r="E26" s="7" t="str">
        <f t="shared" si="10"/>
        <v>\costume_024#2</v>
      </c>
      <c r="F26" s="8">
        <f t="shared" si="11"/>
        <v>71248353</v>
      </c>
      <c r="G26" s="8">
        <v>1000000000</v>
      </c>
      <c r="H26" s="8">
        <f t="shared" si="1"/>
        <v>7.1248353E+16</v>
      </c>
      <c r="I26" s="7" t="str">
        <f t="shared" si="12"/>
        <v>\costume_024#3</v>
      </c>
      <c r="J26" s="7" t="str">
        <f t="shared" si="13"/>
        <v>\costume_024#4</v>
      </c>
      <c r="K26" s="7" t="str">
        <f t="shared" si="14"/>
        <v>\costume_024#5</v>
      </c>
      <c r="L26" s="7" t="str">
        <f t="shared" si="15"/>
        <v>\costume_024#6</v>
      </c>
      <c r="M26" s="8">
        <f t="shared" si="5"/>
        <v>2199023255552</v>
      </c>
      <c r="N26" s="8">
        <f t="shared" si="6"/>
        <v>131941395333120</v>
      </c>
      <c r="O26" s="8">
        <f t="shared" si="7"/>
        <v>7916483719987200</v>
      </c>
      <c r="P26" s="9">
        <f t="shared" si="8"/>
        <v>9</v>
      </c>
      <c r="Q26" s="7">
        <v>18</v>
      </c>
    </row>
    <row r="27" spans="1:17" s="7" customFormat="1">
      <c r="A27" s="7">
        <v>25</v>
      </c>
      <c r="B27" s="7" t="s">
        <v>135</v>
      </c>
      <c r="C27" s="7">
        <v>45</v>
      </c>
      <c r="D27" s="7" t="str">
        <f t="shared" si="9"/>
        <v>\costume_025#1</v>
      </c>
      <c r="E27" s="7" t="str">
        <f t="shared" si="10"/>
        <v>\costume_025#2</v>
      </c>
      <c r="F27" s="8">
        <f t="shared" si="11"/>
        <v>569986828</v>
      </c>
      <c r="G27" s="8">
        <v>1000000000</v>
      </c>
      <c r="H27" s="8">
        <f t="shared" si="1"/>
        <v>5.69986828E+17</v>
      </c>
      <c r="I27" s="7" t="str">
        <f t="shared" si="12"/>
        <v>\costume_025#3</v>
      </c>
      <c r="J27" s="7" t="str">
        <f t="shared" si="13"/>
        <v>\costume_025#4</v>
      </c>
      <c r="K27" s="7" t="str">
        <f t="shared" si="14"/>
        <v>\costume_025#5</v>
      </c>
      <c r="L27" s="7" t="str">
        <f t="shared" si="15"/>
        <v>\costume_025#6</v>
      </c>
      <c r="M27" s="8">
        <f t="shared" si="5"/>
        <v>17592186044416</v>
      </c>
      <c r="N27" s="8">
        <f t="shared" si="6"/>
        <v>1055531162664960</v>
      </c>
      <c r="O27" s="8">
        <f t="shared" si="7"/>
        <v>6.33318697598976E+16</v>
      </c>
      <c r="P27" s="9">
        <f t="shared" si="8"/>
        <v>9</v>
      </c>
      <c r="Q27" s="7">
        <v>18</v>
      </c>
    </row>
    <row r="28" spans="1:17" s="7" customFormat="1">
      <c r="A28" s="7">
        <v>26</v>
      </c>
      <c r="B28" s="7" t="s">
        <v>136</v>
      </c>
      <c r="C28" s="7">
        <v>47</v>
      </c>
      <c r="D28" s="7" t="str">
        <f t="shared" si="9"/>
        <v>\costume_026#1</v>
      </c>
      <c r="E28" s="7" t="str">
        <f t="shared" si="10"/>
        <v>\costume_026#2</v>
      </c>
      <c r="F28" s="8">
        <f t="shared" si="11"/>
        <v>2279947311</v>
      </c>
      <c r="G28" s="8">
        <v>1000000000</v>
      </c>
      <c r="H28" s="8">
        <f t="shared" si="1"/>
        <v>2.279947311E+18</v>
      </c>
      <c r="I28" s="7" t="str">
        <f t="shared" si="12"/>
        <v>\costume_026#3</v>
      </c>
      <c r="J28" s="7" t="str">
        <f t="shared" si="13"/>
        <v>\costume_026#4</v>
      </c>
      <c r="K28" s="7" t="str">
        <f t="shared" si="14"/>
        <v>\costume_026#5</v>
      </c>
      <c r="L28" s="7" t="str">
        <f t="shared" si="15"/>
        <v>\costume_026#6</v>
      </c>
      <c r="M28" s="8">
        <f t="shared" si="5"/>
        <v>70368744177664</v>
      </c>
      <c r="N28" s="8">
        <f t="shared" si="6"/>
        <v>4222124650659840</v>
      </c>
      <c r="O28" s="8">
        <f t="shared" si="7"/>
        <v>2.533274790395904E+17</v>
      </c>
      <c r="P28" s="9">
        <f t="shared" si="8"/>
        <v>9</v>
      </c>
      <c r="Q28" s="7">
        <v>18</v>
      </c>
    </row>
    <row r="29" spans="1:17" s="7" customFormat="1">
      <c r="A29" s="7">
        <v>27</v>
      </c>
      <c r="B29" s="7" t="s">
        <v>137</v>
      </c>
      <c r="C29" s="7">
        <v>50</v>
      </c>
      <c r="D29" s="7" t="str">
        <f t="shared" si="9"/>
        <v>\costume_027#1</v>
      </c>
      <c r="E29" s="7" t="str">
        <f t="shared" si="10"/>
        <v>\costume_027#2</v>
      </c>
      <c r="F29" s="8">
        <f t="shared" si="11"/>
        <v>18239578491</v>
      </c>
      <c r="G29" s="8">
        <v>1000000000</v>
      </c>
      <c r="H29" s="8">
        <f t="shared" si="1"/>
        <v>1.8239578491000001E+19</v>
      </c>
      <c r="I29" s="7" t="str">
        <f t="shared" si="12"/>
        <v>\costume_027#3</v>
      </c>
      <c r="J29" s="7" t="str">
        <f t="shared" si="13"/>
        <v>\costume_027#4</v>
      </c>
      <c r="K29" s="7" t="str">
        <f t="shared" si="14"/>
        <v>\costume_027#5</v>
      </c>
      <c r="L29" s="7" t="str">
        <f t="shared" si="15"/>
        <v>\costume_027#6</v>
      </c>
      <c r="M29" s="8">
        <f t="shared" si="5"/>
        <v>562949953421312</v>
      </c>
      <c r="N29" s="8">
        <f t="shared" si="6"/>
        <v>3.377699720527872E+16</v>
      </c>
      <c r="O29" s="8">
        <f t="shared" si="7"/>
        <v>2.0266198323167232E+18</v>
      </c>
      <c r="P29" s="9">
        <f t="shared" si="8"/>
        <v>9</v>
      </c>
      <c r="Q29" s="7">
        <v>18</v>
      </c>
    </row>
    <row r="30" spans="1:17" s="7" customFormat="1">
      <c r="A30" s="7">
        <v>28</v>
      </c>
      <c r="B30" s="7" t="s">
        <v>138</v>
      </c>
      <c r="C30" s="7">
        <v>53</v>
      </c>
      <c r="D30" s="7" t="str">
        <f t="shared" si="9"/>
        <v>\costume_028#1</v>
      </c>
      <c r="E30" s="7" t="str">
        <f t="shared" si="10"/>
        <v>\costume_028#2</v>
      </c>
      <c r="F30" s="8">
        <f t="shared" si="11"/>
        <v>145916627927</v>
      </c>
      <c r="G30" s="8">
        <v>1000000000</v>
      </c>
      <c r="H30" s="8">
        <f t="shared" si="1"/>
        <v>1.4591662792700001E+20</v>
      </c>
      <c r="I30" s="7" t="str">
        <f t="shared" si="12"/>
        <v>\costume_028#3</v>
      </c>
      <c r="J30" s="7" t="str">
        <f t="shared" si="13"/>
        <v>\costume_028#4</v>
      </c>
      <c r="K30" s="7" t="str">
        <f t="shared" si="14"/>
        <v>\costume_028#5</v>
      </c>
      <c r="L30" s="7" t="str">
        <f t="shared" si="15"/>
        <v>\costume_028#6</v>
      </c>
      <c r="M30" s="8">
        <f t="shared" si="5"/>
        <v>4503599627370496</v>
      </c>
      <c r="N30" s="8">
        <f t="shared" si="6"/>
        <v>2.7021597764222976E+17</v>
      </c>
      <c r="O30" s="8">
        <f t="shared" si="7"/>
        <v>1.6212958658533786E+19</v>
      </c>
      <c r="P30" s="9">
        <f t="shared" si="8"/>
        <v>9</v>
      </c>
      <c r="Q30" s="7">
        <v>18</v>
      </c>
    </row>
    <row r="31" spans="1:17" s="7" customFormat="1">
      <c r="A31" s="7">
        <v>29</v>
      </c>
      <c r="B31" s="7" t="s">
        <v>139</v>
      </c>
      <c r="C31" s="7">
        <v>55</v>
      </c>
      <c r="D31" s="7" t="str">
        <f t="shared" si="9"/>
        <v>\costume_029#1</v>
      </c>
      <c r="E31" s="7" t="str">
        <f t="shared" si="10"/>
        <v>\costume_029#2</v>
      </c>
      <c r="F31" s="8">
        <f t="shared" si="11"/>
        <v>583666511707</v>
      </c>
      <c r="G31" s="8">
        <v>1000000000</v>
      </c>
      <c r="H31" s="8">
        <f t="shared" si="1"/>
        <v>5.8366651170700001E+20</v>
      </c>
      <c r="I31" s="7" t="str">
        <f t="shared" si="12"/>
        <v>\costume_029#3</v>
      </c>
      <c r="J31" s="7" t="str">
        <f t="shared" si="13"/>
        <v>\costume_029#4</v>
      </c>
      <c r="K31" s="7" t="str">
        <f t="shared" si="14"/>
        <v>\costume_029#5</v>
      </c>
      <c r="L31" s="7" t="str">
        <f t="shared" si="15"/>
        <v>\costume_029#6</v>
      </c>
      <c r="M31" s="8">
        <f t="shared" si="5"/>
        <v>1.8014398509481984E+16</v>
      </c>
      <c r="N31" s="8">
        <f t="shared" si="6"/>
        <v>1.080863910568919E+18</v>
      </c>
      <c r="O31" s="8">
        <f t="shared" si="7"/>
        <v>6.4851834634135142E+19</v>
      </c>
      <c r="P31" s="9">
        <f t="shared" si="8"/>
        <v>9</v>
      </c>
      <c r="Q31" s="7">
        <v>18</v>
      </c>
    </row>
    <row r="32" spans="1:17" s="7" customFormat="1">
      <c r="A32" s="7">
        <v>30</v>
      </c>
      <c r="B32" s="7" t="s">
        <v>140</v>
      </c>
      <c r="C32" s="7">
        <v>57</v>
      </c>
      <c r="D32" s="7" t="str">
        <f t="shared" si="9"/>
        <v>\costume_030#1</v>
      </c>
      <c r="E32" s="7" t="str">
        <f t="shared" si="10"/>
        <v>\costume_030#2</v>
      </c>
      <c r="F32" s="8">
        <f t="shared" si="11"/>
        <v>2334666046829</v>
      </c>
      <c r="G32" s="8">
        <v>1000000000</v>
      </c>
      <c r="H32" s="8">
        <f t="shared" si="1"/>
        <v>2.3346660468290001E+21</v>
      </c>
      <c r="I32" s="7" t="str">
        <f t="shared" si="12"/>
        <v>\costume_030#3</v>
      </c>
      <c r="J32" s="7" t="str">
        <f t="shared" si="13"/>
        <v>\costume_030#4</v>
      </c>
      <c r="K32" s="7" t="str">
        <f t="shared" si="14"/>
        <v>\costume_030#5</v>
      </c>
      <c r="L32" s="7" t="str">
        <f t="shared" si="15"/>
        <v>\costume_030#6</v>
      </c>
      <c r="M32" s="8">
        <f t="shared" si="5"/>
        <v>7.2057594037927936E+16</v>
      </c>
      <c r="N32" s="8">
        <f t="shared" si="6"/>
        <v>4.3234556422756762E+18</v>
      </c>
      <c r="O32" s="8">
        <f t="shared" si="7"/>
        <v>2.5940733853654057E+20</v>
      </c>
      <c r="P32" s="9">
        <f t="shared" si="8"/>
        <v>9</v>
      </c>
      <c r="Q32" s="7">
        <v>18</v>
      </c>
    </row>
    <row r="33" spans="1:17" s="7" customFormat="1">
      <c r="A33" s="7">
        <v>31</v>
      </c>
      <c r="B33" s="7" t="s">
        <v>141</v>
      </c>
      <c r="C33" s="7">
        <v>60</v>
      </c>
      <c r="D33" s="7" t="str">
        <f t="shared" si="9"/>
        <v>\costume_031#1</v>
      </c>
      <c r="E33" s="7" t="str">
        <f t="shared" si="10"/>
        <v>\costume_031#2</v>
      </c>
      <c r="F33" s="8">
        <f t="shared" si="11"/>
        <v>18677328374631</v>
      </c>
      <c r="G33" s="8">
        <v>1000000000</v>
      </c>
      <c r="H33" s="8">
        <f t="shared" si="1"/>
        <v>1.8677328374631001E+22</v>
      </c>
      <c r="I33" s="7" t="str">
        <f t="shared" si="12"/>
        <v>\costume_031#3</v>
      </c>
      <c r="J33" s="7" t="str">
        <f t="shared" si="13"/>
        <v>\costume_031#4</v>
      </c>
      <c r="K33" s="7" t="str">
        <f t="shared" si="14"/>
        <v>\costume_031#5</v>
      </c>
      <c r="L33" s="7" t="str">
        <f t="shared" si="15"/>
        <v>\costume_031#6</v>
      </c>
      <c r="M33" s="8">
        <f t="shared" si="5"/>
        <v>5.7646075230342349E+17</v>
      </c>
      <c r="N33" s="8">
        <f t="shared" si="6"/>
        <v>3.4587645138205409E+19</v>
      </c>
      <c r="O33" s="8">
        <f t="shared" si="7"/>
        <v>2.0752587082923246E+21</v>
      </c>
      <c r="P33" s="9">
        <f t="shared" si="8"/>
        <v>9</v>
      </c>
      <c r="Q33" s="7">
        <v>18</v>
      </c>
    </row>
    <row r="34" spans="1:17" s="7" customFormat="1">
      <c r="A34" s="7">
        <v>32</v>
      </c>
      <c r="B34" s="7" t="s">
        <v>142</v>
      </c>
      <c r="C34" s="7">
        <v>62</v>
      </c>
      <c r="D34" s="7" t="str">
        <f t="shared" si="9"/>
        <v>\costume_032#1</v>
      </c>
      <c r="E34" s="7" t="str">
        <f t="shared" si="10"/>
        <v>\costume_032#2</v>
      </c>
      <c r="F34" s="8">
        <f t="shared" si="11"/>
        <v>74709313498524</v>
      </c>
      <c r="G34" s="8">
        <v>1000000000</v>
      </c>
      <c r="H34" s="8">
        <f t="shared" si="1"/>
        <v>7.4709313498524003E+22</v>
      </c>
      <c r="I34" s="7" t="str">
        <f t="shared" si="12"/>
        <v>\costume_032#3</v>
      </c>
      <c r="J34" s="7" t="str">
        <f t="shared" si="13"/>
        <v>\costume_032#4</v>
      </c>
      <c r="K34" s="7" t="str">
        <f t="shared" si="14"/>
        <v>\costume_032#5</v>
      </c>
      <c r="L34" s="7" t="str">
        <f t="shared" si="15"/>
        <v>\costume_032#6</v>
      </c>
      <c r="M34" s="8">
        <f t="shared" si="5"/>
        <v>2.305843009213694E+18</v>
      </c>
      <c r="N34" s="8">
        <f t="shared" si="6"/>
        <v>1.3835058055282164E+20</v>
      </c>
      <c r="O34" s="8">
        <f t="shared" si="7"/>
        <v>8.3010348331692982E+21</v>
      </c>
      <c r="P34" s="9">
        <v>9</v>
      </c>
      <c r="Q34" s="7">
        <v>18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kimgeoyeob</cp:lastModifiedBy>
  <cp:revision/>
  <dcterms:created xsi:type="dcterms:W3CDTF">2018-12-21T07:15:49Z</dcterms:created>
  <dcterms:modified xsi:type="dcterms:W3CDTF">2019-02-24T07:38:43Z</dcterms:modified>
  <cp:category/>
  <cp:contentStatus/>
</cp:coreProperties>
</file>