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Project\SISTEM PAKAR\assistantlab\"/>
    </mc:Choice>
  </mc:AlternateContent>
  <xr:revisionPtr revIDLastSave="0" documentId="13_ncr:1_{35CCBB3F-62FB-4EAE-A1F8-E587083F3B7B}" xr6:coauthVersionLast="46" xr6:coauthVersionMax="46" xr10:uidLastSave="{00000000-0000-0000-0000-000000000000}"/>
  <bookViews>
    <workbookView xWindow="-120" yWindow="480" windowWidth="24240" windowHeight="13140" xr2:uid="{00000000-000D-0000-FFFF-FFFF00000000}"/>
  </bookViews>
  <sheets>
    <sheet name="Data Training" sheetId="1" r:id="rId1"/>
    <sheet name="KNN" sheetId="2" r:id="rId2"/>
    <sheet name="RAW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B3" i="2"/>
  <c r="B4" i="2" l="1"/>
  <c r="B5" i="2"/>
  <c r="B6" i="2"/>
  <c r="B7" i="2"/>
  <c r="B8" i="2"/>
  <c r="B9" i="2"/>
  <c r="B10" i="2"/>
  <c r="B11" i="2"/>
  <c r="B12" i="2"/>
  <c r="B13" i="2"/>
  <c r="B14" i="2"/>
  <c r="B15" i="2"/>
  <c r="E3" i="2" l="1"/>
  <c r="E4" i="2"/>
  <c r="F7" i="2"/>
  <c r="E13" i="2"/>
  <c r="E11" i="2"/>
  <c r="D10" i="2"/>
  <c r="F8" i="2"/>
  <c r="F15" i="2"/>
  <c r="E5" i="2"/>
  <c r="F14" i="2"/>
  <c r="E12" i="2"/>
  <c r="D9" i="2"/>
  <c r="D3" i="2"/>
  <c r="D11" i="2"/>
  <c r="E6" i="2"/>
  <c r="E14" i="2"/>
  <c r="F9" i="2"/>
  <c r="E7" i="2"/>
  <c r="E15" i="2"/>
  <c r="F10" i="2"/>
  <c r="D12" i="2"/>
  <c r="F11" i="2"/>
  <c r="D6" i="2"/>
  <c r="D13" i="2"/>
  <c r="E8" i="2"/>
  <c r="D7" i="2"/>
  <c r="E9" i="2"/>
  <c r="F12" i="2"/>
  <c r="D14" i="2"/>
  <c r="F4" i="2"/>
  <c r="D5" i="2"/>
  <c r="D15" i="2"/>
  <c r="E10" i="2"/>
  <c r="F5" i="2"/>
  <c r="F13" i="2"/>
  <c r="F3" i="2"/>
  <c r="D8" i="2"/>
  <c r="F6" i="2"/>
  <c r="D4" i="2"/>
  <c r="E18" i="2" l="1"/>
  <c r="E19" i="2" s="1"/>
  <c r="C18" i="2"/>
  <c r="C19" i="2" s="1"/>
  <c r="F18" i="2"/>
  <c r="F19" i="2" s="1"/>
  <c r="D18" i="2"/>
  <c r="D19" i="2" s="1"/>
</calcChain>
</file>

<file path=xl/sharedStrings.xml><?xml version="1.0" encoding="utf-8"?>
<sst xmlns="http://schemas.openxmlformats.org/spreadsheetml/2006/main" count="336" uniqueCount="67">
  <si>
    <t>Asisten dari Laboratorium</t>
  </si>
  <si>
    <t>Semester saat diterima menjadi asisten</t>
  </si>
  <si>
    <t>IP Kumolatif saat diterima menjadi asisten</t>
  </si>
  <si>
    <t>Minat Pribadi saat mendaftar lab</t>
  </si>
  <si>
    <t>Intensitas melakukan Asistensi</t>
  </si>
  <si>
    <t>Mendaftar karena diajak/ dipaksa oleh Asisten dari lab yang bersangkutan</t>
  </si>
  <si>
    <t>Persentase kecakapan saat mengerjakan ujian pendaftaran</t>
  </si>
  <si>
    <t>Perancangan Perangkat Lunak</t>
  </si>
  <si>
    <t>Algoritma dan Pemrograman 1</t>
  </si>
  <si>
    <t>Algoritma dan Pemrograman 2</t>
  </si>
  <si>
    <t>Jaringan Komputer</t>
  </si>
  <si>
    <t>Sistem Basis Data</t>
  </si>
  <si>
    <t>Pengantar Rekayasa Perangkat Lunak</t>
  </si>
  <si>
    <t>Sistem Operasi</t>
  </si>
  <si>
    <t>(Pengantar) Kecerdasan Buatan</t>
  </si>
  <si>
    <t>Analisa dan Perancangan Sistem</t>
  </si>
  <si>
    <t>Object Oriented Design/ Analisa dan Perancangan Sistem</t>
  </si>
  <si>
    <t>Pemrograman Basis Data SQL</t>
  </si>
  <si>
    <t>Pemrograman Berorientasi Object 1</t>
  </si>
  <si>
    <t>Pemrograman Berorientasi Object 2</t>
  </si>
  <si>
    <t xml:space="preserve">Perancangan Website </t>
  </si>
  <si>
    <t>Pemrograman Website</t>
  </si>
  <si>
    <t>Geographic Information System</t>
  </si>
  <si>
    <t>Ya</t>
  </si>
  <si>
    <t>Tidak</t>
  </si>
  <si>
    <t>AB</t>
  </si>
  <si>
    <t>A</t>
  </si>
  <si>
    <t>BC</t>
  </si>
  <si>
    <t>B</t>
  </si>
  <si>
    <t>Ryper</t>
  </si>
  <si>
    <t>Basis Data</t>
  </si>
  <si>
    <t>Pemrograman</t>
  </si>
  <si>
    <t>C</t>
  </si>
  <si>
    <t>Tidak menempuh</t>
  </si>
  <si>
    <t>Jaringan</t>
  </si>
  <si>
    <t>IPK</t>
  </si>
  <si>
    <t>Intensitas Asistensi</t>
  </si>
  <si>
    <t>PRPL</t>
  </si>
  <si>
    <t>Algo 1</t>
  </si>
  <si>
    <t>Algo 2</t>
  </si>
  <si>
    <t>Semester</t>
  </si>
  <si>
    <t>Jarkom</t>
  </si>
  <si>
    <t>SBD</t>
  </si>
  <si>
    <t>SO</t>
  </si>
  <si>
    <t>PKB/ KB</t>
  </si>
  <si>
    <t>APS/ ADPL</t>
  </si>
  <si>
    <t>OOD</t>
  </si>
  <si>
    <t>SQL</t>
  </si>
  <si>
    <t>PBO 1</t>
  </si>
  <si>
    <t>PBO 2</t>
  </si>
  <si>
    <t>P WEB</t>
  </si>
  <si>
    <t>Pemro  WEB</t>
  </si>
  <si>
    <t>LABEL</t>
  </si>
  <si>
    <t>DATA RIWAYAT</t>
  </si>
  <si>
    <t>K = 5</t>
  </si>
  <si>
    <t>K = 9</t>
  </si>
  <si>
    <t>K = 13</t>
  </si>
  <si>
    <t>DISTANCE</t>
  </si>
  <si>
    <t>|Dataset 1 - Data UJI|+|Dataset 2-Data UJI|+…</t>
  </si>
  <si>
    <t>Index</t>
  </si>
  <si>
    <t>Rekayasa Perangkat Lunak</t>
  </si>
  <si>
    <t>GIS</t>
  </si>
  <si>
    <t>INDEX</t>
  </si>
  <si>
    <t>Lab</t>
  </si>
  <si>
    <t>Hasil</t>
  </si>
  <si>
    <t>DATA INPUT</t>
  </si>
  <si>
    <t>K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</si>
</sst>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 applyFont="1" applyAlignment="1"/>
    <xf numFmtId="0" fontId="3" fillId="0" borderId="0" xfId="1" applyFont="1"/>
    <xf numFmtId="0" fontId="4" fillId="0" borderId="0" xfId="1" applyFont="1" applyAlignment="1"/>
    <xf numFmtId="0" fontId="3" fillId="0" borderId="0" xfId="1" applyFont="1" applyAlignment="1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1" xfId="0" applyBorder="1"/>
    <xf numFmtId="0" fontId="3" fillId="0" borderId="1" xfId="1" applyFont="1" applyBorder="1" applyAlignment="1"/>
    <xf numFmtId="0" fontId="3" fillId="0" borderId="1" xfId="1" applyFont="1" applyFill="1" applyBorder="1" applyAlignment="1"/>
    <xf numFmtId="0" fontId="3" fillId="0" borderId="2" xfId="1" applyFont="1" applyFill="1" applyBorder="1" applyAlignment="1"/>
    <xf numFmtId="0" fontId="0" fillId="0" borderId="3" xfId="0" applyBorder="1"/>
    <xf numFmtId="0" fontId="0" fillId="0" borderId="3" xfId="0" applyFill="1" applyBorder="1"/>
    <xf numFmtId="0" fontId="3" fillId="0" borderId="4" xfId="1" applyFont="1" applyFill="1" applyBorder="1" applyAlignment="1"/>
    <xf numFmtId="0" fontId="0" fillId="0" borderId="5" xfId="0" applyFill="1" applyBorder="1"/>
    <xf numFmtId="0" fontId="3" fillId="0" borderId="6" xfId="1" applyFont="1" applyFill="1" applyBorder="1" applyAlignment="1"/>
    <xf numFmtId="0" fontId="0" fillId="0" borderId="7" xfId="0" applyBorder="1"/>
    <xf numFmtId="0" fontId="3" fillId="0" borderId="2" xfId="1" applyFont="1" applyBorder="1" applyAlignment="1"/>
    <xf numFmtId="0" fontId="3" fillId="0" borderId="3" xfId="1" applyFont="1" applyBorder="1" applyAlignment="1"/>
    <xf numFmtId="0" fontId="3" fillId="0" borderId="3" xfId="1" applyFont="1" applyFill="1" applyBorder="1" applyAlignment="1"/>
    <xf numFmtId="0" fontId="3" fillId="0" borderId="4" xfId="1" applyFont="1" applyBorder="1" applyAlignment="1"/>
    <xf numFmtId="0" fontId="3" fillId="0" borderId="10" xfId="1" applyFont="1" applyBorder="1" applyAlignment="1"/>
    <xf numFmtId="0" fontId="3" fillId="0" borderId="5" xfId="1" applyFont="1" applyBorder="1" applyAlignment="1"/>
    <xf numFmtId="0" fontId="0" fillId="0" borderId="10" xfId="0" applyBorder="1"/>
    <xf numFmtId="0" fontId="0" fillId="0" borderId="5" xfId="0" applyBorder="1"/>
    <xf numFmtId="0" fontId="3" fillId="0" borderId="6" xfId="1" applyFont="1" applyBorder="1" applyAlignment="1"/>
    <xf numFmtId="0" fontId="3" fillId="0" borderId="11" xfId="1" applyFont="1" applyBorder="1" applyAlignment="1"/>
    <xf numFmtId="0" fontId="3" fillId="0" borderId="7" xfId="1" applyFont="1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4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6" xfId="0" applyFill="1" applyBorder="1"/>
    <xf numFmtId="0" fontId="0" fillId="0" borderId="11" xfId="0" applyBorder="1"/>
    <xf numFmtId="0" fontId="0" fillId="8" borderId="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6" xfId="0" applyFill="1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6" borderId="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3" fillId="4" borderId="14" xfId="1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Normal 2" xfId="1" xr:uid="{C1FCDD19-07C9-417E-8BB7-2E5C179E51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showGridLines="0" tabSelected="1" topLeftCell="D1" workbookViewId="0">
      <selection activeCell="S5" sqref="S5"/>
    </sheetView>
  </sheetViews>
  <sheetFormatPr defaultRowHeight="15" x14ac:dyDescent="0.25"/>
  <cols>
    <col min="2" max="2" width="13.7109375" customWidth="1"/>
    <col min="4" max="4" width="9.140625" customWidth="1"/>
    <col min="19" max="19" width="27.5703125" bestFit="1" customWidth="1"/>
    <col min="21" max="21" width="9.5703125" customWidth="1"/>
    <col min="22" max="22" width="24.42578125" bestFit="1" customWidth="1"/>
  </cols>
  <sheetData>
    <row r="1" spans="1:22" s="5" customFormat="1" ht="15.75" thickBot="1" x14ac:dyDescent="0.3"/>
    <row r="2" spans="1:22" ht="30.75" customHeight="1" thickBot="1" x14ac:dyDescent="0.3">
      <c r="B2" s="54" t="s">
        <v>53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  <c r="T2" s="5"/>
      <c r="U2" s="5"/>
      <c r="V2" s="5"/>
    </row>
    <row r="3" spans="1:22" ht="32.25" customHeight="1" thickBot="1" x14ac:dyDescent="0.3">
      <c r="A3" s="6"/>
      <c r="B3" s="46" t="s">
        <v>40</v>
      </c>
      <c r="C3" s="47" t="s">
        <v>35</v>
      </c>
      <c r="D3" s="47" t="s">
        <v>36</v>
      </c>
      <c r="E3" s="48" t="s">
        <v>37</v>
      </c>
      <c r="F3" s="47" t="s">
        <v>38</v>
      </c>
      <c r="G3" s="47" t="s">
        <v>39</v>
      </c>
      <c r="H3" s="47" t="s">
        <v>41</v>
      </c>
      <c r="I3" s="47" t="s">
        <v>42</v>
      </c>
      <c r="J3" s="47" t="s">
        <v>43</v>
      </c>
      <c r="K3" s="47" t="s">
        <v>44</v>
      </c>
      <c r="L3" s="47" t="s">
        <v>45</v>
      </c>
      <c r="M3" s="48" t="s">
        <v>46</v>
      </c>
      <c r="N3" s="47" t="s">
        <v>47</v>
      </c>
      <c r="O3" s="47" t="s">
        <v>48</v>
      </c>
      <c r="P3" s="47" t="s">
        <v>49</v>
      </c>
      <c r="Q3" s="47" t="s">
        <v>50</v>
      </c>
      <c r="R3" s="47" t="s">
        <v>51</v>
      </c>
      <c r="S3" s="49" t="s">
        <v>0</v>
      </c>
      <c r="U3" s="44" t="s">
        <v>62</v>
      </c>
      <c r="V3" s="45" t="s">
        <v>52</v>
      </c>
    </row>
    <row r="4" spans="1:22" ht="15.75" thickTop="1" x14ac:dyDescent="0.25">
      <c r="A4" s="6"/>
      <c r="B4" s="25">
        <v>4</v>
      </c>
      <c r="C4" s="26">
        <v>3.48</v>
      </c>
      <c r="D4" s="26">
        <v>2</v>
      </c>
      <c r="E4" s="26">
        <v>3.5</v>
      </c>
      <c r="F4" s="26">
        <v>4</v>
      </c>
      <c r="G4" s="26">
        <v>2.5</v>
      </c>
      <c r="H4" s="26">
        <v>3</v>
      </c>
      <c r="I4" s="26">
        <v>3.5</v>
      </c>
      <c r="J4" s="26">
        <v>3.5</v>
      </c>
      <c r="K4" s="26">
        <v>3</v>
      </c>
      <c r="L4" s="26">
        <v>3.5</v>
      </c>
      <c r="M4" s="26">
        <v>4</v>
      </c>
      <c r="N4" s="26">
        <v>4</v>
      </c>
      <c r="O4" s="26">
        <v>3.5</v>
      </c>
      <c r="P4" s="26">
        <v>4</v>
      </c>
      <c r="Q4" s="26">
        <v>3.5</v>
      </c>
      <c r="R4" s="26">
        <v>4</v>
      </c>
      <c r="S4" s="27">
        <v>5</v>
      </c>
      <c r="U4" s="15">
        <v>1</v>
      </c>
      <c r="V4" s="16" t="s">
        <v>60</v>
      </c>
    </row>
    <row r="5" spans="1:22" s="6" customFormat="1" x14ac:dyDescent="0.25">
      <c r="B5" s="17">
        <v>2</v>
      </c>
      <c r="C5" s="8">
        <v>3.63</v>
      </c>
      <c r="D5" s="8">
        <v>8</v>
      </c>
      <c r="E5" s="8">
        <v>4</v>
      </c>
      <c r="F5" s="8">
        <v>3.5</v>
      </c>
      <c r="G5" s="8">
        <v>2.5</v>
      </c>
      <c r="H5" s="8">
        <v>3</v>
      </c>
      <c r="I5" s="8">
        <v>4</v>
      </c>
      <c r="J5" s="8">
        <v>4</v>
      </c>
      <c r="K5" s="8">
        <v>3.5</v>
      </c>
      <c r="L5" s="8">
        <v>3.5</v>
      </c>
      <c r="M5" s="8">
        <v>4</v>
      </c>
      <c r="N5" s="8">
        <v>3.5</v>
      </c>
      <c r="O5" s="8">
        <v>3.5</v>
      </c>
      <c r="P5" s="8">
        <v>4</v>
      </c>
      <c r="Q5" s="8">
        <v>4</v>
      </c>
      <c r="R5" s="8">
        <v>4</v>
      </c>
      <c r="S5" s="18">
        <v>1</v>
      </c>
      <c r="T5"/>
      <c r="U5" s="10">
        <v>2</v>
      </c>
      <c r="V5" s="11" t="s">
        <v>31</v>
      </c>
    </row>
    <row r="6" spans="1:22" s="6" customFormat="1" x14ac:dyDescent="0.25">
      <c r="B6" s="10">
        <v>4</v>
      </c>
      <c r="C6" s="9">
        <v>3.56</v>
      </c>
      <c r="D6" s="9">
        <v>6</v>
      </c>
      <c r="E6" s="9">
        <v>3.5</v>
      </c>
      <c r="F6" s="9">
        <v>4</v>
      </c>
      <c r="G6" s="9">
        <v>2.5</v>
      </c>
      <c r="H6" s="9">
        <v>4</v>
      </c>
      <c r="I6" s="9">
        <v>3.5</v>
      </c>
      <c r="J6" s="9">
        <v>4</v>
      </c>
      <c r="K6" s="9">
        <v>3.5</v>
      </c>
      <c r="L6" s="9">
        <v>4</v>
      </c>
      <c r="M6" s="9">
        <v>4</v>
      </c>
      <c r="N6" s="9">
        <v>3.5</v>
      </c>
      <c r="O6" s="9">
        <v>4</v>
      </c>
      <c r="P6" s="9">
        <v>4</v>
      </c>
      <c r="Q6" s="9">
        <v>4</v>
      </c>
      <c r="R6" s="9">
        <v>2.5</v>
      </c>
      <c r="S6" s="19">
        <v>5</v>
      </c>
      <c r="U6" s="10">
        <v>3</v>
      </c>
      <c r="V6" s="12" t="s">
        <v>34</v>
      </c>
    </row>
    <row r="7" spans="1:22" s="6" customFormat="1" x14ac:dyDescent="0.25">
      <c r="B7" s="10">
        <v>2</v>
      </c>
      <c r="C7" s="9">
        <v>3.76</v>
      </c>
      <c r="D7" s="9">
        <v>6</v>
      </c>
      <c r="E7" s="9">
        <v>4</v>
      </c>
      <c r="F7" s="9">
        <v>4</v>
      </c>
      <c r="G7" s="9">
        <v>3</v>
      </c>
      <c r="H7" s="9">
        <v>3.5</v>
      </c>
      <c r="I7" s="9">
        <v>4</v>
      </c>
      <c r="J7" s="9">
        <v>4</v>
      </c>
      <c r="K7" s="9">
        <v>4</v>
      </c>
      <c r="L7" s="9">
        <v>3.5</v>
      </c>
      <c r="M7" s="9">
        <v>4</v>
      </c>
      <c r="N7" s="9">
        <v>4</v>
      </c>
      <c r="O7" s="9">
        <v>3.5</v>
      </c>
      <c r="P7" s="9">
        <v>4</v>
      </c>
      <c r="Q7" s="9">
        <v>4</v>
      </c>
      <c r="R7" s="9">
        <v>3</v>
      </c>
      <c r="S7" s="19">
        <v>4</v>
      </c>
      <c r="U7" s="10">
        <v>4</v>
      </c>
      <c r="V7" s="12" t="s">
        <v>30</v>
      </c>
    </row>
    <row r="8" spans="1:22" ht="15.75" thickBot="1" x14ac:dyDescent="0.3">
      <c r="A8" s="6"/>
      <c r="B8" s="10">
        <v>4</v>
      </c>
      <c r="C8" s="9">
        <v>3.6</v>
      </c>
      <c r="D8" s="9">
        <v>8</v>
      </c>
      <c r="E8" s="9">
        <v>3.5</v>
      </c>
      <c r="F8" s="9">
        <v>4</v>
      </c>
      <c r="G8" s="9">
        <v>4</v>
      </c>
      <c r="H8" s="9">
        <v>3.5</v>
      </c>
      <c r="I8" s="9">
        <v>4</v>
      </c>
      <c r="J8" s="9">
        <v>4</v>
      </c>
      <c r="K8" s="9">
        <v>4</v>
      </c>
      <c r="L8" s="9">
        <v>2</v>
      </c>
      <c r="M8" s="9">
        <v>2</v>
      </c>
      <c r="N8" s="9">
        <v>3.5</v>
      </c>
      <c r="O8" s="9">
        <v>3</v>
      </c>
      <c r="P8" s="9">
        <v>4</v>
      </c>
      <c r="Q8" s="9">
        <v>4</v>
      </c>
      <c r="R8" s="9">
        <v>4</v>
      </c>
      <c r="S8" s="19">
        <v>2</v>
      </c>
      <c r="T8" s="6"/>
      <c r="U8" s="13">
        <v>5</v>
      </c>
      <c r="V8" s="14" t="s">
        <v>61</v>
      </c>
    </row>
    <row r="9" spans="1:22" s="6" customFormat="1" x14ac:dyDescent="0.25">
      <c r="B9" s="17">
        <v>4</v>
      </c>
      <c r="C9" s="8">
        <v>3.67</v>
      </c>
      <c r="D9" s="8">
        <v>8</v>
      </c>
      <c r="E9" s="8">
        <v>3.5</v>
      </c>
      <c r="F9" s="8">
        <v>4</v>
      </c>
      <c r="G9" s="8">
        <v>4</v>
      </c>
      <c r="H9" s="8">
        <v>3.5</v>
      </c>
      <c r="I9" s="8">
        <v>4</v>
      </c>
      <c r="J9" s="8">
        <v>4</v>
      </c>
      <c r="K9" s="8">
        <v>3.5</v>
      </c>
      <c r="L9" s="8">
        <v>4</v>
      </c>
      <c r="M9" s="8">
        <v>4</v>
      </c>
      <c r="N9" s="8">
        <v>4</v>
      </c>
      <c r="O9" s="8">
        <v>3</v>
      </c>
      <c r="P9" s="8">
        <v>3</v>
      </c>
      <c r="Q9" s="8">
        <v>3.5</v>
      </c>
      <c r="R9" s="8">
        <v>4</v>
      </c>
      <c r="S9" s="18">
        <v>1</v>
      </c>
      <c r="T9"/>
      <c r="U9"/>
      <c r="V9"/>
    </row>
    <row r="10" spans="1:22" s="6" customFormat="1" x14ac:dyDescent="0.25">
      <c r="B10" s="10">
        <v>2</v>
      </c>
      <c r="C10" s="9">
        <v>3.49</v>
      </c>
      <c r="D10" s="9">
        <v>4</v>
      </c>
      <c r="E10" s="9">
        <v>3.5</v>
      </c>
      <c r="F10" s="9">
        <v>3.5</v>
      </c>
      <c r="G10" s="9">
        <v>4</v>
      </c>
      <c r="H10" s="9">
        <v>4</v>
      </c>
      <c r="I10" s="9">
        <v>3.5</v>
      </c>
      <c r="J10" s="9">
        <v>4</v>
      </c>
      <c r="K10" s="9">
        <v>3.5</v>
      </c>
      <c r="L10" s="9">
        <v>3</v>
      </c>
      <c r="M10" s="9">
        <v>4</v>
      </c>
      <c r="N10" s="9">
        <v>4</v>
      </c>
      <c r="O10" s="9">
        <v>3.5</v>
      </c>
      <c r="P10" s="9">
        <v>3.5</v>
      </c>
      <c r="Q10" s="9">
        <v>4</v>
      </c>
      <c r="R10" s="9">
        <v>4</v>
      </c>
      <c r="S10" s="19">
        <v>5</v>
      </c>
    </row>
    <row r="11" spans="1:22" s="6" customFormat="1" x14ac:dyDescent="0.25">
      <c r="B11" s="10">
        <v>2</v>
      </c>
      <c r="C11" s="9">
        <v>3.5</v>
      </c>
      <c r="D11" s="9">
        <v>8</v>
      </c>
      <c r="E11" s="9">
        <v>4</v>
      </c>
      <c r="F11" s="9">
        <v>4</v>
      </c>
      <c r="G11" s="9">
        <v>4</v>
      </c>
      <c r="H11" s="9">
        <v>3.5</v>
      </c>
      <c r="I11" s="9">
        <v>4</v>
      </c>
      <c r="J11" s="9">
        <v>4</v>
      </c>
      <c r="K11" s="9">
        <v>4</v>
      </c>
      <c r="L11" s="9">
        <v>3</v>
      </c>
      <c r="M11" s="9">
        <v>4</v>
      </c>
      <c r="N11" s="9">
        <v>4</v>
      </c>
      <c r="O11" s="9">
        <v>4</v>
      </c>
      <c r="P11" s="9">
        <v>4</v>
      </c>
      <c r="Q11" s="9">
        <v>4</v>
      </c>
      <c r="R11" s="9">
        <v>4</v>
      </c>
      <c r="S11" s="19">
        <v>2</v>
      </c>
    </row>
    <row r="12" spans="1:22" s="6" customFormat="1" x14ac:dyDescent="0.25">
      <c r="B12" s="10">
        <v>2</v>
      </c>
      <c r="C12" s="9">
        <v>3.51</v>
      </c>
      <c r="D12" s="9">
        <v>2</v>
      </c>
      <c r="E12" s="9">
        <v>4</v>
      </c>
      <c r="F12" s="9">
        <v>3</v>
      </c>
      <c r="G12" s="9">
        <v>2</v>
      </c>
      <c r="H12" s="9">
        <v>3</v>
      </c>
      <c r="I12" s="9">
        <v>4</v>
      </c>
      <c r="J12" s="9">
        <v>4</v>
      </c>
      <c r="K12" s="9">
        <v>4</v>
      </c>
      <c r="L12" s="9">
        <v>4</v>
      </c>
      <c r="M12" s="9">
        <v>4</v>
      </c>
      <c r="N12" s="9">
        <v>4</v>
      </c>
      <c r="O12" s="9">
        <v>4</v>
      </c>
      <c r="P12" s="9">
        <v>4</v>
      </c>
      <c r="Q12" s="9">
        <v>3.5</v>
      </c>
      <c r="R12" s="9">
        <v>3</v>
      </c>
      <c r="S12" s="19">
        <v>5</v>
      </c>
    </row>
    <row r="13" spans="1:22" s="6" customFormat="1" x14ac:dyDescent="0.25">
      <c r="B13" s="10">
        <v>2</v>
      </c>
      <c r="C13" s="9">
        <v>3.8</v>
      </c>
      <c r="D13" s="9">
        <v>2</v>
      </c>
      <c r="E13" s="9">
        <v>4</v>
      </c>
      <c r="F13" s="9">
        <v>4</v>
      </c>
      <c r="G13" s="9">
        <v>4</v>
      </c>
      <c r="H13" s="9">
        <v>4</v>
      </c>
      <c r="I13" s="9">
        <v>4</v>
      </c>
      <c r="J13" s="9">
        <v>3</v>
      </c>
      <c r="K13" s="9">
        <v>3.5</v>
      </c>
      <c r="L13" s="9">
        <v>4</v>
      </c>
      <c r="M13" s="9">
        <v>4</v>
      </c>
      <c r="N13" s="9">
        <v>4</v>
      </c>
      <c r="O13" s="9">
        <v>3.5</v>
      </c>
      <c r="P13" s="9">
        <v>3</v>
      </c>
      <c r="Q13" s="9">
        <v>4</v>
      </c>
      <c r="R13" s="9">
        <v>3.5</v>
      </c>
      <c r="S13" s="19">
        <v>1</v>
      </c>
    </row>
    <row r="14" spans="1:22" s="6" customFormat="1" x14ac:dyDescent="0.25">
      <c r="B14" s="10">
        <v>4</v>
      </c>
      <c r="C14" s="9">
        <v>3.85</v>
      </c>
      <c r="D14" s="9">
        <v>8</v>
      </c>
      <c r="E14" s="9">
        <v>4</v>
      </c>
      <c r="F14" s="9">
        <v>4</v>
      </c>
      <c r="G14" s="9">
        <v>3.5</v>
      </c>
      <c r="H14" s="9">
        <v>4</v>
      </c>
      <c r="I14" s="9">
        <v>4</v>
      </c>
      <c r="J14" s="9">
        <v>4</v>
      </c>
      <c r="K14" s="9">
        <v>4</v>
      </c>
      <c r="L14" s="9">
        <v>4</v>
      </c>
      <c r="M14" s="9">
        <v>4</v>
      </c>
      <c r="N14" s="9">
        <v>4</v>
      </c>
      <c r="O14" s="9">
        <v>4</v>
      </c>
      <c r="P14" s="9">
        <v>4</v>
      </c>
      <c r="Q14" s="9">
        <v>4</v>
      </c>
      <c r="R14" s="9">
        <v>3.5</v>
      </c>
      <c r="S14" s="19">
        <v>2</v>
      </c>
    </row>
    <row r="15" spans="1:22" x14ac:dyDescent="0.25">
      <c r="A15" s="6"/>
      <c r="B15" s="10">
        <v>2</v>
      </c>
      <c r="C15" s="9">
        <v>3.2</v>
      </c>
      <c r="D15" s="9">
        <v>4</v>
      </c>
      <c r="E15" s="9">
        <v>3</v>
      </c>
      <c r="F15" s="9">
        <v>3.5</v>
      </c>
      <c r="G15" s="9">
        <v>2</v>
      </c>
      <c r="H15" s="9">
        <v>4</v>
      </c>
      <c r="I15" s="9">
        <v>3.5</v>
      </c>
      <c r="J15" s="9">
        <v>2.5</v>
      </c>
      <c r="K15" s="9">
        <v>3</v>
      </c>
      <c r="L15" s="9">
        <v>3.5</v>
      </c>
      <c r="M15" s="9">
        <v>4</v>
      </c>
      <c r="N15" s="9">
        <v>3</v>
      </c>
      <c r="O15" s="9">
        <v>3</v>
      </c>
      <c r="P15" s="9">
        <v>4</v>
      </c>
      <c r="Q15" s="9">
        <v>3.5</v>
      </c>
      <c r="R15" s="9">
        <v>2.5</v>
      </c>
      <c r="S15" s="19">
        <v>3</v>
      </c>
      <c r="T15" s="6"/>
      <c r="U15" s="6"/>
      <c r="V15" s="6"/>
    </row>
    <row r="16" spans="1:22" ht="15.75" thickBot="1" x14ac:dyDescent="0.3">
      <c r="B16" s="20">
        <v>4</v>
      </c>
      <c r="C16" s="21">
        <v>3.1</v>
      </c>
      <c r="D16" s="21">
        <v>2</v>
      </c>
      <c r="E16" s="21">
        <v>3.5</v>
      </c>
      <c r="F16" s="21">
        <v>3</v>
      </c>
      <c r="G16" s="21">
        <v>3</v>
      </c>
      <c r="H16" s="21">
        <v>3.5</v>
      </c>
      <c r="I16" s="21">
        <v>3</v>
      </c>
      <c r="J16" s="21">
        <v>3</v>
      </c>
      <c r="K16" s="21">
        <v>2.5</v>
      </c>
      <c r="L16" s="21">
        <v>3</v>
      </c>
      <c r="M16" s="21">
        <v>3</v>
      </c>
      <c r="N16" s="21">
        <v>2.5</v>
      </c>
      <c r="O16" s="21">
        <v>4</v>
      </c>
      <c r="P16" s="21">
        <v>4</v>
      </c>
      <c r="Q16" s="21">
        <v>4</v>
      </c>
      <c r="R16" s="21">
        <v>3.5</v>
      </c>
      <c r="S16" s="22">
        <v>3</v>
      </c>
    </row>
    <row r="19" spans="2:19" ht="15.75" thickBot="1" x14ac:dyDescent="0.3"/>
    <row r="20" spans="2:19" ht="21.75" customHeight="1" x14ac:dyDescent="0.25">
      <c r="B20" s="57" t="s">
        <v>65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9"/>
    </row>
    <row r="21" spans="2:19" ht="26.25" thickBot="1" x14ac:dyDescent="0.3">
      <c r="B21" s="50" t="s">
        <v>40</v>
      </c>
      <c r="C21" s="51" t="s">
        <v>35</v>
      </c>
      <c r="D21" s="51" t="s">
        <v>36</v>
      </c>
      <c r="E21" s="52" t="s">
        <v>37</v>
      </c>
      <c r="F21" s="51" t="s">
        <v>38</v>
      </c>
      <c r="G21" s="51" t="s">
        <v>39</v>
      </c>
      <c r="H21" s="51" t="s">
        <v>41</v>
      </c>
      <c r="I21" s="51" t="s">
        <v>42</v>
      </c>
      <c r="J21" s="51" t="s">
        <v>43</v>
      </c>
      <c r="K21" s="51" t="s">
        <v>44</v>
      </c>
      <c r="L21" s="51" t="s">
        <v>45</v>
      </c>
      <c r="M21" s="52" t="s">
        <v>46</v>
      </c>
      <c r="N21" s="51" t="s">
        <v>47</v>
      </c>
      <c r="O21" s="51" t="s">
        <v>48</v>
      </c>
      <c r="P21" s="51" t="s">
        <v>49</v>
      </c>
      <c r="Q21" s="51" t="s">
        <v>50</v>
      </c>
      <c r="R21" s="51" t="s">
        <v>51</v>
      </c>
      <c r="S21" s="53" t="s">
        <v>0</v>
      </c>
    </row>
    <row r="22" spans="2:19" ht="16.5" thickTop="1" thickBot="1" x14ac:dyDescent="0.3">
      <c r="B22" s="28">
        <v>2</v>
      </c>
      <c r="C22" s="29">
        <v>3</v>
      </c>
      <c r="D22" s="29">
        <v>5</v>
      </c>
      <c r="E22" s="29">
        <v>3</v>
      </c>
      <c r="F22" s="29">
        <v>4</v>
      </c>
      <c r="G22" s="29">
        <v>4</v>
      </c>
      <c r="H22" s="29">
        <v>3</v>
      </c>
      <c r="I22" s="29">
        <v>3</v>
      </c>
      <c r="J22" s="29">
        <v>3</v>
      </c>
      <c r="K22" s="29">
        <v>3</v>
      </c>
      <c r="L22" s="29">
        <v>4</v>
      </c>
      <c r="M22" s="29">
        <v>4</v>
      </c>
      <c r="N22" s="29">
        <v>2.5</v>
      </c>
      <c r="O22" s="29">
        <v>3</v>
      </c>
      <c r="P22" s="29">
        <v>2</v>
      </c>
      <c r="Q22" s="29">
        <v>4</v>
      </c>
      <c r="R22" s="29">
        <v>2.5</v>
      </c>
      <c r="S22" s="30"/>
    </row>
  </sheetData>
  <mergeCells count="2">
    <mergeCell ref="B2:S2"/>
    <mergeCell ref="B20:S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6DBE-A987-4A73-96E5-DFB71A3706EC}">
  <dimension ref="A1:F31"/>
  <sheetViews>
    <sheetView showGridLines="0" workbookViewId="0">
      <selection activeCell="F20" sqref="F20"/>
    </sheetView>
  </sheetViews>
  <sheetFormatPr defaultRowHeight="15" x14ac:dyDescent="0.25"/>
  <cols>
    <col min="1" max="1" width="12" customWidth="1"/>
    <col min="2" max="2" width="12.42578125" customWidth="1"/>
    <col min="3" max="3" width="13.28515625" customWidth="1"/>
    <col min="4" max="4" width="15.140625" customWidth="1"/>
    <col min="5" max="5" width="14.5703125" customWidth="1"/>
    <col min="6" max="6" width="14.85546875" customWidth="1"/>
  </cols>
  <sheetData>
    <row r="1" spans="2:6" ht="27.75" customHeight="1" thickBot="1" x14ac:dyDescent="0.3"/>
    <row r="2" spans="2:6" ht="26.25" customHeight="1" thickBot="1" x14ac:dyDescent="0.3">
      <c r="B2" s="38" t="s">
        <v>57</v>
      </c>
      <c r="C2" s="39" t="s">
        <v>66</v>
      </c>
      <c r="D2" s="39" t="s">
        <v>54</v>
      </c>
      <c r="E2" s="39" t="s">
        <v>55</v>
      </c>
      <c r="F2" s="40" t="s">
        <v>56</v>
      </c>
    </row>
    <row r="3" spans="2:6" ht="15.75" thickTop="1" x14ac:dyDescent="0.25">
      <c r="B3" s="36">
        <f>ABS('Data Training'!$B$22-'Data Training'!B4)+
 ABS('Data Training'!$C$22-'Data Training'!C4)+
ABS('Data Training'!$D$22-'Data Training'!D4)+
ABS('Data Training'!$E$22-'Data Training'!E4)+
ABS('Data Training'!$F$22-'Data Training'!F4)+
ABS('Data Training'!$G$22-'Data Training'!G4)+
ABS('Data Training'!$H$22-'Data Training'!H4)+
ABS('Data Training'!$I$22-'Data Training'!I4)+
ABS('Data Training'!$J$22-'Data Training'!J4)+
ABS('Data Training'!$K$22-'Data Training'!K4)+
ABS('Data Training'!$L$22-'Data Training'!L4)+
ABS('Data Training'!$M$22-'Data Training'!M4)+
ABS('Data Training'!$N$22-'Data Training'!N4)+
ABS('Data Training'!$O$22-'Data Training'!O4)+
ABS('Data Training'!$P$22-'Data Training'!P4)+
ABS('Data Training'!$Q$22-'Data Training'!Q4)+
ABS('Data Training'!$R$22-'Data Training'!R4)</f>
        <v>14.98</v>
      </c>
      <c r="C3" s="37" t="str">
        <f>IF($B$3&lt;=SMALL(KNN!$B$3:$B$15,3),'Data Training'!$S$4,"")</f>
        <v/>
      </c>
      <c r="D3" s="37" t="str">
        <f>IF($B$3&lt;=SMALL(KNN!$B$3:$B$15,5),'Data Training'!$S$4,"")</f>
        <v/>
      </c>
      <c r="E3" s="37">
        <f>IF($B$3&lt;=SMALL(KNN!$B$3:$B$15,9),'Data Training'!$S$4,"")</f>
        <v>5</v>
      </c>
      <c r="F3" s="16">
        <f>IF($B$3&lt;=SMALL(KNN!$B$3:$B$15,13),'Data Training'!$S$4,"")</f>
        <v>5</v>
      </c>
    </row>
    <row r="4" spans="2:6" x14ac:dyDescent="0.25">
      <c r="B4" s="34">
        <f>ABS('Data Training'!$B$22-'Data Training'!B5)+
 ABS('Data Training'!$C$22-'Data Training'!C5)+
ABS('Data Training'!$D$22-'Data Training'!D5)+
ABS('Data Training'!$E$22-'Data Training'!E5)+
ABS('Data Training'!$F$22-'Data Training'!F5)+
ABS('Data Training'!$G$22-'Data Training'!G5)+
ABS('Data Training'!$H$22-'Data Training'!H5)+
ABS('Data Training'!$I$22-'Data Training'!I5)+
ABS('Data Training'!$J$22-'Data Training'!J5)+
ABS('Data Training'!$K$22-'Data Training'!K5)+
ABS('Data Training'!$L$22-'Data Training'!L5)+
ABS('Data Training'!$M$22-'Data Training'!M5)+
ABS('Data Training'!$N$22-'Data Training'!N5)+
ABS('Data Training'!$O$22-'Data Training'!O5)+
ABS('Data Training'!$P$22-'Data Training'!P5)+
ABS('Data Training'!$Q$22-'Data Training'!Q5)+
ABS('Data Training'!$R$22-'Data Training'!R5)</f>
        <v>14.629999999999999</v>
      </c>
      <c r="C4" s="7" t="str">
        <f>IF($B$4&lt;=SMALL(KNN!$B$3:$B$15,3),'Data Training'!$S$5,"")</f>
        <v/>
      </c>
      <c r="D4" s="7" t="str">
        <f>IF($B$4&lt;=SMALL(KNN!$B$3:$B$15,5),'Data Training'!$S$5,"")</f>
        <v/>
      </c>
      <c r="E4" s="7">
        <f>IF($B$4&lt;=SMALL(KNN!$B$3:$B$15,9),'Data Training'!$S$5,"")</f>
        <v>1</v>
      </c>
      <c r="F4" s="11">
        <f>IF($B$4&lt;=SMALL(KNN!$B$3:$B$15,13),'Data Training'!$S$5,"")</f>
        <v>1</v>
      </c>
    </row>
    <row r="5" spans="2:6" x14ac:dyDescent="0.25">
      <c r="B5" s="34">
        <f>ABS('Data Training'!$B$22-'Data Training'!B6)+
 ABS('Data Training'!$C$22-'Data Training'!C6)+
ABS('Data Training'!$D$22-'Data Training'!D6)+
ABS('Data Training'!$E$22-'Data Training'!E6)+
ABS('Data Training'!$F$22-'Data Training'!F6)+
ABS('Data Training'!$G$22-'Data Training'!G6)+
ABS('Data Training'!$H$22-'Data Training'!H6)+
ABS('Data Training'!$I$22-'Data Training'!I6)+
ABS('Data Training'!$J$22-'Data Training'!J6)+
ABS('Data Training'!$K$22-'Data Training'!K6)+
ABS('Data Training'!$L$22-'Data Training'!L6)+
ABS('Data Training'!$M$22-'Data Training'!M6)+
ABS('Data Training'!$N$22-'Data Training'!N6)+
ABS('Data Training'!$O$22-'Data Training'!O6)+
ABS('Data Training'!$P$22-'Data Training'!P6)+
ABS('Data Training'!$Q$22-'Data Training'!Q6)+
ABS('Data Training'!$R$22-'Data Training'!R6)</f>
        <v>12.56</v>
      </c>
      <c r="C5" s="7" t="str">
        <f>IF($B$5&lt;=SMALL(KNN!$B$3:$B$15,3),'Data Training'!$S$6,"")</f>
        <v/>
      </c>
      <c r="D5" s="7">
        <f>IF($B$5&lt;=SMALL(KNN!$B$3:$B$15,5),'Data Training'!$S$6,"")</f>
        <v>5</v>
      </c>
      <c r="E5" s="7">
        <f>IF($B$5&lt;=SMALL(KNN!$B$3:$B$15,9),'Data Training'!$S$6,"")</f>
        <v>5</v>
      </c>
      <c r="F5" s="11">
        <f>IF($B$5&lt;=SMALL(KNN!$B$3:$B$15,13),'Data Training'!$S$6,"")</f>
        <v>5</v>
      </c>
    </row>
    <row r="6" spans="2:6" x14ac:dyDescent="0.25">
      <c r="B6" s="34">
        <f>ABS('Data Training'!$B$22-'Data Training'!B7)+
 ABS('Data Training'!$C$22-'Data Training'!C7)+
ABS('Data Training'!$D$22-'Data Training'!D7)+
ABS('Data Training'!$E$22-'Data Training'!E7)+
ABS('Data Training'!$F$22-'Data Training'!F7)+
ABS('Data Training'!$G$22-'Data Training'!G7)+
ABS('Data Training'!$H$22-'Data Training'!H7)+
ABS('Data Training'!$I$22-'Data Training'!I7)+
ABS('Data Training'!$J$22-'Data Training'!J7)+
ABS('Data Training'!$K$22-'Data Training'!K7)+
ABS('Data Training'!$L$22-'Data Training'!L7)+
ABS('Data Training'!$M$22-'Data Training'!M7)+
ABS('Data Training'!$N$22-'Data Training'!N7)+
ABS('Data Training'!$O$22-'Data Training'!O7)+
ABS('Data Training'!$P$22-'Data Training'!P7)+
ABS('Data Training'!$Q$22-'Data Training'!Q7)+
ABS('Data Training'!$R$22-'Data Training'!R7)</f>
        <v>12.26</v>
      </c>
      <c r="C6" s="7" t="str">
        <f>IF($B$6&lt;=SMALL(KNN!$B$3:$B$15,3),'Data Training'!$S$7,"")</f>
        <v/>
      </c>
      <c r="D6" s="7">
        <f>IF($B$6&lt;=SMALL(KNN!$B$3:$B$15,5),'Data Training'!$S$7,"")</f>
        <v>4</v>
      </c>
      <c r="E6" s="7">
        <f>IF($B$6&lt;=SMALL(KNN!$B$3:$B$15,9),'Data Training'!$S$7,"")</f>
        <v>4</v>
      </c>
      <c r="F6" s="11">
        <f>IF($B$6&lt;=SMALL(KNN!$B$3:$B$15,13),'Data Training'!$S$7,"")</f>
        <v>4</v>
      </c>
    </row>
    <row r="7" spans="2:6" x14ac:dyDescent="0.25">
      <c r="B7" s="34">
        <f>ABS('Data Training'!$B$22-'Data Training'!B8)+
 ABS('Data Training'!$C$22-'Data Training'!C8)+
ABS('Data Training'!$D$22-'Data Training'!D8)+
ABS('Data Training'!$E$22-'Data Training'!E8)+
ABS('Data Training'!$F$22-'Data Training'!F8)+
ABS('Data Training'!$G$22-'Data Training'!G8)+
ABS('Data Training'!$H$22-'Data Training'!H8)+
ABS('Data Training'!$I$22-'Data Training'!I8)+
ABS('Data Training'!$J$22-'Data Training'!J8)+
ABS('Data Training'!$K$22-'Data Training'!K8)+
ABS('Data Training'!$L$22-'Data Training'!L8)+
ABS('Data Training'!$M$22-'Data Training'!M8)+
ABS('Data Training'!$N$22-'Data Training'!N8)+
ABS('Data Training'!$O$22-'Data Training'!O8)+
ABS('Data Training'!$P$22-'Data Training'!P8)+
ABS('Data Training'!$Q$22-'Data Training'!Q8)+
ABS('Data Training'!$R$22-'Data Training'!R8)</f>
        <v>18.100000000000001</v>
      </c>
      <c r="C7" s="7" t="str">
        <f>IF($B$7&lt;=SMALL(KNN!$B$3:$B$15,3),'Data Training'!$S$8,"")</f>
        <v/>
      </c>
      <c r="D7" s="7" t="str">
        <f>IF($B$7&lt;=SMALL(KNN!$B$3:$B$15,5),'Data Training'!$S$8,"")</f>
        <v/>
      </c>
      <c r="E7" s="7" t="str">
        <f>IF($B$7&lt;=SMALL(KNN!$B$3:$B$15,9),'Data Training'!$S$8,"")</f>
        <v/>
      </c>
      <c r="F7" s="11">
        <f>IF($B$7&lt;=SMALL(KNN!$B$3:$B$15,13),'Data Training'!$S$8,"")</f>
        <v>2</v>
      </c>
    </row>
    <row r="8" spans="2:6" x14ac:dyDescent="0.25">
      <c r="B8" s="34">
        <f>ABS('Data Training'!$B$22-'Data Training'!B9)+
 ABS('Data Training'!$C$22-'Data Training'!C9)+
ABS('Data Training'!$D$22-'Data Training'!D9)+
ABS('Data Training'!$E$22-'Data Training'!E9)+
ABS('Data Training'!$F$22-'Data Training'!F9)+
ABS('Data Training'!$G$22-'Data Training'!G9)+
ABS('Data Training'!$H$22-'Data Training'!H9)+
ABS('Data Training'!$I$22-'Data Training'!I9)+
ABS('Data Training'!$J$22-'Data Training'!J9)+
ABS('Data Training'!$K$22-'Data Training'!K9)+
ABS('Data Training'!$L$22-'Data Training'!L9)+
ABS('Data Training'!$M$22-'Data Training'!M9)+
ABS('Data Training'!$N$22-'Data Training'!N9)+
ABS('Data Training'!$O$22-'Data Training'!O9)+
ABS('Data Training'!$P$22-'Data Training'!P9)+
ABS('Data Training'!$Q$22-'Data Training'!Q9)+
ABS('Data Training'!$R$22-'Data Training'!R9)</f>
        <v>13.67</v>
      </c>
      <c r="C8" s="7" t="str">
        <f>IF($B$8&lt;=SMALL(KNN!$B$3:$B$15,3),'Data Training'!$S$9,"")</f>
        <v/>
      </c>
      <c r="D8" s="7" t="str">
        <f>IF($B$8&lt;=SMALL(KNN!$B$3:$B$15,5),'Data Training'!$S$9,"")</f>
        <v/>
      </c>
      <c r="E8" s="7">
        <f>IF($B$8&lt;=SMALL(KNN!$B$3:$B$15,9),'Data Training'!$S$9,"")</f>
        <v>1</v>
      </c>
      <c r="F8" s="11">
        <f>IF($B$8&lt;=SMALL(KNN!$B$3:$B$15,13),'Data Training'!$S$9,"")</f>
        <v>1</v>
      </c>
    </row>
    <row r="9" spans="2:6" x14ac:dyDescent="0.25">
      <c r="B9" s="34">
        <f>ABS('Data Training'!$B$22-'Data Training'!B10)+
 ABS('Data Training'!$C$22-'Data Training'!C10)+
ABS('Data Training'!$D$22-'Data Training'!D10)+
ABS('Data Training'!$E$22-'Data Training'!E10)+
ABS('Data Training'!$F$22-'Data Training'!F10)+
ABS('Data Training'!$G$22-'Data Training'!G10)+
ABS('Data Training'!$H$22-'Data Training'!H10)+
ABS('Data Training'!$I$22-'Data Training'!I10)+
ABS('Data Training'!$J$22-'Data Training'!J10)+
ABS('Data Training'!$K$22-'Data Training'!K10)+
ABS('Data Training'!$L$22-'Data Training'!L10)+
ABS('Data Training'!$M$22-'Data Training'!M10)+
ABS('Data Training'!$N$22-'Data Training'!N10)+
ABS('Data Training'!$O$22-'Data Training'!O10)+
ABS('Data Training'!$P$22-'Data Training'!P10)+
ABS('Data Training'!$Q$22-'Data Training'!Q10)+
ABS('Data Training'!$R$22-'Data Training'!R10)</f>
        <v>11.49</v>
      </c>
      <c r="C9" s="7">
        <f>IF($B$9&lt;=SMALL(KNN!$B$3:$B$15,3),'Data Training'!$S$10,"")</f>
        <v>5</v>
      </c>
      <c r="D9" s="7">
        <f>IF($B$9&lt;=SMALL(KNN!$B$3:$B$15,5),'Data Training'!$S$10,"")</f>
        <v>5</v>
      </c>
      <c r="E9" s="7">
        <f>IF($B$9&lt;=SMALL(KNN!$B$3:$B$15,9),'Data Training'!$S$10,"")</f>
        <v>5</v>
      </c>
      <c r="F9" s="11">
        <f>IF($B$9&lt;=SMALL(KNN!$B$3:$B$15,13),'Data Training'!$S$10,"")</f>
        <v>5</v>
      </c>
    </row>
    <row r="10" spans="2:6" x14ac:dyDescent="0.25">
      <c r="B10" s="34">
        <f>ABS('Data Training'!$B$22-'Data Training'!B11)+
 ABS('Data Training'!$C$22-'Data Training'!C11)+
ABS('Data Training'!$D$22-'Data Training'!D11)+
ABS('Data Training'!$E$22-'Data Training'!E11)+
ABS('Data Training'!$F$22-'Data Training'!F11)+
ABS('Data Training'!$G$22-'Data Training'!G11)+
ABS('Data Training'!$H$22-'Data Training'!H11)+
ABS('Data Training'!$I$22-'Data Training'!I11)+
ABS('Data Training'!$J$22-'Data Training'!J11)+
ABS('Data Training'!$K$22-'Data Training'!K11)+
ABS('Data Training'!$L$22-'Data Training'!L11)+
ABS('Data Training'!$M$22-'Data Training'!M11)+
ABS('Data Training'!$N$22-'Data Training'!N11)+
ABS('Data Training'!$O$22-'Data Training'!O11)+
ABS('Data Training'!$P$22-'Data Training'!P11)+
ABS('Data Training'!$Q$22-'Data Training'!Q11)+
ABS('Data Training'!$R$22-'Data Training'!R11)</f>
        <v>15</v>
      </c>
      <c r="C10" s="7" t="str">
        <f>IF($B$10&lt;=SMALL(KNN!$B$3:$B$15,3),'Data Training'!$S$11,"")</f>
        <v/>
      </c>
      <c r="D10" s="7" t="str">
        <f>IF($B$10&lt;=SMALL(KNN!$B$3:$B$15,5),'Data Training'!$S$11,"")</f>
        <v/>
      </c>
      <c r="E10" s="7" t="str">
        <f>IF($B$10&lt;=SMALL(KNN!$B$3:$B$15,9),'Data Training'!$S$11,"")</f>
        <v/>
      </c>
      <c r="F10" s="11">
        <f>IF($B$10&lt;=SMALL(KNN!$B$3:$B$15,13),'Data Training'!$S$11,"")</f>
        <v>2</v>
      </c>
    </row>
    <row r="11" spans="2:6" x14ac:dyDescent="0.25">
      <c r="B11" s="34">
        <f>ABS('Data Training'!$B$22-'Data Training'!B12)+
 ABS('Data Training'!$C$22-'Data Training'!C12)+
ABS('Data Training'!$D$22-'Data Training'!D12)+
ABS('Data Training'!$E$22-'Data Training'!E12)+
ABS('Data Training'!$F$22-'Data Training'!F12)+
ABS('Data Training'!$G$22-'Data Training'!G12)+
ABS('Data Training'!$H$22-'Data Training'!H12)+
ABS('Data Training'!$I$22-'Data Training'!I12)+
ABS('Data Training'!$J$22-'Data Training'!J12)+
ABS('Data Training'!$K$22-'Data Training'!K12)+
ABS('Data Training'!$L$22-'Data Training'!L12)+
ABS('Data Training'!$M$22-'Data Training'!M12)+
ABS('Data Training'!$N$22-'Data Training'!N12)+
ABS('Data Training'!$O$22-'Data Training'!O12)+
ABS('Data Training'!$P$22-'Data Training'!P12)+
ABS('Data Training'!$Q$22-'Data Training'!Q12)+
ABS('Data Training'!$R$22-'Data Training'!R12)</f>
        <v>16.009999999999998</v>
      </c>
      <c r="C11" s="7" t="str">
        <f>IF($B$11&lt;=SMALL(KNN!$B$3:$B$15,3),'Data Training'!$S$12,"")</f>
        <v/>
      </c>
      <c r="D11" s="7" t="str">
        <f>IF($B$11&lt;=SMALL(KNN!$B$3:$B$15,5),'Data Training'!$S$12,"")</f>
        <v/>
      </c>
      <c r="E11" s="7" t="str">
        <f>IF($B$11&lt;=SMALL(KNN!$B$3:$B$15,9),'Data Training'!$S$12,"")</f>
        <v/>
      </c>
      <c r="F11" s="11">
        <f>IF($B$11&lt;=SMALL(KNN!$B$3:$B$15,13),'Data Training'!$S$12,"")</f>
        <v>5</v>
      </c>
    </row>
    <row r="12" spans="2:6" x14ac:dyDescent="0.25">
      <c r="B12" s="34">
        <f>ABS('Data Training'!$B$22-'Data Training'!B13)+
 ABS('Data Training'!$C$22-'Data Training'!C13)+
ABS('Data Training'!$D$22-'Data Training'!D13)+
ABS('Data Training'!$E$22-'Data Training'!E13)+
ABS('Data Training'!$F$22-'Data Training'!F13)+
ABS('Data Training'!$G$22-'Data Training'!G13)+
ABS('Data Training'!$H$22-'Data Training'!H13)+
ABS('Data Training'!$I$22-'Data Training'!I13)+
ABS('Data Training'!$J$22-'Data Training'!J13)+
ABS('Data Training'!$K$22-'Data Training'!K13)+
ABS('Data Training'!$L$22-'Data Training'!L13)+
ABS('Data Training'!$M$22-'Data Training'!M13)+
ABS('Data Training'!$N$22-'Data Training'!N13)+
ABS('Data Training'!$O$22-'Data Training'!O13)+
ABS('Data Training'!$P$22-'Data Training'!P13)+
ABS('Data Training'!$Q$22-'Data Training'!Q13)+
ABS('Data Training'!$R$22-'Data Training'!R13)</f>
        <v>11.3</v>
      </c>
      <c r="C12" s="7">
        <f>IF($B$12&lt;=SMALL(KNN!$B$3:$B$15,3),'Data Training'!$S$13,"")</f>
        <v>1</v>
      </c>
      <c r="D12" s="7">
        <f>IF($B$12&lt;=SMALL(KNN!$B$3:$B$15,5),'Data Training'!$S$13,"")</f>
        <v>1</v>
      </c>
      <c r="E12" s="7">
        <f>IF($B$12&lt;=SMALL(KNN!$B$3:$B$15,9),'Data Training'!$S$13,"")</f>
        <v>1</v>
      </c>
      <c r="F12" s="11">
        <f>IF($B$12&lt;=SMALL(KNN!$B$3:$B$15,13),'Data Training'!$S$13,"")</f>
        <v>1</v>
      </c>
    </row>
    <row r="13" spans="2:6" x14ac:dyDescent="0.25">
      <c r="B13" s="34">
        <f>ABS('Data Training'!$B$22-'Data Training'!B14)+
 ABS('Data Training'!$C$22-'Data Training'!C14)+
ABS('Data Training'!$D$22-'Data Training'!D14)+
ABS('Data Training'!$E$22-'Data Training'!E14)+
ABS('Data Training'!$F$22-'Data Training'!F14)+
ABS('Data Training'!$G$22-'Data Training'!G14)+
ABS('Data Training'!$H$22-'Data Training'!H14)+
ABS('Data Training'!$I$22-'Data Training'!I14)+
ABS('Data Training'!$J$22-'Data Training'!J14)+
ABS('Data Training'!$K$22-'Data Training'!K14)+
ABS('Data Training'!$L$22-'Data Training'!L14)+
ABS('Data Training'!$M$22-'Data Training'!M14)+
ABS('Data Training'!$N$22-'Data Training'!N14)+
ABS('Data Training'!$O$22-'Data Training'!O14)+
ABS('Data Training'!$P$22-'Data Training'!P14)+
ABS('Data Training'!$Q$22-'Data Training'!Q14)+
ABS('Data Training'!$R$22-'Data Training'!R14)</f>
        <v>16.850000000000001</v>
      </c>
      <c r="C13" s="7" t="str">
        <f>IF($B$13&lt;=SMALL(KNN!$B$3:$B$15,3),'Data Training'!$S$14,"")</f>
        <v/>
      </c>
      <c r="D13" s="7" t="str">
        <f>IF($B$13&lt;=SMALL(KNN!$B$3:$B$15,5),'Data Training'!$S$14,"")</f>
        <v/>
      </c>
      <c r="E13" s="7" t="str">
        <f>IF($B$13&lt;=SMALL(KNN!$B$3:$B$15,9),'Data Training'!$S$14,"")</f>
        <v/>
      </c>
      <c r="F13" s="11">
        <f>IF($B$13&lt;=SMALL(KNN!$B$3:$B$15,13),'Data Training'!$S$14,"")</f>
        <v>2</v>
      </c>
    </row>
    <row r="14" spans="2:6" x14ac:dyDescent="0.25">
      <c r="B14" s="34">
        <f>ABS('Data Training'!$B$22-'Data Training'!B15)+
 ABS('Data Training'!$C$22-'Data Training'!C15)+
ABS('Data Training'!$D$22-'Data Training'!D15)+
ABS('Data Training'!$E$22-'Data Training'!E15)+
ABS('Data Training'!$F$22-'Data Training'!F15)+
ABS('Data Training'!$G$22-'Data Training'!G15)+
ABS('Data Training'!$H$22-'Data Training'!H15)+
ABS('Data Training'!$I$22-'Data Training'!I15)+
ABS('Data Training'!$J$22-'Data Training'!J15)+
ABS('Data Training'!$K$22-'Data Training'!K15)+
ABS('Data Training'!$L$22-'Data Training'!L15)+
ABS('Data Training'!$M$22-'Data Training'!M15)+
ABS('Data Training'!$N$22-'Data Training'!N15)+
ABS('Data Training'!$O$22-'Data Training'!O15)+
ABS('Data Training'!$P$22-'Data Training'!P15)+
ABS('Data Training'!$Q$22-'Data Training'!Q15)+
ABS('Data Training'!$R$22-'Data Training'!R15)</f>
        <v>9.1999999999999993</v>
      </c>
      <c r="C14" s="7">
        <f>IF($B$14&lt;=SMALL(KNN!$B$3:$B$15,3),'Data Training'!$S$15,"")</f>
        <v>3</v>
      </c>
      <c r="D14" s="7">
        <f>IF($B$14&lt;=SMALL(KNN!$B$3:$B$15,5),'Data Training'!$S$15,"")</f>
        <v>3</v>
      </c>
      <c r="E14" s="7">
        <f>IF($B$14&lt;=SMALL(KNN!$B$3:$B$15,9),'Data Training'!$S$15,"")</f>
        <v>3</v>
      </c>
      <c r="F14" s="11">
        <f>IF($B$14&lt;=SMALL(KNN!$B$3:$B$15,13),'Data Training'!$S$15,"")</f>
        <v>3</v>
      </c>
    </row>
    <row r="15" spans="2:6" ht="15.75" thickBot="1" x14ac:dyDescent="0.3">
      <c r="B15" s="35">
        <f>ABS('Data Training'!$B$22-'Data Training'!B16)+
 ABS('Data Training'!$C$22-'Data Training'!C16)+
ABS('Data Training'!$D$22-'Data Training'!D16)+
ABS('Data Training'!$E$22-'Data Training'!E16)+
ABS('Data Training'!$F$22-'Data Training'!F16)+
ABS('Data Training'!$G$22-'Data Training'!G16)+
ABS('Data Training'!$H$22-'Data Training'!H16)+
ABS('Data Training'!$I$22-'Data Training'!I16)+
ABS('Data Training'!$J$22-'Data Training'!J16)+
ABS('Data Training'!$K$22-'Data Training'!K16)+
ABS('Data Training'!$L$22-'Data Training'!L16)+
ABS('Data Training'!$M$22-'Data Training'!M16)+
ABS('Data Training'!$N$22-'Data Training'!N16)+
ABS('Data Training'!$O$22-'Data Training'!O16)+
ABS('Data Training'!$P$22-'Data Training'!P16)+
ABS('Data Training'!$Q$22-'Data Training'!Q16)+
ABS('Data Training'!$R$22-'Data Training'!R16)</f>
        <v>14.6</v>
      </c>
      <c r="C15" s="23" t="str">
        <f>IF($B$15&lt;=SMALL(KNN!$B$3:$B$15,3),'Data Training'!$S$16,"")</f>
        <v/>
      </c>
      <c r="D15" s="23" t="str">
        <f>IF($B$15&lt;=SMALL(KNN!$B$3:$B$15,5),'Data Training'!$S$16,"")</f>
        <v/>
      </c>
      <c r="E15" s="23">
        <f>IF($B$15&lt;=SMALL(KNN!$B$3:$B$15,9),'Data Training'!$S$16,"")</f>
        <v>3</v>
      </c>
      <c r="F15" s="24">
        <f>IF($B$15&lt;=SMALL(KNN!$B$3:$B$15,13),'Data Training'!$S$16,"")</f>
        <v>3</v>
      </c>
    </row>
    <row r="16" spans="2:6" ht="15.75" thickBot="1" x14ac:dyDescent="0.3"/>
    <row r="17" spans="1:6" ht="15.75" thickBot="1" x14ac:dyDescent="0.3">
      <c r="B17" s="60" t="s">
        <v>64</v>
      </c>
      <c r="C17" s="61"/>
      <c r="D17" s="61"/>
      <c r="E17" s="61"/>
      <c r="F17" s="62"/>
    </row>
    <row r="18" spans="1:6" ht="15.75" thickTop="1" x14ac:dyDescent="0.25">
      <c r="B18" s="41" t="s">
        <v>59</v>
      </c>
      <c r="C18" s="42" t="e">
        <f>MODE(C3:C15)</f>
        <v>#N/A</v>
      </c>
      <c r="D18" s="42">
        <f>MODE(D3:D15)</f>
        <v>5</v>
      </c>
      <c r="E18" s="42">
        <f>MODE(E3:E15)</f>
        <v>5</v>
      </c>
      <c r="F18" s="43">
        <f>MODE(F3:F15)</f>
        <v>5</v>
      </c>
    </row>
    <row r="19" spans="1:6" ht="15.75" thickBot="1" x14ac:dyDescent="0.3">
      <c r="B19" s="33" t="s">
        <v>63</v>
      </c>
      <c r="C19" s="31" t="e">
        <f>VLOOKUP(C18,'Data Training'!$U$4:$V$8,2,TRUE)</f>
        <v>#N/A</v>
      </c>
      <c r="D19" s="31" t="str">
        <f>VLOOKUP(D18,'Data Training'!$U$4:$V$8,2,TRUE)</f>
        <v>GIS</v>
      </c>
      <c r="E19" s="31" t="str">
        <f>VLOOKUP(E18,'Data Training'!$U$4:$V$8,2,TRUE)</f>
        <v>GIS</v>
      </c>
      <c r="F19" s="32" t="str">
        <f>VLOOKUP(F18,'Data Training'!$U$4:$V$8,2,TRUE)</f>
        <v>GIS</v>
      </c>
    </row>
    <row r="31" spans="1:6" x14ac:dyDescent="0.25">
      <c r="A31" t="s">
        <v>58</v>
      </c>
    </row>
  </sheetData>
  <mergeCells count="1">
    <mergeCell ref="B17:F17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C1C3-031D-4E1C-9D67-F8D7DC39213C}">
  <dimension ref="A20:Z33"/>
  <sheetViews>
    <sheetView workbookViewId="0">
      <selection activeCell="Z20" sqref="Z20"/>
    </sheetView>
  </sheetViews>
  <sheetFormatPr defaultRowHeight="15" x14ac:dyDescent="0.25"/>
  <cols>
    <col min="2" max="2" width="13.7109375" customWidth="1"/>
    <col min="3" max="3" width="11" customWidth="1"/>
    <col min="4" max="4" width="0" hidden="1" customWidth="1"/>
    <col min="6" max="12" width="0" hidden="1" customWidth="1"/>
    <col min="20" max="20" width="14.42578125" customWidth="1"/>
    <col min="21" max="21" width="15.42578125" customWidth="1"/>
    <col min="27" max="27" width="10.140625" customWidth="1"/>
  </cols>
  <sheetData>
    <row r="20" spans="1:2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3" t="s">
        <v>12</v>
      </c>
      <c r="N20" s="2" t="s">
        <v>8</v>
      </c>
      <c r="O20" s="2" t="s">
        <v>9</v>
      </c>
      <c r="P20" s="2" t="s">
        <v>10</v>
      </c>
      <c r="Q20" s="2" t="s">
        <v>11</v>
      </c>
      <c r="R20" s="2" t="s">
        <v>13</v>
      </c>
      <c r="S20" s="2" t="s">
        <v>14</v>
      </c>
      <c r="T20" s="2" t="s">
        <v>15</v>
      </c>
      <c r="U20" s="3" t="s">
        <v>16</v>
      </c>
      <c r="V20" s="2" t="s">
        <v>17</v>
      </c>
      <c r="W20" s="2" t="s">
        <v>18</v>
      </c>
      <c r="X20" s="2" t="s">
        <v>19</v>
      </c>
      <c r="Y20" s="2" t="s">
        <v>20</v>
      </c>
      <c r="Z20" s="2" t="s">
        <v>21</v>
      </c>
    </row>
    <row r="21" spans="1:26" x14ac:dyDescent="0.25">
      <c r="A21" s="4" t="s">
        <v>22</v>
      </c>
      <c r="B21" s="4">
        <v>4</v>
      </c>
      <c r="C21" s="4">
        <v>3.48</v>
      </c>
      <c r="D21" s="4" t="s">
        <v>23</v>
      </c>
      <c r="E21" s="4">
        <v>2</v>
      </c>
      <c r="F21" s="4" t="s">
        <v>24</v>
      </c>
      <c r="G21" s="4">
        <v>99</v>
      </c>
      <c r="H21" s="1"/>
      <c r="I21" s="1"/>
      <c r="J21" s="1"/>
      <c r="K21" s="1"/>
      <c r="L21" s="1"/>
      <c r="M21" s="4" t="s">
        <v>25</v>
      </c>
      <c r="N21" s="4" t="s">
        <v>26</v>
      </c>
      <c r="O21" s="4" t="s">
        <v>27</v>
      </c>
      <c r="P21" s="4" t="s">
        <v>28</v>
      </c>
      <c r="Q21" s="4" t="s">
        <v>25</v>
      </c>
      <c r="R21" s="4" t="s">
        <v>25</v>
      </c>
      <c r="S21" s="4" t="s">
        <v>28</v>
      </c>
      <c r="T21" s="4" t="s">
        <v>25</v>
      </c>
      <c r="U21" s="4" t="s">
        <v>26</v>
      </c>
      <c r="V21" s="4" t="s">
        <v>26</v>
      </c>
      <c r="W21" s="4" t="s">
        <v>25</v>
      </c>
      <c r="X21" s="4" t="s">
        <v>26</v>
      </c>
      <c r="Y21" s="4" t="s">
        <v>25</v>
      </c>
      <c r="Z21" s="4" t="s">
        <v>26</v>
      </c>
    </row>
    <row r="22" spans="1:26" x14ac:dyDescent="0.25">
      <c r="A22" s="4" t="s">
        <v>29</v>
      </c>
      <c r="B22" s="4">
        <v>2</v>
      </c>
      <c r="C22" s="4">
        <v>3.63</v>
      </c>
      <c r="D22" s="4" t="s">
        <v>23</v>
      </c>
      <c r="E22" s="4">
        <v>8</v>
      </c>
      <c r="F22" s="4" t="s">
        <v>24</v>
      </c>
      <c r="G22" s="4">
        <v>90</v>
      </c>
      <c r="H22" s="4" t="s">
        <v>26</v>
      </c>
      <c r="I22" s="4" t="s">
        <v>25</v>
      </c>
      <c r="J22" s="4" t="s">
        <v>27</v>
      </c>
      <c r="K22" s="4" t="s">
        <v>28</v>
      </c>
      <c r="L22" s="4" t="s">
        <v>26</v>
      </c>
      <c r="M22" s="4" t="s">
        <v>26</v>
      </c>
      <c r="N22" s="4" t="s">
        <v>25</v>
      </c>
      <c r="O22" s="4" t="s">
        <v>27</v>
      </c>
      <c r="P22" s="4" t="s">
        <v>28</v>
      </c>
      <c r="Q22" s="4" t="s">
        <v>26</v>
      </c>
      <c r="R22" s="4" t="s">
        <v>26</v>
      </c>
      <c r="S22" s="4" t="s">
        <v>25</v>
      </c>
      <c r="T22" s="4" t="s">
        <v>25</v>
      </c>
      <c r="U22" s="4" t="s">
        <v>26</v>
      </c>
      <c r="V22" s="4" t="s">
        <v>25</v>
      </c>
      <c r="W22" s="4" t="s">
        <v>25</v>
      </c>
      <c r="X22" s="4" t="s">
        <v>26</v>
      </c>
      <c r="Y22" s="4" t="s">
        <v>26</v>
      </c>
      <c r="Z22" s="4" t="s">
        <v>26</v>
      </c>
    </row>
    <row r="23" spans="1:26" x14ac:dyDescent="0.25">
      <c r="A23" s="4" t="s">
        <v>22</v>
      </c>
      <c r="B23" s="4">
        <v>4</v>
      </c>
      <c r="C23" s="4">
        <v>3.56</v>
      </c>
      <c r="D23" s="4" t="s">
        <v>23</v>
      </c>
      <c r="E23" s="4">
        <v>6</v>
      </c>
      <c r="F23" s="4" t="s">
        <v>24</v>
      </c>
      <c r="G23" s="4">
        <v>80</v>
      </c>
      <c r="H23" s="1"/>
      <c r="I23" s="1"/>
      <c r="J23" s="1"/>
      <c r="K23" s="1"/>
      <c r="L23" s="1"/>
      <c r="M23" s="4" t="s">
        <v>25</v>
      </c>
      <c r="N23" s="4" t="s">
        <v>26</v>
      </c>
      <c r="O23" s="4" t="s">
        <v>27</v>
      </c>
      <c r="P23" s="4" t="s">
        <v>26</v>
      </c>
      <c r="Q23" s="4" t="s">
        <v>25</v>
      </c>
      <c r="R23" s="4" t="s">
        <v>26</v>
      </c>
      <c r="S23" s="4" t="s">
        <v>25</v>
      </c>
      <c r="T23" s="4" t="s">
        <v>26</v>
      </c>
      <c r="U23" s="4" t="s">
        <v>26</v>
      </c>
      <c r="V23" s="4" t="s">
        <v>25</v>
      </c>
      <c r="W23" s="4" t="s">
        <v>26</v>
      </c>
      <c r="X23" s="4" t="s">
        <v>26</v>
      </c>
      <c r="Y23" s="4" t="s">
        <v>26</v>
      </c>
      <c r="Z23" s="4" t="s">
        <v>27</v>
      </c>
    </row>
    <row r="24" spans="1:26" x14ac:dyDescent="0.25">
      <c r="A24" s="4" t="s">
        <v>30</v>
      </c>
      <c r="B24" s="4">
        <v>2</v>
      </c>
      <c r="C24" s="4">
        <v>3.76</v>
      </c>
      <c r="D24" s="4" t="s">
        <v>23</v>
      </c>
      <c r="E24" s="4">
        <v>6</v>
      </c>
      <c r="F24" s="4" t="s">
        <v>24</v>
      </c>
      <c r="G24" s="4">
        <v>100</v>
      </c>
      <c r="H24" s="4" t="s">
        <v>26</v>
      </c>
      <c r="I24" s="4" t="s">
        <v>26</v>
      </c>
      <c r="J24" s="4" t="s">
        <v>28</v>
      </c>
      <c r="K24" s="4" t="s">
        <v>25</v>
      </c>
      <c r="L24" s="4" t="s">
        <v>26</v>
      </c>
      <c r="M24" s="4" t="s">
        <v>26</v>
      </c>
      <c r="N24" s="4" t="s">
        <v>26</v>
      </c>
      <c r="O24" s="4" t="s">
        <v>28</v>
      </c>
      <c r="P24" s="4" t="s">
        <v>25</v>
      </c>
      <c r="Q24" s="4" t="s">
        <v>26</v>
      </c>
      <c r="R24" s="4" t="s">
        <v>26</v>
      </c>
      <c r="S24" s="4" t="s">
        <v>26</v>
      </c>
      <c r="T24" s="4" t="s">
        <v>25</v>
      </c>
      <c r="U24" s="4" t="s">
        <v>26</v>
      </c>
      <c r="V24" s="4" t="s">
        <v>26</v>
      </c>
      <c r="W24" s="4" t="s">
        <v>25</v>
      </c>
      <c r="X24" s="4" t="s">
        <v>26</v>
      </c>
      <c r="Y24" s="4" t="s">
        <v>26</v>
      </c>
      <c r="Z24" s="4" t="s">
        <v>28</v>
      </c>
    </row>
    <row r="25" spans="1:26" x14ac:dyDescent="0.25">
      <c r="A25" s="4" t="s">
        <v>31</v>
      </c>
      <c r="B25" s="4">
        <v>4</v>
      </c>
      <c r="C25" s="4">
        <v>3.6</v>
      </c>
      <c r="D25" s="4" t="s">
        <v>23</v>
      </c>
      <c r="E25" s="4">
        <v>8</v>
      </c>
      <c r="F25" s="4" t="s">
        <v>24</v>
      </c>
      <c r="G25" s="4">
        <v>70</v>
      </c>
      <c r="H25" s="1"/>
      <c r="I25" s="1"/>
      <c r="J25" s="1"/>
      <c r="K25" s="1"/>
      <c r="L25" s="1"/>
      <c r="M25" s="4" t="s">
        <v>25</v>
      </c>
      <c r="N25" s="4" t="s">
        <v>26</v>
      </c>
      <c r="O25" s="4" t="s">
        <v>26</v>
      </c>
      <c r="P25" s="4" t="s">
        <v>25</v>
      </c>
      <c r="Q25" s="4" t="s">
        <v>26</v>
      </c>
      <c r="R25" s="4" t="s">
        <v>26</v>
      </c>
      <c r="S25" s="4" t="s">
        <v>26</v>
      </c>
      <c r="T25" s="4" t="s">
        <v>32</v>
      </c>
      <c r="U25" s="4" t="s">
        <v>32</v>
      </c>
      <c r="V25" s="4" t="s">
        <v>25</v>
      </c>
      <c r="W25" s="4" t="s">
        <v>28</v>
      </c>
      <c r="X25" s="4" t="s">
        <v>26</v>
      </c>
      <c r="Y25" s="4" t="s">
        <v>26</v>
      </c>
      <c r="Z25" s="4" t="s">
        <v>26</v>
      </c>
    </row>
    <row r="26" spans="1:26" x14ac:dyDescent="0.25">
      <c r="A26" s="4" t="s">
        <v>29</v>
      </c>
      <c r="B26" s="4">
        <v>4</v>
      </c>
      <c r="C26" s="4">
        <v>3.67</v>
      </c>
      <c r="D26" s="4" t="s">
        <v>23</v>
      </c>
      <c r="E26" s="4">
        <v>8</v>
      </c>
      <c r="F26" s="4" t="s">
        <v>24</v>
      </c>
      <c r="G26" s="4">
        <v>75</v>
      </c>
      <c r="H26" s="1"/>
      <c r="I26" s="1"/>
      <c r="J26" s="1"/>
      <c r="K26" s="1"/>
      <c r="L26" s="1"/>
      <c r="M26" s="4" t="s">
        <v>25</v>
      </c>
      <c r="N26" s="4" t="s">
        <v>26</v>
      </c>
      <c r="O26" s="4" t="s">
        <v>26</v>
      </c>
      <c r="P26" s="4" t="s">
        <v>25</v>
      </c>
      <c r="Q26" s="4" t="s">
        <v>26</v>
      </c>
      <c r="R26" s="4" t="s">
        <v>26</v>
      </c>
      <c r="S26" s="4" t="s">
        <v>25</v>
      </c>
      <c r="T26" s="4" t="s">
        <v>26</v>
      </c>
      <c r="U26" s="4" t="s">
        <v>26</v>
      </c>
      <c r="V26" s="4" t="s">
        <v>26</v>
      </c>
      <c r="W26" s="4" t="s">
        <v>28</v>
      </c>
      <c r="X26" s="4" t="s">
        <v>28</v>
      </c>
      <c r="Y26" s="4" t="s">
        <v>25</v>
      </c>
      <c r="Z26" s="4" t="s">
        <v>26</v>
      </c>
    </row>
    <row r="27" spans="1:26" x14ac:dyDescent="0.25">
      <c r="A27" s="4" t="s">
        <v>22</v>
      </c>
      <c r="B27" s="4">
        <v>2</v>
      </c>
      <c r="C27" s="4">
        <v>3.49</v>
      </c>
      <c r="D27" s="4" t="s">
        <v>23</v>
      </c>
      <c r="E27" s="4">
        <v>4</v>
      </c>
      <c r="F27" s="4" t="s">
        <v>24</v>
      </c>
      <c r="G27" s="4">
        <v>85</v>
      </c>
      <c r="H27" s="4" t="s">
        <v>26</v>
      </c>
      <c r="I27" s="4" t="s">
        <v>25</v>
      </c>
      <c r="J27" s="4" t="s">
        <v>26</v>
      </c>
      <c r="K27" s="4" t="s">
        <v>26</v>
      </c>
      <c r="L27" s="4" t="s">
        <v>25</v>
      </c>
      <c r="M27" s="4" t="s">
        <v>25</v>
      </c>
      <c r="N27" s="4" t="s">
        <v>25</v>
      </c>
      <c r="O27" s="4" t="s">
        <v>26</v>
      </c>
      <c r="P27" s="4" t="s">
        <v>26</v>
      </c>
      <c r="Q27" s="4" t="s">
        <v>25</v>
      </c>
      <c r="R27" s="4" t="s">
        <v>26</v>
      </c>
      <c r="S27" s="4" t="s">
        <v>25</v>
      </c>
      <c r="T27" s="4" t="s">
        <v>28</v>
      </c>
      <c r="U27" s="4" t="s">
        <v>26</v>
      </c>
      <c r="V27" s="4" t="s">
        <v>26</v>
      </c>
      <c r="W27" s="4" t="s">
        <v>25</v>
      </c>
      <c r="X27" s="4" t="s">
        <v>25</v>
      </c>
      <c r="Y27" s="4" t="s">
        <v>26</v>
      </c>
      <c r="Z27" s="4" t="s">
        <v>26</v>
      </c>
    </row>
    <row r="28" spans="1:26" x14ac:dyDescent="0.25">
      <c r="A28" s="4" t="s">
        <v>31</v>
      </c>
      <c r="B28" s="4">
        <v>2</v>
      </c>
      <c r="C28" s="4">
        <v>3.5</v>
      </c>
      <c r="D28" s="4" t="s">
        <v>23</v>
      </c>
      <c r="E28" s="4">
        <v>8</v>
      </c>
      <c r="F28" s="4" t="s">
        <v>24</v>
      </c>
      <c r="G28" s="4">
        <v>1</v>
      </c>
      <c r="H28" s="4" t="s">
        <v>26</v>
      </c>
      <c r="I28" s="4" t="s">
        <v>26</v>
      </c>
      <c r="J28" s="4" t="s">
        <v>26</v>
      </c>
      <c r="K28" s="4" t="s">
        <v>25</v>
      </c>
      <c r="L28" s="4" t="s">
        <v>33</v>
      </c>
      <c r="M28" s="4" t="s">
        <v>26</v>
      </c>
      <c r="N28" s="4" t="s">
        <v>26</v>
      </c>
      <c r="O28" s="4" t="s">
        <v>26</v>
      </c>
      <c r="P28" s="4" t="s">
        <v>25</v>
      </c>
      <c r="Q28" s="4" t="s">
        <v>26</v>
      </c>
      <c r="R28" s="4" t="s">
        <v>26</v>
      </c>
      <c r="S28" s="4" t="s">
        <v>26</v>
      </c>
      <c r="T28" s="4" t="s">
        <v>28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  <c r="Z28" s="4" t="s">
        <v>26</v>
      </c>
    </row>
    <row r="29" spans="1:26" x14ac:dyDescent="0.25">
      <c r="A29" s="4" t="s">
        <v>22</v>
      </c>
      <c r="B29" s="4">
        <v>2</v>
      </c>
      <c r="C29" s="4">
        <v>3.51</v>
      </c>
      <c r="D29" s="4" t="s">
        <v>23</v>
      </c>
      <c r="E29" s="4">
        <v>2</v>
      </c>
      <c r="F29" s="4" t="s">
        <v>24</v>
      </c>
      <c r="G29" s="4">
        <v>50</v>
      </c>
      <c r="H29" s="4" t="s">
        <v>25</v>
      </c>
      <c r="I29" s="4" t="s">
        <v>28</v>
      </c>
      <c r="J29" s="4" t="s">
        <v>32</v>
      </c>
      <c r="K29" s="4" t="s">
        <v>28</v>
      </c>
      <c r="L29" s="4" t="s">
        <v>26</v>
      </c>
      <c r="M29" s="4" t="s">
        <v>26</v>
      </c>
      <c r="N29" s="4" t="s">
        <v>28</v>
      </c>
      <c r="O29" s="4" t="s">
        <v>32</v>
      </c>
      <c r="P29" s="4" t="s">
        <v>28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25</v>
      </c>
      <c r="Z29" s="4" t="s">
        <v>28</v>
      </c>
    </row>
    <row r="30" spans="1:26" x14ac:dyDescent="0.25">
      <c r="A30" s="4" t="s">
        <v>29</v>
      </c>
      <c r="B30" s="4">
        <v>2</v>
      </c>
      <c r="C30" s="4">
        <v>3.8</v>
      </c>
      <c r="D30" s="4" t="s">
        <v>23</v>
      </c>
      <c r="E30" s="4">
        <v>2</v>
      </c>
      <c r="F30" s="4" t="s">
        <v>24</v>
      </c>
      <c r="G30" s="4">
        <v>90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4" t="s">
        <v>28</v>
      </c>
      <c r="S30" s="4" t="s">
        <v>25</v>
      </c>
      <c r="T30" s="4" t="s">
        <v>26</v>
      </c>
      <c r="U30" s="4" t="s">
        <v>26</v>
      </c>
      <c r="V30" s="4" t="s">
        <v>26</v>
      </c>
      <c r="W30" s="4" t="s">
        <v>25</v>
      </c>
      <c r="X30" s="4" t="s">
        <v>28</v>
      </c>
      <c r="Y30" s="4" t="s">
        <v>26</v>
      </c>
      <c r="Z30" s="4" t="s">
        <v>25</v>
      </c>
    </row>
    <row r="31" spans="1:26" x14ac:dyDescent="0.25">
      <c r="A31" s="4" t="s">
        <v>31</v>
      </c>
      <c r="B31" s="4">
        <v>4</v>
      </c>
      <c r="C31" s="4">
        <v>3.85</v>
      </c>
      <c r="D31" s="4" t="s">
        <v>23</v>
      </c>
      <c r="E31" s="4">
        <v>8</v>
      </c>
      <c r="F31" s="4" t="s">
        <v>24</v>
      </c>
      <c r="G31" s="4">
        <v>60</v>
      </c>
      <c r="H31" s="1"/>
      <c r="I31" s="1"/>
      <c r="J31" s="1"/>
      <c r="K31" s="1"/>
      <c r="L31" s="1"/>
      <c r="M31" s="4" t="s">
        <v>26</v>
      </c>
      <c r="N31" s="4" t="s">
        <v>26</v>
      </c>
      <c r="O31" s="4" t="s">
        <v>25</v>
      </c>
      <c r="P31" s="4" t="s">
        <v>26</v>
      </c>
      <c r="Q31" s="4" t="s">
        <v>26</v>
      </c>
      <c r="R31" s="4" t="s">
        <v>26</v>
      </c>
      <c r="S31" s="4" t="s">
        <v>26</v>
      </c>
      <c r="T31" s="4" t="s">
        <v>26</v>
      </c>
      <c r="U31" s="4" t="s">
        <v>26</v>
      </c>
      <c r="V31" s="4" t="s">
        <v>26</v>
      </c>
      <c r="W31" s="4" t="s">
        <v>26</v>
      </c>
      <c r="X31" s="4" t="s">
        <v>26</v>
      </c>
      <c r="Y31" s="4" t="s">
        <v>26</v>
      </c>
      <c r="Z31" s="4" t="s">
        <v>25</v>
      </c>
    </row>
    <row r="32" spans="1:26" x14ac:dyDescent="0.25">
      <c r="A32" s="4" t="s">
        <v>34</v>
      </c>
      <c r="B32" s="4">
        <v>2</v>
      </c>
      <c r="C32" s="4">
        <v>3.2</v>
      </c>
      <c r="D32" s="4" t="s">
        <v>23</v>
      </c>
      <c r="E32" s="4">
        <v>4</v>
      </c>
      <c r="F32" s="4" t="s">
        <v>24</v>
      </c>
      <c r="G32" s="4">
        <v>76</v>
      </c>
      <c r="H32" s="4" t="s">
        <v>33</v>
      </c>
      <c r="I32" s="4" t="s">
        <v>25</v>
      </c>
      <c r="J32" s="4" t="s">
        <v>32</v>
      </c>
      <c r="K32" s="4" t="s">
        <v>26</v>
      </c>
      <c r="L32" s="4" t="s">
        <v>25</v>
      </c>
      <c r="M32" s="4" t="s">
        <v>28</v>
      </c>
      <c r="N32" s="4" t="s">
        <v>25</v>
      </c>
      <c r="O32" s="4" t="s">
        <v>32</v>
      </c>
      <c r="P32" s="4" t="s">
        <v>26</v>
      </c>
      <c r="Q32" s="4" t="s">
        <v>25</v>
      </c>
      <c r="R32" s="4" t="s">
        <v>27</v>
      </c>
      <c r="S32" s="4" t="s">
        <v>28</v>
      </c>
      <c r="T32" s="4" t="s">
        <v>25</v>
      </c>
      <c r="U32" s="4" t="s">
        <v>26</v>
      </c>
      <c r="V32" s="4" t="s">
        <v>28</v>
      </c>
      <c r="W32" s="4" t="s">
        <v>28</v>
      </c>
      <c r="X32" s="4" t="s">
        <v>26</v>
      </c>
      <c r="Y32" s="4" t="s">
        <v>25</v>
      </c>
      <c r="Z32" s="4" t="s">
        <v>27</v>
      </c>
    </row>
    <row r="33" spans="1:26" x14ac:dyDescent="0.25">
      <c r="A33" s="4" t="s">
        <v>34</v>
      </c>
      <c r="B33" s="4">
        <v>4</v>
      </c>
      <c r="C33" s="4">
        <v>3.1</v>
      </c>
      <c r="D33" s="4" t="s">
        <v>23</v>
      </c>
      <c r="E33" s="4">
        <v>2</v>
      </c>
      <c r="F33" s="4" t="s">
        <v>24</v>
      </c>
      <c r="G33" s="4">
        <v>80</v>
      </c>
      <c r="H33" s="1"/>
      <c r="I33" s="1"/>
      <c r="J33" s="1"/>
      <c r="K33" s="1"/>
      <c r="L33" s="1"/>
      <c r="M33" s="4" t="s">
        <v>25</v>
      </c>
      <c r="N33" s="4" t="s">
        <v>28</v>
      </c>
      <c r="O33" s="4" t="s">
        <v>28</v>
      </c>
      <c r="P33" s="4" t="s">
        <v>25</v>
      </c>
      <c r="Q33" s="4" t="s">
        <v>28</v>
      </c>
      <c r="R33" s="4" t="s">
        <v>28</v>
      </c>
      <c r="S33" s="4" t="s">
        <v>27</v>
      </c>
      <c r="T33" s="4" t="s">
        <v>28</v>
      </c>
      <c r="U33" s="4" t="s">
        <v>28</v>
      </c>
      <c r="V33" s="4" t="s">
        <v>27</v>
      </c>
      <c r="W33" s="4" t="s">
        <v>26</v>
      </c>
      <c r="X33" s="4" t="s">
        <v>26</v>
      </c>
      <c r="Y33" s="4" t="s">
        <v>26</v>
      </c>
      <c r="Z33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KNN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Hartawan Mulyadi</dc:creator>
  <cp:lastModifiedBy>Hartawan</cp:lastModifiedBy>
  <dcterms:created xsi:type="dcterms:W3CDTF">2015-06-05T18:17:20Z</dcterms:created>
  <dcterms:modified xsi:type="dcterms:W3CDTF">2021-01-10T17:27:43Z</dcterms:modified>
</cp:coreProperties>
</file>