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binh\Desktop\"/>
    </mc:Choice>
  </mc:AlternateContent>
  <bookViews>
    <workbookView xWindow="0" yWindow="0" windowWidth="20490" windowHeight="7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4" i="1"/>
  <c r="N15" i="1"/>
  <c r="N14" i="1"/>
  <c r="N13" i="1"/>
  <c r="N12" i="1"/>
  <c r="N11" i="1"/>
  <c r="N10" i="1"/>
  <c r="N9" i="1"/>
  <c r="N8" i="1"/>
  <c r="N6" i="1"/>
  <c r="N5" i="1"/>
  <c r="N4" i="1"/>
  <c r="N7" i="1"/>
  <c r="M5" i="1"/>
  <c r="M6" i="1"/>
  <c r="M7" i="1"/>
  <c r="M8" i="1"/>
  <c r="M9" i="1"/>
  <c r="M10" i="1"/>
  <c r="M11" i="1"/>
  <c r="M12" i="1"/>
  <c r="M13" i="1"/>
  <c r="M14" i="1"/>
  <c r="M15" i="1"/>
  <c r="M4" i="1"/>
  <c r="K4" i="1"/>
  <c r="H5" i="1" l="1"/>
  <c r="H6" i="1"/>
  <c r="H7" i="1"/>
  <c r="H8" i="1"/>
  <c r="H9" i="1"/>
  <c r="H10" i="1"/>
  <c r="H11" i="1"/>
  <c r="H12" i="1"/>
  <c r="H13" i="1"/>
  <c r="H14" i="1"/>
  <c r="H15" i="1"/>
  <c r="H4" i="1"/>
  <c r="J4" i="1" s="1"/>
  <c r="B4" i="1"/>
  <c r="I1" i="1"/>
  <c r="C7" i="1" s="1"/>
  <c r="D1" i="1"/>
  <c r="I4" i="1" s="1"/>
  <c r="G5" i="1" l="1"/>
  <c r="I5" i="1" s="1"/>
  <c r="J5" i="1" s="1"/>
  <c r="C14" i="1"/>
  <c r="C10" i="1"/>
  <c r="C6" i="1"/>
  <c r="C13" i="1"/>
  <c r="C9" i="1"/>
  <c r="C5" i="1"/>
  <c r="C4" i="1"/>
  <c r="D5" i="1" s="1"/>
  <c r="B5" i="1" s="1"/>
  <c r="D6" i="1" s="1"/>
  <c r="B6" i="1" s="1"/>
  <c r="D7" i="1" s="1"/>
  <c r="B7" i="1" s="1"/>
  <c r="D8" i="1" s="1"/>
  <c r="B8" i="1" s="1"/>
  <c r="D9" i="1" s="1"/>
  <c r="B9" i="1" s="1"/>
  <c r="D10" i="1" s="1"/>
  <c r="B10" i="1" s="1"/>
  <c r="D11" i="1" s="1"/>
  <c r="B11" i="1" s="1"/>
  <c r="C12" i="1"/>
  <c r="C8" i="1"/>
  <c r="C15" i="1"/>
  <c r="C11" i="1"/>
  <c r="G6" i="1"/>
  <c r="I6" i="1" s="1"/>
  <c r="J6" i="1" s="1"/>
  <c r="D12" i="1" l="1"/>
  <c r="B12" i="1" s="1"/>
  <c r="D13" i="1" s="1"/>
  <c r="B13" i="1" s="1"/>
  <c r="D14" i="1" s="1"/>
  <c r="B14" i="1" s="1"/>
  <c r="D15" i="1" s="1"/>
  <c r="B15" i="1" s="1"/>
  <c r="D16" i="1" s="1"/>
  <c r="G7" i="1"/>
  <c r="I7" i="1" s="1"/>
  <c r="J7" i="1" s="1"/>
  <c r="G8" i="1" l="1"/>
  <c r="I8" i="1" s="1"/>
  <c r="J8" i="1" s="1"/>
  <c r="G9" i="1" l="1"/>
  <c r="I9" i="1" s="1"/>
  <c r="J9" i="1" s="1"/>
  <c r="G10" i="1" l="1"/>
  <c r="I10" i="1" s="1"/>
  <c r="J10" i="1" s="1"/>
  <c r="G11" i="1" l="1"/>
  <c r="I11" i="1" s="1"/>
  <c r="J11" i="1" s="1"/>
  <c r="G12" i="1" l="1"/>
  <c r="I12" i="1" s="1"/>
  <c r="J12" i="1" s="1"/>
  <c r="G13" i="1" l="1"/>
  <c r="I13" i="1" s="1"/>
  <c r="J13" i="1" s="1"/>
  <c r="G14" i="1" l="1"/>
  <c r="I14" i="1" s="1"/>
  <c r="J14" i="1" s="1"/>
  <c r="G15" i="1" l="1"/>
  <c r="I15" i="1" s="1"/>
  <c r="J15" i="1" s="1"/>
  <c r="G16" i="1" l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<sst xmlns="http://schemas.openxmlformats.org/spreadsheetml/2006/main" count="2" uniqueCount="2">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</sst>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164" fontId="0" fillId="0" borderId="2" xfId="1" applyNumberFormat="1" applyFont="1" applyBorder="1"/>
    <xf numFmtId="164" fontId="2" fillId="0" borderId="1" xfId="1" applyNumberFormat="1" applyFont="1" applyBorder="1"/>
    <xf numFmtId="164" fontId="0" fillId="0" borderId="0" xfId="1" applyNumberFormat="1" applyFont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center"/>
    </xf>
    <xf numFmtId="43" fontId="0" fillId="0" borderId="0" xfId="1" applyFont="1"/>
    <xf numFmtId="164" fontId="0" fillId="2" borderId="1" xfId="1" applyNumberFormat="1" applyFont="1" applyFill="1" applyBorder="1" applyAlignment="1">
      <alignment horizontal="right"/>
    </xf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P4" sqref="P4:P15"/>
    </sheetView>
  </sheetViews>
  <sheetFormatPr defaultRowHeight="15" x14ac:dyDescent="0.25"/>
  <cols>
    <col min="1" max="1" width="5.140625" style="9" bestFit="1" customWidth="1"/>
    <col min="2" max="2" width="10.5703125" style="1" bestFit="1" customWidth="1"/>
    <col min="3" max="3" width="9.140625" style="1"/>
    <col min="4" max="4" width="10.5703125" style="1" bestFit="1" customWidth="1"/>
    <col min="5" max="5" width="9.140625" style="1"/>
    <col min="6" max="6" width="5.140625" style="9" bestFit="1" customWidth="1"/>
    <col min="7" max="7" width="10.5703125" style="1" bestFit="1" customWidth="1"/>
    <col min="8" max="9" width="8" style="1" bestFit="1" customWidth="1"/>
    <col min="10" max="10" width="8.7109375" style="1" customWidth="1"/>
    <col min="11" max="12" width="9.140625" style="1"/>
    <col min="13" max="13" width="13.28515625" style="1" bestFit="1" customWidth="1"/>
    <col min="14" max="14" width="9.5703125" style="12" bestFit="1" customWidth="1"/>
    <col min="15" max="15" width="9.140625" style="1"/>
    <col min="16" max="16" width="13.28515625" style="1" bestFit="1" customWidth="1"/>
    <col min="17" max="16384" width="9.140625" style="1"/>
  </cols>
  <sheetData>
    <row r="1" spans="1:16" x14ac:dyDescent="0.25">
      <c r="B1" s="2">
        <v>0.1</v>
      </c>
      <c r="C1" s="1">
        <v>12</v>
      </c>
      <c r="D1" s="3">
        <f>B1/C1</f>
        <v>8.3333333333333332E-3</v>
      </c>
      <c r="H1" s="1">
        <v>87915.88</v>
      </c>
      <c r="I1" s="1">
        <f>PMT(B1/12,C1,-D4)</f>
        <v>87915.887230009597</v>
      </c>
    </row>
    <row r="3" spans="1:16" x14ac:dyDescent="0.25">
      <c r="A3" s="11" t="s">
        <v>0</v>
      </c>
      <c r="B3" s="11"/>
      <c r="C3" s="11"/>
      <c r="D3" s="11"/>
      <c r="F3" s="1"/>
      <c r="G3" s="11" t="s">
        <v>1</v>
      </c>
      <c r="H3" s="11"/>
      <c r="I3" s="11"/>
      <c r="J3" s="11"/>
    </row>
    <row r="4" spans="1:16" x14ac:dyDescent="0.25">
      <c r="A4" s="10">
        <v>1</v>
      </c>
      <c r="B4" s="4">
        <f t="shared" ref="B4:B15" si="0">D4*(1+$D$1)</f>
        <v>1008333.3333333333</v>
      </c>
      <c r="C4" s="6">
        <f>$I$1</f>
        <v>87915.887230009597</v>
      </c>
      <c r="D4" s="4">
        <v>1000000</v>
      </c>
      <c r="F4" s="10">
        <v>1</v>
      </c>
      <c r="G4" s="7">
        <v>1000000</v>
      </c>
      <c r="H4" s="8">
        <f t="shared" ref="H4:H15" si="1">$G$4/12</f>
        <v>83333.333333333328</v>
      </c>
      <c r="I4" s="4">
        <f t="shared" ref="I4:I15" si="2">G4*$D$1</f>
        <v>8333.3333333333339</v>
      </c>
      <c r="J4" s="5">
        <f>H4+I4</f>
        <v>91666.666666666657</v>
      </c>
      <c r="K4" s="1">
        <f>G4-H4</f>
        <v>916666.66666666663</v>
      </c>
      <c r="M4" s="14">
        <f t="shared" ref="M4:M15" si="3">$G$4-H4*(F4-1)</f>
        <v>1000000</v>
      </c>
      <c r="N4" s="12">
        <f t="shared" ref="N4:N6" si="4">M4*$D$1</f>
        <v>8333.3333333333339</v>
      </c>
      <c r="P4" s="14">
        <f>($G$4-($G$4/12)*(F4-1))*$D$1</f>
        <v>8333.3333333333339</v>
      </c>
    </row>
    <row r="5" spans="1:16" x14ac:dyDescent="0.25">
      <c r="A5" s="10">
        <v>2</v>
      </c>
      <c r="B5" s="4">
        <f t="shared" si="0"/>
        <v>928087.59148751805</v>
      </c>
      <c r="C5" s="6">
        <f t="shared" ref="C5:C15" si="5">$I$1</f>
        <v>87915.887230009597</v>
      </c>
      <c r="D5" s="4">
        <f t="shared" ref="D5:D16" si="6">B4-C4</f>
        <v>920417.44610332372</v>
      </c>
      <c r="F5" s="10">
        <v>2</v>
      </c>
      <c r="G5" s="4">
        <f t="shared" ref="G5:G16" si="7">G4-H4</f>
        <v>916666.66666666663</v>
      </c>
      <c r="H5" s="8">
        <f t="shared" si="1"/>
        <v>83333.333333333328</v>
      </c>
      <c r="I5" s="4">
        <f t="shared" si="2"/>
        <v>7638.8888888888887</v>
      </c>
      <c r="J5" s="5">
        <f t="shared" ref="J5:J15" si="8">H5+I5</f>
        <v>90972.222222222219</v>
      </c>
      <c r="M5" s="14">
        <f t="shared" si="3"/>
        <v>916666.66666666663</v>
      </c>
      <c r="N5" s="12">
        <f t="shared" si="4"/>
        <v>7638.8888888888887</v>
      </c>
      <c r="P5" s="14">
        <f t="shared" ref="P5:P15" si="9">($G$4-($G$4/12)*(F5-1))*$D$1</f>
        <v>7638.8888888888887</v>
      </c>
    </row>
    <row r="6" spans="1:16" x14ac:dyDescent="0.25">
      <c r="A6" s="10">
        <v>3</v>
      </c>
      <c r="B6" s="4">
        <f t="shared" si="0"/>
        <v>847173.13512632111</v>
      </c>
      <c r="C6" s="6">
        <f t="shared" si="5"/>
        <v>87915.887230009597</v>
      </c>
      <c r="D6" s="4">
        <f t="shared" si="6"/>
        <v>840171.70425750851</v>
      </c>
      <c r="F6" s="10">
        <v>3</v>
      </c>
      <c r="G6" s="4">
        <f t="shared" si="7"/>
        <v>833333.33333333326</v>
      </c>
      <c r="H6" s="8">
        <f t="shared" si="1"/>
        <v>83333.333333333328</v>
      </c>
      <c r="I6" s="4">
        <f t="shared" si="2"/>
        <v>6944.4444444444434</v>
      </c>
      <c r="J6" s="5">
        <f t="shared" si="8"/>
        <v>90277.777777777766</v>
      </c>
      <c r="M6" s="14">
        <f t="shared" si="3"/>
        <v>833333.33333333337</v>
      </c>
      <c r="N6" s="12">
        <f t="shared" si="4"/>
        <v>6944.4444444444443</v>
      </c>
      <c r="P6" s="14">
        <f t="shared" si="9"/>
        <v>6944.4444444444443</v>
      </c>
    </row>
    <row r="7" spans="1:16" x14ac:dyDescent="0.25">
      <c r="A7" s="10">
        <v>4</v>
      </c>
      <c r="B7" s="4">
        <f t="shared" si="0"/>
        <v>765584.39162878087</v>
      </c>
      <c r="C7" s="6">
        <f t="shared" si="5"/>
        <v>87915.887230009597</v>
      </c>
      <c r="D7" s="4">
        <f t="shared" si="6"/>
        <v>759257.24789631157</v>
      </c>
      <c r="F7" s="10">
        <v>4</v>
      </c>
      <c r="G7" s="4">
        <f t="shared" si="7"/>
        <v>749999.99999999988</v>
      </c>
      <c r="H7" s="8">
        <f t="shared" si="1"/>
        <v>83333.333333333328</v>
      </c>
      <c r="I7" s="4">
        <f t="shared" si="2"/>
        <v>6249.9999999999991</v>
      </c>
      <c r="J7" s="5">
        <f t="shared" si="8"/>
        <v>89583.333333333328</v>
      </c>
      <c r="M7" s="14">
        <f t="shared" si="3"/>
        <v>750000</v>
      </c>
      <c r="N7" s="12">
        <f>M7*$D$1</f>
        <v>6250</v>
      </c>
      <c r="P7" s="14">
        <f t="shared" si="9"/>
        <v>6250</v>
      </c>
    </row>
    <row r="8" spans="1:16" x14ac:dyDescent="0.25">
      <c r="A8" s="10">
        <v>5</v>
      </c>
      <c r="B8" s="4">
        <f t="shared" si="0"/>
        <v>683315.74193542777</v>
      </c>
      <c r="C8" s="6">
        <f t="shared" si="5"/>
        <v>87915.887230009597</v>
      </c>
      <c r="D8" s="4">
        <f t="shared" si="6"/>
        <v>677668.50439877133</v>
      </c>
      <c r="F8" s="10">
        <v>5</v>
      </c>
      <c r="G8" s="4">
        <f t="shared" si="7"/>
        <v>666666.66666666651</v>
      </c>
      <c r="H8" s="8">
        <f t="shared" si="1"/>
        <v>83333.333333333328</v>
      </c>
      <c r="I8" s="4">
        <f t="shared" si="2"/>
        <v>5555.5555555555538</v>
      </c>
      <c r="J8" s="5">
        <f t="shared" si="8"/>
        <v>88888.888888888876</v>
      </c>
      <c r="M8" s="14">
        <f t="shared" si="3"/>
        <v>666666.66666666674</v>
      </c>
      <c r="N8" s="12">
        <f t="shared" ref="N8:N15" si="10">M8*$D$1</f>
        <v>5555.5555555555566</v>
      </c>
      <c r="P8" s="14">
        <f t="shared" si="9"/>
        <v>5555.5555555555566</v>
      </c>
    </row>
    <row r="9" spans="1:16" x14ac:dyDescent="0.25">
      <c r="A9" s="10">
        <v>6</v>
      </c>
      <c r="B9" s="4">
        <f t="shared" si="0"/>
        <v>600361.52016129671</v>
      </c>
      <c r="C9" s="6">
        <f t="shared" si="5"/>
        <v>87915.887230009597</v>
      </c>
      <c r="D9" s="4">
        <f t="shared" si="6"/>
        <v>595399.85470541823</v>
      </c>
      <c r="F9" s="10">
        <v>6</v>
      </c>
      <c r="G9" s="4">
        <f t="shared" si="7"/>
        <v>583333.33333333314</v>
      </c>
      <c r="H9" s="8">
        <f t="shared" si="1"/>
        <v>83333.333333333328</v>
      </c>
      <c r="I9" s="4">
        <f t="shared" si="2"/>
        <v>4861.1111111111095</v>
      </c>
      <c r="J9" s="5">
        <f t="shared" si="8"/>
        <v>88194.444444444438</v>
      </c>
      <c r="M9" s="14">
        <f t="shared" si="3"/>
        <v>583333.33333333337</v>
      </c>
      <c r="N9" s="12">
        <f t="shared" si="10"/>
        <v>4861.1111111111113</v>
      </c>
      <c r="P9" s="14">
        <f t="shared" si="9"/>
        <v>4861.1111111111113</v>
      </c>
    </row>
    <row r="10" spans="1:16" x14ac:dyDescent="0.25">
      <c r="A10" s="10">
        <v>7</v>
      </c>
      <c r="B10" s="4">
        <f t="shared" si="0"/>
        <v>516716.01320571447</v>
      </c>
      <c r="C10" s="6">
        <f t="shared" si="5"/>
        <v>87915.887230009597</v>
      </c>
      <c r="D10" s="4">
        <f t="shared" si="6"/>
        <v>512445.63293128711</v>
      </c>
      <c r="F10" s="13">
        <v>7</v>
      </c>
      <c r="G10" s="5">
        <f t="shared" si="7"/>
        <v>499999.99999999983</v>
      </c>
      <c r="H10" s="6">
        <f t="shared" si="1"/>
        <v>83333.333333333328</v>
      </c>
      <c r="I10" s="5">
        <f t="shared" si="2"/>
        <v>4166.6666666666652</v>
      </c>
      <c r="J10" s="5">
        <f t="shared" si="8"/>
        <v>87500</v>
      </c>
      <c r="M10" s="14">
        <f t="shared" si="3"/>
        <v>500000</v>
      </c>
      <c r="N10" s="12">
        <f t="shared" si="10"/>
        <v>4166.666666666667</v>
      </c>
      <c r="P10" s="14">
        <f t="shared" si="9"/>
        <v>4166.666666666667</v>
      </c>
    </row>
    <row r="11" spans="1:16" x14ac:dyDescent="0.25">
      <c r="A11" s="10">
        <v>8</v>
      </c>
      <c r="B11" s="4">
        <f t="shared" si="0"/>
        <v>432373.46035883576</v>
      </c>
      <c r="C11" s="6">
        <f t="shared" si="5"/>
        <v>87915.887230009597</v>
      </c>
      <c r="D11" s="4">
        <f t="shared" si="6"/>
        <v>428800.12597570487</v>
      </c>
      <c r="F11" s="10">
        <v>8</v>
      </c>
      <c r="G11" s="4">
        <f t="shared" si="7"/>
        <v>416666.66666666651</v>
      </c>
      <c r="H11" s="8">
        <f t="shared" si="1"/>
        <v>83333.333333333328</v>
      </c>
      <c r="I11" s="4">
        <f t="shared" si="2"/>
        <v>3472.2222222222208</v>
      </c>
      <c r="J11" s="5">
        <f t="shared" si="8"/>
        <v>86805.555555555547</v>
      </c>
      <c r="M11" s="14">
        <f t="shared" si="3"/>
        <v>416666.66666666674</v>
      </c>
      <c r="N11" s="12">
        <f t="shared" si="10"/>
        <v>3472.2222222222226</v>
      </c>
      <c r="P11" s="14">
        <f t="shared" si="9"/>
        <v>3472.2222222222226</v>
      </c>
    </row>
    <row r="12" spans="1:16" x14ac:dyDescent="0.25">
      <c r="A12" s="10">
        <v>9</v>
      </c>
      <c r="B12" s="4">
        <f t="shared" si="0"/>
        <v>347328.0529048997</v>
      </c>
      <c r="C12" s="6">
        <f t="shared" si="5"/>
        <v>87915.887230009597</v>
      </c>
      <c r="D12" s="4">
        <f t="shared" si="6"/>
        <v>344457.57312882616</v>
      </c>
      <c r="F12" s="10">
        <v>9</v>
      </c>
      <c r="G12" s="4">
        <f t="shared" si="7"/>
        <v>333333.3333333332</v>
      </c>
      <c r="H12" s="8">
        <f t="shared" si="1"/>
        <v>83333.333333333328</v>
      </c>
      <c r="I12" s="4">
        <f t="shared" si="2"/>
        <v>2777.7777777777765</v>
      </c>
      <c r="J12" s="5">
        <f t="shared" si="8"/>
        <v>86111.111111111109</v>
      </c>
      <c r="M12" s="14">
        <f t="shared" si="3"/>
        <v>333333.33333333337</v>
      </c>
      <c r="N12" s="12">
        <f t="shared" si="10"/>
        <v>2777.7777777777783</v>
      </c>
      <c r="P12" s="14">
        <f t="shared" si="9"/>
        <v>2777.7777777777783</v>
      </c>
    </row>
    <row r="13" spans="1:16" x14ac:dyDescent="0.25">
      <c r="A13" s="10">
        <v>10</v>
      </c>
      <c r="B13" s="4">
        <f t="shared" si="0"/>
        <v>261573.93372218084</v>
      </c>
      <c r="C13" s="6">
        <f t="shared" si="5"/>
        <v>87915.887230009597</v>
      </c>
      <c r="D13" s="4">
        <f t="shared" si="6"/>
        <v>259412.1656748901</v>
      </c>
      <c r="F13" s="10">
        <v>10</v>
      </c>
      <c r="G13" s="4">
        <f t="shared" si="7"/>
        <v>249999.99999999988</v>
      </c>
      <c r="H13" s="8">
        <f t="shared" si="1"/>
        <v>83333.333333333328</v>
      </c>
      <c r="I13" s="4">
        <f t="shared" si="2"/>
        <v>2083.3333333333321</v>
      </c>
      <c r="J13" s="5">
        <f t="shared" si="8"/>
        <v>85416.666666666657</v>
      </c>
      <c r="M13" s="14">
        <f t="shared" si="3"/>
        <v>250000</v>
      </c>
      <c r="N13" s="12">
        <f t="shared" si="10"/>
        <v>2083.3333333333335</v>
      </c>
      <c r="P13" s="14">
        <f t="shared" si="9"/>
        <v>2083.3333333333335</v>
      </c>
    </row>
    <row r="14" spans="1:16" x14ac:dyDescent="0.25">
      <c r="A14" s="10">
        <v>11</v>
      </c>
      <c r="B14" s="4">
        <f t="shared" si="0"/>
        <v>175105.196879606</v>
      </c>
      <c r="C14" s="6">
        <f t="shared" si="5"/>
        <v>87915.887230009597</v>
      </c>
      <c r="D14" s="4">
        <f t="shared" si="6"/>
        <v>173658.04649217124</v>
      </c>
      <c r="F14" s="10">
        <v>11</v>
      </c>
      <c r="G14" s="4">
        <f t="shared" si="7"/>
        <v>166666.66666666657</v>
      </c>
      <c r="H14" s="8">
        <f t="shared" si="1"/>
        <v>83333.333333333328</v>
      </c>
      <c r="I14" s="4">
        <f t="shared" si="2"/>
        <v>1388.888888888888</v>
      </c>
      <c r="J14" s="5">
        <f t="shared" si="8"/>
        <v>84722.222222222219</v>
      </c>
      <c r="M14" s="14">
        <f t="shared" si="3"/>
        <v>166666.66666666674</v>
      </c>
      <c r="N14" s="12">
        <f t="shared" si="10"/>
        <v>1388.8888888888896</v>
      </c>
      <c r="P14" s="14">
        <f t="shared" si="9"/>
        <v>1388.8888888888896</v>
      </c>
    </row>
    <row r="15" spans="1:16" x14ac:dyDescent="0.25">
      <c r="A15" s="10">
        <v>12</v>
      </c>
      <c r="B15" s="4">
        <f t="shared" si="0"/>
        <v>87915.887230009699</v>
      </c>
      <c r="C15" s="6">
        <f t="shared" si="5"/>
        <v>87915.887230009597</v>
      </c>
      <c r="D15" s="4">
        <f t="shared" si="6"/>
        <v>87189.309649596398</v>
      </c>
      <c r="F15" s="10">
        <v>12</v>
      </c>
      <c r="G15" s="4">
        <f t="shared" si="7"/>
        <v>83333.333333333241</v>
      </c>
      <c r="H15" s="8">
        <f t="shared" si="1"/>
        <v>83333.333333333328</v>
      </c>
      <c r="I15" s="4">
        <f t="shared" si="2"/>
        <v>694.44444444444366</v>
      </c>
      <c r="J15" s="5">
        <f t="shared" si="8"/>
        <v>84027.777777777766</v>
      </c>
      <c r="M15" s="14">
        <f t="shared" si="3"/>
        <v>83333.333333333372</v>
      </c>
      <c r="N15" s="12">
        <f t="shared" si="10"/>
        <v>694.4444444444448</v>
      </c>
      <c r="P15" s="14">
        <f t="shared" si="9"/>
        <v>694.4444444444448</v>
      </c>
    </row>
    <row r="16" spans="1:16" x14ac:dyDescent="0.25">
      <c r="D16" s="4">
        <f t="shared" si="6"/>
        <v>0</v>
      </c>
      <c r="G16" s="4">
        <f t="shared" si="7"/>
        <v>0</v>
      </c>
    </row>
    <row r="18" spans="2:2" x14ac:dyDescent="0.25">
      <c r="B18" s="12"/>
    </row>
    <row r="19" spans="2:2" x14ac:dyDescent="0.25">
      <c r="B19" s="12"/>
    </row>
    <row r="20" spans="2:2" x14ac:dyDescent="0.25">
      <c r="B20" s="12"/>
    </row>
  </sheetData>
  <mergeCells count="2">
    <mergeCell ref="A3:D3"/>
    <mergeCell ref="G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ctbinh</dc:creator>
  <cp:lastModifiedBy>ctbinh</cp:lastModifiedBy>
  <dcterms:created xsi:type="dcterms:W3CDTF">2017-03-21T13:28:38Z</dcterms:created>
  <dcterms:modified xsi:type="dcterms:W3CDTF">2017-03-22T14:51:22Z</dcterms:modified>
</cp:coreProperties>
</file>